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 codeName="{28389E77-7640-9E18-AD5C-E98E2F4A8B83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155284\Desktop\"/>
    </mc:Choice>
  </mc:AlternateContent>
  <xr:revisionPtr revIDLastSave="0" documentId="13_ncr:1_{ABC3107E-D359-4B02-98B1-83F89EBFB010}" xr6:coauthVersionLast="47" xr6:coauthVersionMax="47" xr10:uidLastSave="{00000000-0000-0000-0000-000000000000}"/>
  <bookViews>
    <workbookView xWindow="-120" yWindow="-16320" windowWidth="29040" windowHeight="15720" tabRatio="771" activeTab="1" xr2:uid="{00000000-000D-0000-FFFF-FFFF00000000}"/>
  </bookViews>
  <sheets>
    <sheet name="入湯税・宿泊税納入申告書" sheetId="60" r:id="rId1"/>
    <sheet name="入湯税・宿泊税月計表" sheetId="62" r:id="rId2"/>
    <sheet name="入湯税納入書" sheetId="64" r:id="rId3"/>
    <sheet name="宿泊税納入書" sheetId="66" r:id="rId4"/>
  </sheets>
  <definedNames>
    <definedName name="_xlnm.Print_Area" localSheetId="3">宿泊税納入書!$A$1:$KE$36</definedName>
    <definedName name="_xlnm.Print_Area" localSheetId="1">入湯税・宿泊税月計表!$DX$9:$GH$55</definedName>
    <definedName name="_xlnm.Print_Area" localSheetId="0">入湯税・宿泊税納入申告書!$B$1:$BR$60</definedName>
    <definedName name="_xlnm.Print_Area" localSheetId="2">入湯税納入書!$A$1:$KE$36</definedName>
    <definedName name="一か月分">入湯税・宿泊税月計表!$GO$3:$GO$14</definedName>
    <definedName name="三か月分">入湯税・宿泊税月計表!$GQ$3:$GQ$6</definedName>
    <definedName name="二か月分">入湯税・宿泊税月計表!$GP$3:$GP$10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C10" i="64" l="1"/>
  <c r="FB29" i="64"/>
  <c r="DV16" i="64"/>
  <c r="IN18" i="66"/>
  <c r="IH18" i="66"/>
  <c r="IB18" i="66"/>
  <c r="HV18" i="66"/>
  <c r="HP18" i="66"/>
  <c r="EU18" i="66"/>
  <c r="EO18" i="66"/>
  <c r="EI18" i="66"/>
  <c r="EC18" i="66"/>
  <c r="DW18" i="66"/>
  <c r="BB18" i="66"/>
  <c r="AV18" i="66"/>
  <c r="AP18" i="66"/>
  <c r="AJ18" i="66"/>
  <c r="AD18" i="66"/>
  <c r="IB18" i="64"/>
  <c r="HV18" i="64"/>
  <c r="HP18" i="64"/>
  <c r="EI18" i="64"/>
  <c r="EC18" i="64"/>
  <c r="DW18" i="64"/>
  <c r="AP18" i="64"/>
  <c r="AJ18" i="64"/>
  <c r="AD18" i="64"/>
  <c r="FH29" i="66"/>
  <c r="JF25" i="66"/>
  <c r="FM25" i="66"/>
  <c r="BT25" i="66"/>
  <c r="IG24" i="66"/>
  <c r="HQ24" i="66"/>
  <c r="GT24" i="66"/>
  <c r="EN24" i="66"/>
  <c r="DX24" i="66"/>
  <c r="DA24" i="66"/>
  <c r="AU24" i="66"/>
  <c r="AE24" i="66"/>
  <c r="H24" i="66"/>
  <c r="JF23" i="66"/>
  <c r="FM23" i="66"/>
  <c r="BT23" i="66"/>
  <c r="AU22" i="66"/>
  <c r="EN22" i="66" s="1"/>
  <c r="IG22" i="66" s="1"/>
  <c r="AK22" i="66"/>
  <c r="ED22" i="66" s="1"/>
  <c r="U22" i="66"/>
  <c r="DN22" i="66" s="1"/>
  <c r="H22" i="66"/>
  <c r="DA22" i="66" s="1"/>
  <c r="JF21" i="66"/>
  <c r="FM21" i="66"/>
  <c r="BT21" i="66"/>
  <c r="JF25" i="64"/>
  <c r="FM25" i="64"/>
  <c r="BT25" i="64"/>
  <c r="IG24" i="64"/>
  <c r="HQ24" i="64"/>
  <c r="GT24" i="64"/>
  <c r="EN24" i="64"/>
  <c r="DX24" i="64"/>
  <c r="DA24" i="64"/>
  <c r="AU24" i="64"/>
  <c r="AE24" i="64"/>
  <c r="H24" i="64"/>
  <c r="JF23" i="64"/>
  <c r="FM23" i="64"/>
  <c r="BT23" i="64"/>
  <c r="AU22" i="64"/>
  <c r="EN22" i="64" s="1"/>
  <c r="IG22" i="64" s="1"/>
  <c r="AK22" i="64"/>
  <c r="HW22" i="64" s="1"/>
  <c r="U22" i="64"/>
  <c r="H22" i="64"/>
  <c r="DA22" i="64" s="1"/>
  <c r="JF21" i="64"/>
  <c r="FM21" i="64"/>
  <c r="BT21" i="64"/>
  <c r="HG22" i="64"/>
  <c r="GT22" i="64"/>
  <c r="GT22" i="66" l="1"/>
  <c r="HG22" i="66"/>
  <c r="HW22" i="66"/>
  <c r="DN22" i="64"/>
  <c r="ED22" i="64"/>
  <c r="BE13" i="62" l="1"/>
  <c r="AZ13" i="62"/>
  <c r="GJ3" i="62"/>
  <c r="GL3" i="62" s="1"/>
  <c r="DP13" i="62" s="1"/>
  <c r="GI3" i="62"/>
  <c r="GK3" i="62" l="1"/>
  <c r="GN3" i="62"/>
  <c r="GA13" i="62" s="1"/>
  <c r="GJ13" i="62" s="1"/>
  <c r="DD3" i="62" l="1"/>
  <c r="HW24" i="66" s="1"/>
  <c r="GM3" i="62"/>
  <c r="FV13" i="62" s="1"/>
  <c r="DK13" i="62"/>
  <c r="JY29" i="66"/>
  <c r="JS29" i="66"/>
  <c r="JM29" i="66"/>
  <c r="JG29" i="66"/>
  <c r="JA29" i="66"/>
  <c r="IU29" i="66"/>
  <c r="IO29" i="66"/>
  <c r="II29" i="66"/>
  <c r="IC29" i="66"/>
  <c r="HW29" i="66"/>
  <c r="HQ29" i="66"/>
  <c r="GF29" i="66"/>
  <c r="FZ29" i="66"/>
  <c r="FT29" i="66"/>
  <c r="FN29" i="66"/>
  <c r="FB29" i="66"/>
  <c r="EV29" i="66"/>
  <c r="EP29" i="66"/>
  <c r="EJ29" i="66"/>
  <c r="ED29" i="66"/>
  <c r="DX29" i="66"/>
  <c r="HO16" i="66"/>
  <c r="DV16" i="66"/>
  <c r="AC16" i="66"/>
  <c r="HO13" i="66"/>
  <c r="DV13" i="66"/>
  <c r="AC13" i="66"/>
  <c r="HO10" i="66"/>
  <c r="DV10" i="66"/>
  <c r="AC10" i="66"/>
  <c r="IJ8" i="66"/>
  <c r="GN8" i="66"/>
  <c r="EQ8" i="66"/>
  <c r="CU8" i="66"/>
  <c r="HO16" i="64"/>
  <c r="HO13" i="64"/>
  <c r="HO10" i="64"/>
  <c r="DV13" i="64"/>
  <c r="DV10" i="64"/>
  <c r="AC16" i="64"/>
  <c r="AC13" i="64"/>
  <c r="JS29" i="64"/>
  <c r="JA29" i="64"/>
  <c r="IU29" i="64"/>
  <c r="IO29" i="64"/>
  <c r="HW29" i="64"/>
  <c r="FZ29" i="64"/>
  <c r="FT29" i="64"/>
  <c r="FN29" i="64"/>
  <c r="FH29" i="64"/>
  <c r="ED29" i="64"/>
  <c r="DX29" i="64"/>
  <c r="JY29" i="64"/>
  <c r="JM29" i="64"/>
  <c r="JG29" i="64"/>
  <c r="EV29" i="64"/>
  <c r="II29" i="64"/>
  <c r="IC29" i="64"/>
  <c r="HQ29" i="64"/>
  <c r="IJ8" i="64"/>
  <c r="GN8" i="64"/>
  <c r="EQ8" i="64"/>
  <c r="CU8" i="64"/>
  <c r="HW24" i="64" l="1"/>
  <c r="ED24" i="66"/>
  <c r="AK24" i="66"/>
  <c r="AK24" i="64"/>
  <c r="CX3" i="62"/>
  <c r="GI13" i="62"/>
  <c r="ED24" i="64"/>
  <c r="HG24" i="66"/>
  <c r="U24" i="66"/>
  <c r="HG24" i="64"/>
  <c r="DN24" i="66"/>
  <c r="DN24" i="64"/>
  <c r="U24" i="64"/>
  <c r="EJ29" i="64"/>
  <c r="GF29" i="64"/>
  <c r="EP29" i="64"/>
  <c r="GK70" i="62" l="1"/>
  <c r="GK73" i="62"/>
  <c r="GK56" i="62"/>
  <c r="GK62" i="62"/>
  <c r="GK71" i="62"/>
  <c r="GK66" i="62"/>
  <c r="GK61" i="62"/>
  <c r="GK59" i="62"/>
  <c r="GK65" i="62"/>
  <c r="GK69" i="62"/>
  <c r="GK64" i="62"/>
  <c r="GK57" i="62"/>
  <c r="GK72" i="62"/>
  <c r="GK74" i="62"/>
  <c r="GK60" i="62"/>
  <c r="GK58" i="62"/>
  <c r="GK75" i="62"/>
  <c r="GO75" i="62" s="1"/>
  <c r="GK67" i="62"/>
  <c r="GK63" i="62"/>
  <c r="GQ63" i="62" s="1"/>
  <c r="GK68" i="62"/>
  <c r="GP73" i="62"/>
  <c r="GO73" i="62"/>
  <c r="GQ73" i="62"/>
  <c r="GQ70" i="62"/>
  <c r="GO70" i="62"/>
  <c r="GP70" i="62"/>
  <c r="GP63" i="62"/>
  <c r="GO62" i="62"/>
  <c r="GQ62" i="62"/>
  <c r="GP62" i="62"/>
  <c r="GP65" i="62"/>
  <c r="GO65" i="62"/>
  <c r="GQ65" i="62"/>
  <c r="GP59" i="62"/>
  <c r="GO59" i="62"/>
  <c r="GQ59" i="62"/>
  <c r="GQ58" i="62"/>
  <c r="GP58" i="62"/>
  <c r="GO58" i="62"/>
  <c r="GP72" i="62"/>
  <c r="GQ72" i="62"/>
  <c r="GO72" i="62"/>
  <c r="GQ74" i="62"/>
  <c r="GP74" i="62"/>
  <c r="GO74" i="62"/>
  <c r="GP64" i="62"/>
  <c r="GQ64" i="62"/>
  <c r="GO64" i="62"/>
  <c r="GP69" i="62"/>
  <c r="GQ69" i="62"/>
  <c r="GO69" i="62"/>
  <c r="GP60" i="62"/>
  <c r="GO60" i="62"/>
  <c r="GQ60" i="62"/>
  <c r="GP61" i="62"/>
  <c r="GQ61" i="62"/>
  <c r="GO61" i="62"/>
  <c r="GQ75" i="62"/>
  <c r="GP66" i="62"/>
  <c r="GQ66" i="62"/>
  <c r="GO66" i="62"/>
  <c r="GP57" i="62"/>
  <c r="GO57" i="62"/>
  <c r="GQ57" i="62"/>
  <c r="GP71" i="62"/>
  <c r="GQ71" i="62"/>
  <c r="GO71" i="62"/>
  <c r="GQ56" i="62"/>
  <c r="GP56" i="62"/>
  <c r="GO56" i="62"/>
  <c r="BM3" i="60"/>
  <c r="BH3" i="60"/>
  <c r="BC3" i="60"/>
  <c r="GB55" i="62"/>
  <c r="GB54" i="62"/>
  <c r="FY54" i="62"/>
  <c r="FV54" i="62"/>
  <c r="AR57" i="60" s="1"/>
  <c r="FS54" i="62"/>
  <c r="AR56" i="60" s="1"/>
  <c r="FP54" i="62"/>
  <c r="AR55" i="60" s="1"/>
  <c r="FM54" i="62"/>
  <c r="AR54" i="60" s="1"/>
  <c r="FJ54" i="62"/>
  <c r="AR53" i="60" s="1"/>
  <c r="FG54" i="62"/>
  <c r="AR52" i="60" s="1"/>
  <c r="FD54" i="62"/>
  <c r="AR51" i="60" s="1"/>
  <c r="EW54" i="62"/>
  <c r="ET54" i="62"/>
  <c r="EQ54" i="62"/>
  <c r="EN54" i="62"/>
  <c r="EK54" i="62"/>
  <c r="EH54" i="62"/>
  <c r="AR28" i="60" s="1"/>
  <c r="EE54" i="62"/>
  <c r="AR27" i="60" s="1"/>
  <c r="EB54" i="62"/>
  <c r="AR26" i="60" s="1"/>
  <c r="GE53" i="62"/>
  <c r="EZ53" i="62"/>
  <c r="GE52" i="62"/>
  <c r="EZ52" i="62"/>
  <c r="GE51" i="62"/>
  <c r="EZ51" i="62"/>
  <c r="GE50" i="62"/>
  <c r="EZ50" i="62"/>
  <c r="GE49" i="62"/>
  <c r="EZ49" i="62"/>
  <c r="GE48" i="62"/>
  <c r="EZ48" i="62"/>
  <c r="GE47" i="62"/>
  <c r="EZ47" i="62"/>
  <c r="GE46" i="62"/>
  <c r="EZ46" i="62"/>
  <c r="GE45" i="62"/>
  <c r="EZ45" i="62"/>
  <c r="GE44" i="62"/>
  <c r="EZ44" i="62"/>
  <c r="GE43" i="62"/>
  <c r="EZ43" i="62"/>
  <c r="GE42" i="62"/>
  <c r="EZ42" i="62"/>
  <c r="GE41" i="62"/>
  <c r="EZ41" i="62"/>
  <c r="GE40" i="62"/>
  <c r="EZ40" i="62"/>
  <c r="GE39" i="62"/>
  <c r="EZ39" i="62"/>
  <c r="GE38" i="62"/>
  <c r="EZ38" i="62"/>
  <c r="GE37" i="62"/>
  <c r="EZ37" i="62"/>
  <c r="GE36" i="62"/>
  <c r="EZ36" i="62"/>
  <c r="GE35" i="62"/>
  <c r="EZ35" i="62"/>
  <c r="GE34" i="62"/>
  <c r="EZ34" i="62"/>
  <c r="GE33" i="62"/>
  <c r="EZ33" i="62"/>
  <c r="GE32" i="62"/>
  <c r="EZ32" i="62"/>
  <c r="GE31" i="62"/>
  <c r="EZ31" i="62"/>
  <c r="GE30" i="62"/>
  <c r="EZ30" i="62"/>
  <c r="GE29" i="62"/>
  <c r="EZ29" i="62"/>
  <c r="GE28" i="62"/>
  <c r="EZ28" i="62"/>
  <c r="GE27" i="62"/>
  <c r="EZ27" i="62"/>
  <c r="GE26" i="62"/>
  <c r="EZ26" i="62"/>
  <c r="GE25" i="62"/>
  <c r="EZ25" i="62"/>
  <c r="GE24" i="62"/>
  <c r="EZ24" i="62"/>
  <c r="GE23" i="62"/>
  <c r="EZ23" i="62"/>
  <c r="DQ55" i="62"/>
  <c r="DQ54" i="62"/>
  <c r="DN54" i="62"/>
  <c r="DK54" i="62"/>
  <c r="AR48" i="60" s="1"/>
  <c r="DH54" i="62"/>
  <c r="AR47" i="60" s="1"/>
  <c r="DE54" i="62"/>
  <c r="AR46" i="60" s="1"/>
  <c r="DB54" i="62"/>
  <c r="AR45" i="60" s="1"/>
  <c r="CY54" i="62"/>
  <c r="AR44" i="60" s="1"/>
  <c r="CV54" i="62"/>
  <c r="AR43" i="60" s="1"/>
  <c r="CS54" i="62"/>
  <c r="AR42" i="60" s="1"/>
  <c r="CL54" i="62"/>
  <c r="CI54" i="62"/>
  <c r="CF54" i="62"/>
  <c r="CC54" i="62"/>
  <c r="BZ54" i="62"/>
  <c r="BW54" i="62"/>
  <c r="AR23" i="60" s="1"/>
  <c r="BT54" i="62"/>
  <c r="AR22" i="60" s="1"/>
  <c r="BQ54" i="62"/>
  <c r="AR21" i="60" s="1"/>
  <c r="DT53" i="62"/>
  <c r="CO53" i="62"/>
  <c r="DT52" i="62"/>
  <c r="CO52" i="62"/>
  <c r="DT51" i="62"/>
  <c r="CO51" i="62"/>
  <c r="DT50" i="62"/>
  <c r="CO50" i="62"/>
  <c r="DT49" i="62"/>
  <c r="CO49" i="62"/>
  <c r="DT48" i="62"/>
  <c r="CO48" i="62"/>
  <c r="DT47" i="62"/>
  <c r="CO47" i="62"/>
  <c r="DT46" i="62"/>
  <c r="CO46" i="62"/>
  <c r="DT45" i="62"/>
  <c r="CO45" i="62"/>
  <c r="DT44" i="62"/>
  <c r="CO44" i="62"/>
  <c r="DT43" i="62"/>
  <c r="CO43" i="62"/>
  <c r="DT42" i="62"/>
  <c r="CO42" i="62"/>
  <c r="DT41" i="62"/>
  <c r="CO41" i="62"/>
  <c r="DT40" i="62"/>
  <c r="CO40" i="62"/>
  <c r="DT39" i="62"/>
  <c r="CO39" i="62"/>
  <c r="DT38" i="62"/>
  <c r="CO38" i="62"/>
  <c r="DT37" i="62"/>
  <c r="CO37" i="62"/>
  <c r="DT36" i="62"/>
  <c r="CO36" i="62"/>
  <c r="DT35" i="62"/>
  <c r="CO35" i="62"/>
  <c r="DT34" i="62"/>
  <c r="CO34" i="62"/>
  <c r="DT33" i="62"/>
  <c r="CO33" i="62"/>
  <c r="DT32" i="62"/>
  <c r="CO32" i="62"/>
  <c r="DT31" i="62"/>
  <c r="CO31" i="62"/>
  <c r="DT30" i="62"/>
  <c r="CO30" i="62"/>
  <c r="DT29" i="62"/>
  <c r="CO29" i="62"/>
  <c r="DT28" i="62"/>
  <c r="CO28" i="62"/>
  <c r="DT27" i="62"/>
  <c r="CO27" i="62"/>
  <c r="DT26" i="62"/>
  <c r="CO26" i="62"/>
  <c r="DT25" i="62"/>
  <c r="CO25" i="62"/>
  <c r="DT24" i="62"/>
  <c r="CO24" i="62"/>
  <c r="DT23" i="62"/>
  <c r="CO23" i="62"/>
  <c r="AD53" i="62"/>
  <c r="AD52" i="62"/>
  <c r="AD51" i="62"/>
  <c r="AD50" i="62"/>
  <c r="AD49" i="62"/>
  <c r="AD48" i="62"/>
  <c r="AD47" i="62"/>
  <c r="AD46" i="62"/>
  <c r="AD45" i="62"/>
  <c r="AD44" i="62"/>
  <c r="AD43" i="62"/>
  <c r="AD42" i="62"/>
  <c r="AD41" i="62"/>
  <c r="AD40" i="62"/>
  <c r="AD39" i="62"/>
  <c r="AD38" i="62"/>
  <c r="AD37" i="62"/>
  <c r="AD36" i="62"/>
  <c r="AD35" i="62"/>
  <c r="AD34" i="62"/>
  <c r="AD33" i="62"/>
  <c r="AD32" i="62"/>
  <c r="AD31" i="62"/>
  <c r="AD30" i="62"/>
  <c r="AD29" i="62"/>
  <c r="AD28" i="62"/>
  <c r="AD27" i="62"/>
  <c r="AD26" i="62"/>
  <c r="AD25" i="62"/>
  <c r="AD24" i="62"/>
  <c r="AD23" i="62"/>
  <c r="GP67" i="62" l="1"/>
  <c r="GO67" i="62"/>
  <c r="GQ67" i="62"/>
  <c r="GQ68" i="62"/>
  <c r="GO68" i="62"/>
  <c r="GP68" i="62"/>
  <c r="GP75" i="62"/>
  <c r="GO63" i="62"/>
  <c r="GO76" i="62"/>
  <c r="GT76" i="62" s="1"/>
  <c r="GP76" i="62"/>
  <c r="GV76" i="62" s="1"/>
  <c r="GQ76" i="62"/>
  <c r="GX76" i="62" s="1"/>
  <c r="CO54" i="62"/>
  <c r="DT54" i="62"/>
  <c r="DN55" i="62"/>
  <c r="AR49" i="60" s="1"/>
  <c r="BZ55" i="62"/>
  <c r="AR24" i="60" s="1"/>
  <c r="FY55" i="62"/>
  <c r="AR58" i="60" s="1"/>
  <c r="GE54" i="62"/>
  <c r="EK55" i="62"/>
  <c r="AR29" i="60" s="1"/>
  <c r="EZ54" i="62"/>
  <c r="BP14" i="60"/>
  <c r="BM14" i="60"/>
  <c r="BJ14" i="60"/>
  <c r="BG14" i="60"/>
  <c r="BD14" i="60"/>
  <c r="BA14" i="60"/>
  <c r="AX14" i="60"/>
  <c r="AU14" i="60"/>
  <c r="AR14" i="60"/>
  <c r="AO14" i="60"/>
  <c r="AL14" i="60"/>
  <c r="AI14" i="60"/>
  <c r="AF14" i="60"/>
  <c r="AF13" i="60"/>
  <c r="AF12" i="60"/>
  <c r="BP11" i="60"/>
  <c r="BM11" i="60"/>
  <c r="BJ11" i="60"/>
  <c r="BG11" i="60"/>
  <c r="BD11" i="60"/>
  <c r="BA11" i="60"/>
  <c r="AX11" i="60"/>
  <c r="AU11" i="60"/>
  <c r="AR11" i="60"/>
  <c r="AO11" i="60"/>
  <c r="AL11" i="60"/>
  <c r="AI11" i="60"/>
  <c r="AF11" i="60"/>
  <c r="AF10" i="60"/>
  <c r="AF9" i="60"/>
  <c r="EK15" i="62"/>
  <c r="BZ15" i="62"/>
  <c r="O15" i="62"/>
  <c r="GG14" i="62"/>
  <c r="GE14" i="62"/>
  <c r="GC14" i="62"/>
  <c r="GA14" i="62"/>
  <c r="FY14" i="62"/>
  <c r="EK14" i="62"/>
  <c r="DV14" i="62"/>
  <c r="DT14" i="62"/>
  <c r="DR14" i="62"/>
  <c r="DP14" i="62"/>
  <c r="DN14" i="62"/>
  <c r="BZ14" i="62"/>
  <c r="O14" i="62"/>
  <c r="BK14" i="62"/>
  <c r="BI14" i="62"/>
  <c r="BG14" i="62"/>
  <c r="BE14" i="62"/>
  <c r="BC14" i="62"/>
  <c r="AY31" i="66" l="1"/>
  <c r="AY31" i="64"/>
  <c r="ER31" i="64"/>
  <c r="ER31" i="66"/>
  <c r="IK31" i="66"/>
  <c r="IK31" i="64"/>
  <c r="EH31" i="64"/>
  <c r="AO31" i="64"/>
  <c r="IA31" i="66"/>
  <c r="IA31" i="64"/>
  <c r="AO31" i="66"/>
  <c r="EH31" i="66"/>
  <c r="AE31" i="66"/>
  <c r="AE31" i="64"/>
  <c r="HQ31" i="64"/>
  <c r="DX31" i="66"/>
  <c r="HQ31" i="66"/>
  <c r="DX31" i="64"/>
  <c r="BF54" i="62"/>
  <c r="BC54" i="62"/>
  <c r="AZ54" i="62"/>
  <c r="AR39" i="60" s="1"/>
  <c r="AW54" i="62"/>
  <c r="AR38" i="60" s="1"/>
  <c r="AT54" i="62"/>
  <c r="AR37" i="60" s="1"/>
  <c r="AQ54" i="62"/>
  <c r="AR36" i="60" s="1"/>
  <c r="AN54" i="62"/>
  <c r="AR35" i="60" s="1"/>
  <c r="AK54" i="62"/>
  <c r="AR34" i="60" s="1"/>
  <c r="AH54" i="62"/>
  <c r="AR33" i="60" s="1"/>
  <c r="L54" i="62"/>
  <c r="AR18" i="60" s="1"/>
  <c r="I54" i="62"/>
  <c r="AR17" i="60" s="1"/>
  <c r="O54" i="62"/>
  <c r="F54" i="62"/>
  <c r="AR16" i="60" s="1"/>
  <c r="GC10" i="62"/>
  <c r="FX10" i="62"/>
  <c r="FS10" i="62"/>
  <c r="DR10" i="62"/>
  <c r="DM10" i="62"/>
  <c r="DH10" i="62"/>
  <c r="AX10" i="62"/>
  <c r="BH10" i="62"/>
  <c r="BC10" i="62"/>
  <c r="J37" i="60" l="1"/>
  <c r="J19" i="60"/>
  <c r="J34" i="60"/>
  <c r="J16" i="60"/>
  <c r="BC55" i="62"/>
  <c r="AR40" i="60" s="1"/>
  <c r="J52" i="60" l="1"/>
  <c r="J24" i="60" l="1"/>
  <c r="J21" i="60"/>
  <c r="J26" i="60"/>
  <c r="J55" i="60" l="1"/>
  <c r="J43" i="60"/>
  <c r="J29" i="60"/>
  <c r="J46" i="60"/>
  <c r="R54" i="62"/>
  <c r="U54" i="62"/>
  <c r="X54" i="62"/>
  <c r="AA54" i="62"/>
  <c r="AR30" i="60"/>
  <c r="BH28" i="60"/>
  <c r="BH27" i="60"/>
  <c r="BH26" i="60"/>
  <c r="AR25" i="60"/>
  <c r="BH23" i="60"/>
  <c r="BH22" i="60"/>
  <c r="BH21" i="60"/>
  <c r="BH18" i="60"/>
  <c r="BH17" i="60"/>
  <c r="BF55" i="62"/>
  <c r="BI23" i="62"/>
  <c r="BH25" i="60" l="1"/>
  <c r="O55" i="62"/>
  <c r="AR19" i="60" s="1"/>
  <c r="AR20" i="60" s="1"/>
  <c r="BH30" i="60"/>
  <c r="BI53" i="62" l="1"/>
  <c r="BI52" i="62"/>
  <c r="BI51" i="62"/>
  <c r="BI50" i="62"/>
  <c r="BI49" i="62"/>
  <c r="BI48" i="62"/>
  <c r="BI47" i="62"/>
  <c r="BI46" i="62"/>
  <c r="BI45" i="62"/>
  <c r="BI44" i="62"/>
  <c r="BI43" i="62"/>
  <c r="BI42" i="62"/>
  <c r="BI41" i="62"/>
  <c r="BI40" i="62"/>
  <c r="BI39" i="62"/>
  <c r="BI38" i="62"/>
  <c r="BI37" i="62"/>
  <c r="BI36" i="62"/>
  <c r="BI35" i="62"/>
  <c r="BI34" i="62"/>
  <c r="BI33" i="62"/>
  <c r="BI32" i="62"/>
  <c r="BI31" i="62"/>
  <c r="BI30" i="62"/>
  <c r="BI29" i="62"/>
  <c r="BI28" i="62"/>
  <c r="BI27" i="62"/>
  <c r="BI26" i="62"/>
  <c r="BI25" i="62"/>
  <c r="BI24" i="62"/>
  <c r="AR60" i="60"/>
  <c r="AR59" i="60"/>
  <c r="BH57" i="60"/>
  <c r="BH56" i="60"/>
  <c r="BH55" i="60"/>
  <c r="BH54" i="60"/>
  <c r="BH53" i="60"/>
  <c r="BH52" i="60"/>
  <c r="BH51" i="60"/>
  <c r="AR50" i="60"/>
  <c r="BH48" i="60"/>
  <c r="BH47" i="60"/>
  <c r="BH46" i="60"/>
  <c r="BH45" i="60"/>
  <c r="BH44" i="60"/>
  <c r="BH43" i="60"/>
  <c r="BH42" i="60"/>
  <c r="AR41" i="60"/>
  <c r="BH39" i="60"/>
  <c r="BH38" i="60"/>
  <c r="BH37" i="60"/>
  <c r="BH36" i="60"/>
  <c r="BH35" i="60"/>
  <c r="BH34" i="60"/>
  <c r="BH33" i="60"/>
  <c r="AR31" i="60"/>
  <c r="BH16" i="60"/>
  <c r="BH20" i="60" s="1"/>
  <c r="AD54" i="62" l="1"/>
  <c r="BI54" i="62"/>
  <c r="BH60" i="60"/>
  <c r="BS60" i="60" s="1"/>
  <c r="BH50" i="60"/>
  <c r="BH59" i="60"/>
  <c r="BH41" i="60"/>
  <c r="BH31" i="60"/>
  <c r="BS31" i="60" s="1"/>
  <c r="CF60" i="60" l="1"/>
  <c r="CE60" i="60"/>
  <c r="CF31" i="60"/>
  <c r="CE31" i="60"/>
  <c r="CI31" i="60"/>
  <c r="BC30" i="64" s="1"/>
  <c r="CJ31" i="60"/>
  <c r="CH31" i="60"/>
  <c r="CG31" i="60"/>
  <c r="BZ60" i="60"/>
  <c r="CK60" i="60" s="1"/>
  <c r="BY60" i="60"/>
  <c r="CJ60" i="60" s="1"/>
  <c r="BX60" i="60"/>
  <c r="CI60" i="60" s="1"/>
  <c r="BW60" i="60"/>
  <c r="CH60" i="60" s="1"/>
  <c r="CB60" i="60"/>
  <c r="CM60" i="60" s="1"/>
  <c r="CD60" i="60"/>
  <c r="CO60" i="60" s="1"/>
  <c r="BV60" i="60"/>
  <c r="CG60" i="60" s="1"/>
  <c r="CA60" i="60"/>
  <c r="CL60" i="60" s="1"/>
  <c r="CC60" i="60"/>
  <c r="CN60" i="60" s="1"/>
  <c r="BU60" i="60"/>
  <c r="BT60" i="60"/>
  <c r="CC31" i="60"/>
  <c r="CN31" i="60" s="1"/>
  <c r="BU31" i="60"/>
  <c r="BZ31" i="60"/>
  <c r="CK31" i="60" s="1"/>
  <c r="BY31" i="60"/>
  <c r="CB31" i="60"/>
  <c r="CM31" i="60" s="1"/>
  <c r="BT31" i="60"/>
  <c r="CA31" i="60"/>
  <c r="CL31" i="60" s="1"/>
  <c r="BX31" i="60"/>
  <c r="BW31" i="60"/>
  <c r="CD31" i="60"/>
  <c r="CO31" i="60" s="1"/>
  <c r="BV31" i="60"/>
  <c r="FH28" i="66" l="1"/>
  <c r="JA28" i="66"/>
  <c r="BO28" i="66"/>
  <c r="BU28" i="66"/>
  <c r="JG28" i="66"/>
  <c r="FN28" i="66"/>
  <c r="JY28" i="66"/>
  <c r="GF28" i="66"/>
  <c r="CM28" i="66"/>
  <c r="CA28" i="66"/>
  <c r="JM28" i="66"/>
  <c r="FT28" i="66"/>
  <c r="FB28" i="66"/>
  <c r="BI28" i="66"/>
  <c r="IU28" i="66"/>
  <c r="AK28" i="66"/>
  <c r="ED28" i="66"/>
  <c r="HW28" i="66"/>
  <c r="II28" i="66"/>
  <c r="EP28" i="66"/>
  <c r="AW28" i="66"/>
  <c r="AE28" i="66"/>
  <c r="HQ28" i="66"/>
  <c r="DX28" i="66"/>
  <c r="IC28" i="66"/>
  <c r="EJ28" i="66"/>
  <c r="AQ28" i="66"/>
  <c r="CG28" i="66"/>
  <c r="JS28" i="66"/>
  <c r="FZ28" i="66"/>
  <c r="EV28" i="66"/>
  <c r="BC30" i="66"/>
  <c r="BC28" i="66"/>
  <c r="IO28" i="66"/>
  <c r="CA28" i="64"/>
  <c r="FT28" i="64"/>
  <c r="JM28" i="64"/>
  <c r="CM28" i="64"/>
  <c r="JY28" i="64"/>
  <c r="GF28" i="64"/>
  <c r="FZ28" i="64"/>
  <c r="CG28" i="64"/>
  <c r="JS28" i="64"/>
  <c r="FN28" i="64"/>
  <c r="JG28" i="64"/>
  <c r="BU28" i="64"/>
  <c r="AE28" i="64"/>
  <c r="HQ28" i="64"/>
  <c r="DX28" i="64"/>
  <c r="IO28" i="64"/>
  <c r="BC28" i="64"/>
  <c r="EV28" i="64"/>
  <c r="FH28" i="64"/>
  <c r="BO28" i="64"/>
  <c r="JA28" i="64"/>
  <c r="AQ28" i="64"/>
  <c r="EJ28" i="64"/>
  <c r="IC28" i="64"/>
  <c r="AW28" i="64"/>
  <c r="II28" i="64"/>
  <c r="EP28" i="64"/>
  <c r="AK28" i="64"/>
  <c r="HW28" i="64"/>
  <c r="ED28" i="64"/>
  <c r="FB28" i="64"/>
  <c r="IU28" i="64"/>
  <c r="BI28" i="64"/>
  <c r="CG30" i="66"/>
  <c r="AW30" i="66"/>
  <c r="BU30" i="66"/>
  <c r="AQ30" i="66"/>
  <c r="AE30" i="66"/>
  <c r="AK30" i="66"/>
  <c r="BI30" i="66"/>
  <c r="CA30" i="66"/>
  <c r="CM30" i="66"/>
  <c r="BO30" i="66"/>
  <c r="AE30" i="64"/>
  <c r="AQ30" i="64"/>
  <c r="BU30" i="64"/>
  <c r="CA30" i="64"/>
  <c r="CM30" i="64"/>
  <c r="BO30" i="64"/>
  <c r="AW30" i="64"/>
  <c r="AK30" i="64"/>
  <c r="CG30" i="64"/>
  <c r="BI30" i="64"/>
  <c r="IU30" i="66" l="1"/>
  <c r="FB30" i="66"/>
  <c r="HW30" i="66"/>
  <c r="ED30" i="66"/>
  <c r="IC30" i="66"/>
  <c r="EJ30" i="66"/>
  <c r="JG30" i="66"/>
  <c r="FN30" i="66"/>
  <c r="II30" i="66"/>
  <c r="EP30" i="66"/>
  <c r="EV30" i="66"/>
  <c r="IO30" i="66"/>
  <c r="FH30" i="66"/>
  <c r="JA30" i="66"/>
  <c r="JY30" i="66"/>
  <c r="GF30" i="66"/>
  <c r="HQ30" i="66"/>
  <c r="DX30" i="66"/>
  <c r="JM30" i="66"/>
  <c r="FT30" i="66"/>
  <c r="JS30" i="66"/>
  <c r="FZ30" i="66"/>
  <c r="JS30" i="64"/>
  <c r="FZ30" i="64"/>
  <c r="HW30" i="64"/>
  <c r="ED30" i="64"/>
  <c r="FT30" i="64"/>
  <c r="JM30" i="64"/>
  <c r="IO30" i="64"/>
  <c r="EV30" i="64"/>
  <c r="FN30" i="64"/>
  <c r="JG30" i="64"/>
  <c r="DX30" i="64"/>
  <c r="HQ30" i="64"/>
  <c r="JY30" i="64"/>
  <c r="GF30" i="64"/>
  <c r="II30" i="64"/>
  <c r="EP30" i="64"/>
  <c r="FB30" i="64"/>
  <c r="IU30" i="64"/>
  <c r="JA30" i="64"/>
  <c r="FH30" i="64"/>
  <c r="IC30" i="64"/>
  <c r="EJ30" i="64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加藤　学</author>
  </authors>
  <commentList>
    <comment ref="S2" authorId="0" shapeId="0" xr:uid="{3F0EF29D-A20F-4A8C-9EC4-08ECDFC92EA6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3" authorId="0" shapeId="0" xr:uid="{FDB5560A-A2B9-446D-9E9B-29A50BD1FF7A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5" authorId="0" shapeId="0" xr:uid="{58BF8343-C2F3-443E-8E18-EAA903A6FACF}">
      <text>
        <r>
          <rPr>
            <b/>
            <sz val="9"/>
            <color indexed="81"/>
            <rFont val="MS P ゴシック"/>
            <family val="3"/>
            <charset val="128"/>
          </rPr>
          <t>４２字以内</t>
        </r>
      </text>
    </comment>
    <comment ref="S6" authorId="0" shapeId="0" xr:uid="{9BF468CA-E5DF-4AB4-8C83-A133EF880617}">
      <text>
        <r>
          <rPr>
            <b/>
            <sz val="9"/>
            <color indexed="81"/>
            <rFont val="MS P ゴシック"/>
            <family val="3"/>
            <charset val="128"/>
          </rPr>
          <t>２８字以内</t>
        </r>
      </text>
    </comment>
  </commentList>
</comments>
</file>

<file path=xl/sharedStrings.xml><?xml version="1.0" encoding="utf-8"?>
<sst xmlns="http://schemas.openxmlformats.org/spreadsheetml/2006/main" count="782" uniqueCount="164">
  <si>
    <t>特別徴収義務者</t>
    <rPh sb="0" eb="2">
      <t>トクベツ</t>
    </rPh>
    <rPh sb="2" eb="4">
      <t>チョウシュウ</t>
    </rPh>
    <rPh sb="4" eb="7">
      <t>ギムシャ</t>
    </rPh>
    <phoneticPr fontId="2"/>
  </si>
  <si>
    <t>年</t>
    <rPh sb="0" eb="1">
      <t>ネン</t>
    </rPh>
    <phoneticPr fontId="2"/>
  </si>
  <si>
    <t>日</t>
    <rPh sb="0" eb="1">
      <t>ニチ</t>
    </rPh>
    <phoneticPr fontId="2"/>
  </si>
  <si>
    <t>指定番号</t>
    <rPh sb="0" eb="2">
      <t>シテイ</t>
    </rPh>
    <rPh sb="2" eb="4">
      <t>バンゴウ</t>
    </rPh>
    <phoneticPr fontId="2"/>
  </si>
  <si>
    <t>住 所 （ 所 在 地 ）</t>
    <rPh sb="0" eb="1">
      <t>ジュウ</t>
    </rPh>
    <rPh sb="2" eb="3">
      <t>ショ</t>
    </rPh>
    <rPh sb="6" eb="7">
      <t>ショ</t>
    </rPh>
    <rPh sb="8" eb="9">
      <t>ザイ</t>
    </rPh>
    <rPh sb="10" eb="11">
      <t>チ</t>
    </rPh>
    <phoneticPr fontId="2"/>
  </si>
  <si>
    <t>氏名(名称)･代表者の氏名</t>
    <rPh sb="0" eb="2">
      <t>シメイ</t>
    </rPh>
    <rPh sb="3" eb="5">
      <t>メイショウ</t>
    </rPh>
    <rPh sb="7" eb="10">
      <t>ダイヒョウシャ</t>
    </rPh>
    <rPh sb="11" eb="13">
      <t>シメイ</t>
    </rPh>
    <phoneticPr fontId="2"/>
  </si>
  <si>
    <t>所在地</t>
    <rPh sb="0" eb="1">
      <t>ショ</t>
    </rPh>
    <rPh sb="1" eb="2">
      <t>ザイ</t>
    </rPh>
    <rPh sb="2" eb="3">
      <t>チ</t>
    </rPh>
    <phoneticPr fontId="2"/>
  </si>
  <si>
    <t>名称</t>
    <rPh sb="0" eb="1">
      <t>ショウ</t>
    </rPh>
    <phoneticPr fontId="2"/>
  </si>
  <si>
    <t>指定番号</t>
    <rPh sb="0" eb="1">
      <t>ユビ</t>
    </rPh>
    <rPh sb="2" eb="3">
      <t>バン</t>
    </rPh>
    <rPh sb="3" eb="4">
      <t>ゴウ</t>
    </rPh>
    <phoneticPr fontId="2"/>
  </si>
  <si>
    <t>税　目</t>
    <rPh sb="0" eb="1">
      <t>ゼイ</t>
    </rPh>
    <rPh sb="2" eb="3">
      <t>メ</t>
    </rPh>
    <phoneticPr fontId="2"/>
  </si>
  <si>
    <t>宿泊数</t>
    <rPh sb="0" eb="3">
      <t>シュクハクスウ</t>
    </rPh>
    <phoneticPr fontId="2"/>
  </si>
  <si>
    <t>税　率</t>
    <rPh sb="0" eb="1">
      <t>ゼイ</t>
    </rPh>
    <rPh sb="2" eb="3">
      <t>リツ</t>
    </rPh>
    <phoneticPr fontId="2"/>
  </si>
  <si>
    <t>税　　額</t>
    <rPh sb="0" eb="1">
      <t>ゼイ</t>
    </rPh>
    <rPh sb="3" eb="4">
      <t>ガク</t>
    </rPh>
    <phoneticPr fontId="2"/>
  </si>
  <si>
    <t>宿泊税</t>
    <rPh sb="0" eb="3">
      <t>シュクハクゼイ</t>
    </rPh>
    <phoneticPr fontId="2"/>
  </si>
  <si>
    <t>１人１泊２万円未満</t>
    <rPh sb="1" eb="2">
      <t>ニン</t>
    </rPh>
    <rPh sb="3" eb="4">
      <t>ハク</t>
    </rPh>
    <rPh sb="6" eb="7">
      <t>エン</t>
    </rPh>
    <rPh sb="7" eb="9">
      <t>ミマン</t>
    </rPh>
    <phoneticPr fontId="2"/>
  </si>
  <si>
    <t>１人１泊２万円以上５万円未満</t>
    <rPh sb="1" eb="2">
      <t>ニン</t>
    </rPh>
    <rPh sb="3" eb="4">
      <t>ハク</t>
    </rPh>
    <rPh sb="5" eb="7">
      <t>マンエン</t>
    </rPh>
    <rPh sb="7" eb="9">
      <t>イジョウ</t>
    </rPh>
    <rPh sb="10" eb="12">
      <t>マンエン</t>
    </rPh>
    <rPh sb="12" eb="14">
      <t>ミマン</t>
    </rPh>
    <phoneticPr fontId="2"/>
  </si>
  <si>
    <t>１人１泊５万円以上10万円未満</t>
    <rPh sb="1" eb="2">
      <t>ニン</t>
    </rPh>
    <rPh sb="3" eb="4">
      <t>ハク</t>
    </rPh>
    <rPh sb="5" eb="7">
      <t>マンエン</t>
    </rPh>
    <rPh sb="7" eb="9">
      <t>イジョウ</t>
    </rPh>
    <rPh sb="11" eb="13">
      <t>マンエン</t>
    </rPh>
    <rPh sb="13" eb="15">
      <t>ミマン</t>
    </rPh>
    <phoneticPr fontId="2"/>
  </si>
  <si>
    <t>1,000円</t>
    <rPh sb="5" eb="6">
      <t>エン</t>
    </rPh>
    <phoneticPr fontId="2"/>
  </si>
  <si>
    <t>月</t>
    <rPh sb="0" eb="1">
      <t>ツキ</t>
    </rPh>
    <phoneticPr fontId="2"/>
  </si>
  <si>
    <t>１人１泊10万円以上</t>
    <rPh sb="1" eb="2">
      <t>ニン</t>
    </rPh>
    <rPh sb="3" eb="4">
      <t>ハク</t>
    </rPh>
    <rPh sb="6" eb="8">
      <t>マンエン</t>
    </rPh>
    <rPh sb="8" eb="10">
      <t>イジョウ</t>
    </rPh>
    <phoneticPr fontId="2"/>
  </si>
  <si>
    <t>2,500円</t>
    <rPh sb="5" eb="6">
      <t>エン</t>
    </rPh>
    <phoneticPr fontId="2"/>
  </si>
  <si>
    <t>入湯人員</t>
    <rPh sb="0" eb="1">
      <t>イ</t>
    </rPh>
    <rPh sb="1" eb="2">
      <t>ユ</t>
    </rPh>
    <rPh sb="2" eb="3">
      <t>ヒト</t>
    </rPh>
    <rPh sb="3" eb="4">
      <t>イン</t>
    </rPh>
    <phoneticPr fontId="2"/>
  </si>
  <si>
    <t>入湯税</t>
    <rPh sb="0" eb="3">
      <t>ニュウトウゼイ</t>
    </rPh>
    <phoneticPr fontId="2"/>
  </si>
  <si>
    <t>北海道函館市</t>
    <rPh sb="0" eb="3">
      <t>ホッカイドウ</t>
    </rPh>
    <rPh sb="3" eb="6">
      <t>ハコダテシ</t>
    </rPh>
    <phoneticPr fontId="10"/>
  </si>
  <si>
    <t>市区町村コード</t>
    <rPh sb="0" eb="4">
      <t>シクチョウソン</t>
    </rPh>
    <phoneticPr fontId="10"/>
  </si>
  <si>
    <t>口　座　番　号</t>
    <rPh sb="0" eb="1">
      <t>クチ</t>
    </rPh>
    <rPh sb="2" eb="3">
      <t>ザ</t>
    </rPh>
    <rPh sb="4" eb="5">
      <t>バン</t>
    </rPh>
    <rPh sb="6" eb="7">
      <t>ゴウ</t>
    </rPh>
    <phoneticPr fontId="10"/>
  </si>
  <si>
    <t>加　入　者　名</t>
    <rPh sb="0" eb="1">
      <t>カ</t>
    </rPh>
    <rPh sb="2" eb="3">
      <t>イ</t>
    </rPh>
    <rPh sb="4" eb="5">
      <t>モノ</t>
    </rPh>
    <rPh sb="6" eb="7">
      <t>メイ</t>
    </rPh>
    <phoneticPr fontId="10"/>
  </si>
  <si>
    <t>函館市会計管理者</t>
    <rPh sb="0" eb="3">
      <t>ハコダテシ</t>
    </rPh>
    <rPh sb="3" eb="5">
      <t>カイケイ</t>
    </rPh>
    <rPh sb="5" eb="8">
      <t>カンリシャ</t>
    </rPh>
    <phoneticPr fontId="10"/>
  </si>
  <si>
    <t>特別徴収義務者</t>
    <rPh sb="0" eb="7">
      <t>トクベ</t>
    </rPh>
    <phoneticPr fontId="10"/>
  </si>
  <si>
    <t>住　　所
(所 在 地)</t>
    <rPh sb="0" eb="1">
      <t>ジュウ</t>
    </rPh>
    <rPh sb="3" eb="4">
      <t>ショ</t>
    </rPh>
    <rPh sb="6" eb="7">
      <t>ショ</t>
    </rPh>
    <rPh sb="8" eb="9">
      <t>ザイ</t>
    </rPh>
    <rPh sb="10" eb="11">
      <t>チ</t>
    </rPh>
    <phoneticPr fontId="10"/>
  </si>
  <si>
    <t>氏　　名
(名　　称)</t>
    <rPh sb="0" eb="1">
      <t>シ</t>
    </rPh>
    <rPh sb="3" eb="4">
      <t>メイ</t>
    </rPh>
    <rPh sb="6" eb="7">
      <t>ナ</t>
    </rPh>
    <rPh sb="9" eb="10">
      <t>ショウ</t>
    </rPh>
    <phoneticPr fontId="10"/>
  </si>
  <si>
    <t>様</t>
    <rPh sb="0" eb="1">
      <t>サマ</t>
    </rPh>
    <phoneticPr fontId="10"/>
  </si>
  <si>
    <t>区　分</t>
    <rPh sb="0" eb="1">
      <t>ク</t>
    </rPh>
    <rPh sb="2" eb="3">
      <t>ブン</t>
    </rPh>
    <phoneticPr fontId="10"/>
  </si>
  <si>
    <t>　　　　年　　月分
から　　　　年　　月分まで</t>
    <rPh sb="4" eb="5">
      <t>ネン</t>
    </rPh>
    <rPh sb="7" eb="8">
      <t>ガツ</t>
    </rPh>
    <rPh sb="8" eb="9">
      <t>ブン</t>
    </rPh>
    <rPh sb="16" eb="17">
      <t>ネン</t>
    </rPh>
    <rPh sb="19" eb="20">
      <t>ガツ</t>
    </rPh>
    <rPh sb="20" eb="21">
      <t>ブン</t>
    </rPh>
    <phoneticPr fontId="10"/>
  </si>
  <si>
    <t>01 申告</t>
    <rPh sb="3" eb="5">
      <t>シンコク</t>
    </rPh>
    <phoneticPr fontId="10"/>
  </si>
  <si>
    <t>年</t>
    <rPh sb="0" eb="1">
      <t>ネン</t>
    </rPh>
    <phoneticPr fontId="10"/>
  </si>
  <si>
    <t>02 更正</t>
    <rPh sb="3" eb="5">
      <t>コウセイ</t>
    </rPh>
    <phoneticPr fontId="10"/>
  </si>
  <si>
    <t>から</t>
    <phoneticPr fontId="10"/>
  </si>
  <si>
    <t>百</t>
    <rPh sb="0" eb="1">
      <t>ヒャク</t>
    </rPh>
    <phoneticPr fontId="10"/>
  </si>
  <si>
    <t>十</t>
    <rPh sb="0" eb="1">
      <t>ジュウ</t>
    </rPh>
    <phoneticPr fontId="10"/>
  </si>
  <si>
    <t>億</t>
    <rPh sb="0" eb="1">
      <t>オク</t>
    </rPh>
    <phoneticPr fontId="10"/>
  </si>
  <si>
    <t>千</t>
    <rPh sb="0" eb="1">
      <t>セン</t>
    </rPh>
    <phoneticPr fontId="10"/>
  </si>
  <si>
    <t>万</t>
    <rPh sb="0" eb="1">
      <t>マン</t>
    </rPh>
    <phoneticPr fontId="10"/>
  </si>
  <si>
    <t>円</t>
    <rPh sb="0" eb="1">
      <t>エン</t>
    </rPh>
    <phoneticPr fontId="10"/>
  </si>
  <si>
    <t>税額</t>
    <rPh sb="0" eb="2">
      <t>ゼイガク</t>
    </rPh>
    <phoneticPr fontId="10"/>
  </si>
  <si>
    <t>延滞金</t>
    <rPh sb="0" eb="3">
      <t>エンタイキン</t>
    </rPh>
    <phoneticPr fontId="10"/>
  </si>
  <si>
    <t>合計額</t>
    <rPh sb="0" eb="3">
      <t>ゴウケイガク</t>
    </rPh>
    <phoneticPr fontId="10"/>
  </si>
  <si>
    <t>納期限</t>
    <rPh sb="0" eb="3">
      <t>ノウキゲン</t>
    </rPh>
    <phoneticPr fontId="10"/>
  </si>
  <si>
    <t>領収日付印</t>
    <rPh sb="0" eb="1">
      <t>リョウ</t>
    </rPh>
    <rPh sb="1" eb="2">
      <t>シュウ</t>
    </rPh>
    <rPh sb="2" eb="3">
      <t>ニチ</t>
    </rPh>
    <rPh sb="3" eb="4">
      <t>フ</t>
    </rPh>
    <rPh sb="4" eb="5">
      <t>イン</t>
    </rPh>
    <phoneticPr fontId="10"/>
  </si>
  <si>
    <t>指定金融機関名</t>
    <rPh sb="0" eb="2">
      <t>シテイ</t>
    </rPh>
    <rPh sb="2" eb="4">
      <t>キンユウ</t>
    </rPh>
    <rPh sb="4" eb="7">
      <t>キカンメイ</t>
    </rPh>
    <phoneticPr fontId="10"/>
  </si>
  <si>
    <t>株式会社北洋銀行</t>
    <rPh sb="0" eb="4">
      <t>カブシキガイシャ</t>
    </rPh>
    <rPh sb="4" eb="6">
      <t>ホクヨウ</t>
    </rPh>
    <rPh sb="6" eb="8">
      <t>ギンコウ</t>
    </rPh>
    <phoneticPr fontId="10"/>
  </si>
  <si>
    <t>(取りまとめ店)</t>
    <rPh sb="1" eb="2">
      <t>ト</t>
    </rPh>
    <rPh sb="6" eb="7">
      <t>テン</t>
    </rPh>
    <phoneticPr fontId="10"/>
  </si>
  <si>
    <t>上記のとおり納入します。</t>
    <rPh sb="0" eb="2">
      <t>ジョウキ</t>
    </rPh>
    <rPh sb="6" eb="8">
      <t>ノウニュウ</t>
    </rPh>
    <phoneticPr fontId="10"/>
  </si>
  <si>
    <t>特別徴収
義 務 者</t>
    <rPh sb="0" eb="2">
      <t>トクベツ</t>
    </rPh>
    <rPh sb="2" eb="4">
      <t>チョウシュウ</t>
    </rPh>
    <rPh sb="5" eb="6">
      <t>タダシ</t>
    </rPh>
    <rPh sb="7" eb="8">
      <t>ツトム</t>
    </rPh>
    <rPh sb="9" eb="10">
      <t>モノ</t>
    </rPh>
    <phoneticPr fontId="2"/>
  </si>
  <si>
    <t>円</t>
    <rPh sb="0" eb="1">
      <t>エン</t>
    </rPh>
    <phoneticPr fontId="2"/>
  </si>
  <si>
    <t>泊</t>
    <rPh sb="0" eb="1">
      <t>ハク</t>
    </rPh>
    <phoneticPr fontId="2"/>
  </si>
  <si>
    <t>（</t>
    <phoneticPr fontId="2"/>
  </si>
  <si>
    <t xml:space="preserve">  400円</t>
    <rPh sb="5" eb="6">
      <t>エン</t>
    </rPh>
    <phoneticPr fontId="2"/>
  </si>
  <si>
    <t xml:space="preserve">  200円</t>
    <rPh sb="5" eb="6">
      <t>エン</t>
    </rPh>
    <phoneticPr fontId="2"/>
  </si>
  <si>
    <t>（宛先）函館市長</t>
    <rPh sb="1" eb="3">
      <t>アテサキ</t>
    </rPh>
    <rPh sb="4" eb="6">
      <t>ハコダテ</t>
    </rPh>
    <rPh sb="6" eb="8">
      <t>シチョウ</t>
    </rPh>
    <phoneticPr fontId="2"/>
  </si>
  <si>
    <t>100円</t>
    <rPh sb="3" eb="4">
      <t>エン</t>
    </rPh>
    <phoneticPr fontId="2"/>
  </si>
  <si>
    <t xml:space="preserve"> 50円</t>
    <rPh sb="3" eb="4">
      <t>エン</t>
    </rPh>
    <phoneticPr fontId="2"/>
  </si>
  <si>
    <t>区　　　　　分</t>
    <phoneticPr fontId="2"/>
  </si>
  <si>
    <t xml:space="preserve">  100円</t>
    <rPh sb="5" eb="6">
      <t>エン</t>
    </rPh>
    <phoneticPr fontId="2"/>
  </si>
  <si>
    <t>　500円</t>
    <rPh sb="4" eb="5">
      <t>エン</t>
    </rPh>
    <phoneticPr fontId="2"/>
  </si>
  <si>
    <t>各種大会</t>
    <rPh sb="0" eb="2">
      <t>カクシュ</t>
    </rPh>
    <rPh sb="2" eb="4">
      <t>タイカイ</t>
    </rPh>
    <phoneticPr fontId="2"/>
  </si>
  <si>
    <t>宿　　泊　　税　　合　　計</t>
    <rPh sb="0" eb="1">
      <t>ヤド</t>
    </rPh>
    <rPh sb="3" eb="4">
      <t>トマリ</t>
    </rPh>
    <rPh sb="6" eb="7">
      <t>ゼイ</t>
    </rPh>
    <rPh sb="9" eb="10">
      <t>ゴウ</t>
    </rPh>
    <rPh sb="12" eb="13">
      <t>ケイ</t>
    </rPh>
    <phoneticPr fontId="2"/>
  </si>
  <si>
    <t>入　　湯　　税　　合　　計</t>
    <rPh sb="0" eb="1">
      <t>イ</t>
    </rPh>
    <rPh sb="3" eb="4">
      <t>ユ</t>
    </rPh>
    <rPh sb="6" eb="7">
      <t>ゼイ</t>
    </rPh>
    <rPh sb="9" eb="10">
      <t>ゴウ</t>
    </rPh>
    <rPh sb="12" eb="13">
      <t>ケイ</t>
    </rPh>
    <phoneticPr fontId="2"/>
  </si>
  <si>
    <t>取りまとめ局</t>
    <rPh sb="0" eb="1">
      <t>ト</t>
    </rPh>
    <rPh sb="5" eb="6">
      <t>キョク</t>
    </rPh>
    <phoneticPr fontId="2"/>
  </si>
  <si>
    <t>小樽貯金事務センター</t>
    <rPh sb="0" eb="2">
      <t>オタル</t>
    </rPh>
    <rPh sb="2" eb="4">
      <t>チョキン</t>
    </rPh>
    <rPh sb="4" eb="6">
      <t>ジム</t>
    </rPh>
    <phoneticPr fontId="2"/>
  </si>
  <si>
    <t>（函館中央支店）</t>
    <rPh sb="1" eb="3">
      <t>ハコダテ</t>
    </rPh>
    <rPh sb="3" eb="5">
      <t>チュウオウ</t>
    </rPh>
    <rPh sb="5" eb="7">
      <t>シテン</t>
    </rPh>
    <phoneticPr fontId="10"/>
  </si>
  <si>
    <t>入湯客</t>
    <rPh sb="0" eb="3">
      <t>ニュウトウキャク</t>
    </rPh>
    <phoneticPr fontId="2"/>
  </si>
  <si>
    <t>非入湯客</t>
    <rPh sb="0" eb="1">
      <t>ヒ</t>
    </rPh>
    <rPh sb="1" eb="3">
      <t>ニュウトウ</t>
    </rPh>
    <rPh sb="3" eb="4">
      <t>キャク</t>
    </rPh>
    <phoneticPr fontId="2"/>
  </si>
  <si>
    <t>課税対象</t>
    <rPh sb="0" eb="2">
      <t>カゼイ</t>
    </rPh>
    <rPh sb="2" eb="4">
      <t>タイショウ</t>
    </rPh>
    <phoneticPr fontId="2"/>
  </si>
  <si>
    <t>課税対象外</t>
    <rPh sb="0" eb="2">
      <t>カゼイ</t>
    </rPh>
    <rPh sb="2" eb="5">
      <t>タイショウガイ</t>
    </rPh>
    <phoneticPr fontId="2"/>
  </si>
  <si>
    <t>その他</t>
    <rPh sb="2" eb="3">
      <t>タ</t>
    </rPh>
    <phoneticPr fontId="2"/>
  </si>
  <si>
    <t>非入
湯客</t>
    <rPh sb="0" eb="1">
      <t>ヒ</t>
    </rPh>
    <rPh sb="1" eb="2">
      <t>ニュウ</t>
    </rPh>
    <rPh sb="3" eb="4">
      <t>ユ</t>
    </rPh>
    <rPh sb="4" eb="5">
      <t>キャク</t>
    </rPh>
    <phoneticPr fontId="2"/>
  </si>
  <si>
    <t>15歳
未満
の客</t>
    <rPh sb="2" eb="3">
      <t>サイ</t>
    </rPh>
    <rPh sb="4" eb="6">
      <t>ミマン</t>
    </rPh>
    <rPh sb="8" eb="9">
      <t>キャク</t>
    </rPh>
    <phoneticPr fontId="2"/>
  </si>
  <si>
    <t>湯治
客等</t>
    <rPh sb="0" eb="2">
      <t>トウジ</t>
    </rPh>
    <rPh sb="3" eb="4">
      <t>キャク</t>
    </rPh>
    <rPh sb="4" eb="5">
      <t>トウ</t>
    </rPh>
    <phoneticPr fontId="2"/>
  </si>
  <si>
    <t>(税率)</t>
    <rPh sb="1" eb="3">
      <t>ゼイリツ</t>
    </rPh>
    <phoneticPr fontId="2"/>
  </si>
  <si>
    <t>入湯税および宿泊税納入申告書</t>
    <rPh sb="6" eb="9">
      <t>シュクハクゼイ</t>
    </rPh>
    <phoneticPr fontId="2"/>
  </si>
  <si>
    <t>１人１泊５万円以上</t>
    <rPh sb="1" eb="2">
      <t>ニン</t>
    </rPh>
    <rPh sb="3" eb="4">
      <t>ハク</t>
    </rPh>
    <rPh sb="5" eb="7">
      <t>マンエン</t>
    </rPh>
    <rPh sb="7" eb="9">
      <t>イジョウ</t>
    </rPh>
    <phoneticPr fontId="2"/>
  </si>
  <si>
    <t>人</t>
    <rPh sb="0" eb="1">
      <t>ニン</t>
    </rPh>
    <phoneticPr fontId="2"/>
  </si>
  <si>
    <t>月分）</t>
    <rPh sb="0" eb="1">
      <t>ガツ</t>
    </rPh>
    <rPh sb="1" eb="2">
      <t>ブン</t>
    </rPh>
    <phoneticPr fontId="2"/>
  </si>
  <si>
    <t>徴　収　期　間</t>
    <rPh sb="0" eb="1">
      <t>チョウ</t>
    </rPh>
    <rPh sb="2" eb="3">
      <t>オサム</t>
    </rPh>
    <rPh sb="4" eb="5">
      <t>キ</t>
    </rPh>
    <rPh sb="6" eb="7">
      <t>アイダ</t>
    </rPh>
    <phoneticPr fontId="10"/>
  </si>
  <si>
    <t>03 決定</t>
    <rPh sb="3" eb="5">
      <t>ケッテイ</t>
    </rPh>
    <phoneticPr fontId="10"/>
  </si>
  <si>
    <t>宿泊（入湯）施設名</t>
    <rPh sb="0" eb="2">
      <t>シュクハク</t>
    </rPh>
    <rPh sb="3" eb="5">
      <t>ニュウトウ</t>
    </rPh>
    <rPh sb="6" eb="9">
      <t>シセツメイ</t>
    </rPh>
    <phoneticPr fontId="2"/>
  </si>
  <si>
    <t>入湯税および宿泊税月計表</t>
    <rPh sb="0" eb="3">
      <t>ニュウトウゼイ</t>
    </rPh>
    <rPh sb="6" eb="9">
      <t>シュクハクゼイ</t>
    </rPh>
    <rPh sb="9" eb="10">
      <t>ツキ</t>
    </rPh>
    <rPh sb="10" eb="11">
      <t>ケイ</t>
    </rPh>
    <rPh sb="11" eb="12">
      <t>ヒョウ</t>
    </rPh>
    <phoneticPr fontId="2"/>
  </si>
  <si>
    <t>区　　　　　　分</t>
    <rPh sb="0" eb="1">
      <t>ク</t>
    </rPh>
    <rPh sb="7" eb="8">
      <t>ブン</t>
    </rPh>
    <phoneticPr fontId="2"/>
  </si>
  <si>
    <t>個人番号または法人番号
（右詰で記載）</t>
    <rPh sb="0" eb="2">
      <t>コジン</t>
    </rPh>
    <rPh sb="2" eb="4">
      <t>バンゴウ</t>
    </rPh>
    <rPh sb="7" eb="9">
      <t>ホウジン</t>
    </rPh>
    <rPh sb="9" eb="11">
      <t>バンゴウ</t>
    </rPh>
    <rPh sb="13" eb="15">
      <t>ミギヅメ</t>
    </rPh>
    <rPh sb="16" eb="18">
      <t>キサイ</t>
    </rPh>
    <phoneticPr fontId="2"/>
  </si>
  <si>
    <t>宿泊年月</t>
    <rPh sb="0" eb="2">
      <t>シュクハク</t>
    </rPh>
    <rPh sb="2" eb="3">
      <t>ネン</t>
    </rPh>
    <rPh sb="3" eb="4">
      <t>ツキ</t>
    </rPh>
    <phoneticPr fontId="2"/>
  </si>
  <si>
    <t>入湯年月</t>
    <rPh sb="0" eb="2">
      <t>ニュウトウ</t>
    </rPh>
    <rPh sb="2" eb="3">
      <t>ネン</t>
    </rPh>
    <rPh sb="3" eb="4">
      <t>ツキ</t>
    </rPh>
    <phoneticPr fontId="2"/>
  </si>
  <si>
    <t>科目
コード</t>
    <rPh sb="0" eb="2">
      <t>カモク</t>
    </rPh>
    <phoneticPr fontId="2"/>
  </si>
  <si>
    <t>納入済通知書</t>
    <rPh sb="0" eb="2">
      <t>ノウニュウ</t>
    </rPh>
    <rPh sb="2" eb="3">
      <t>ズ</t>
    </rPh>
    <rPh sb="3" eb="6">
      <t>ツウチショ</t>
    </rPh>
    <phoneticPr fontId="2"/>
  </si>
  <si>
    <t>02660-8-960015</t>
    <phoneticPr fontId="2"/>
  </si>
  <si>
    <t>上記の金額を収納したので通知します。</t>
    <phoneticPr fontId="2"/>
  </si>
  <si>
    <t>宿泊施設名</t>
    <rPh sb="0" eb="2">
      <t>シュクハク</t>
    </rPh>
    <rPh sb="2" eb="5">
      <t>シセツメイ</t>
    </rPh>
    <phoneticPr fontId="10"/>
  </si>
  <si>
    <t xml:space="preserve">指定番号 </t>
    <rPh sb="0" eb="1">
      <t>ユビ</t>
    </rPh>
    <rPh sb="1" eb="2">
      <t>サダム</t>
    </rPh>
    <rPh sb="2" eb="3">
      <t>バン</t>
    </rPh>
    <rPh sb="3" eb="4">
      <t>ゴウ</t>
    </rPh>
    <phoneticPr fontId="10"/>
  </si>
  <si>
    <t>修　学
旅　行
その他
学　校
行事等</t>
    <rPh sb="0" eb="1">
      <t>シュウ</t>
    </rPh>
    <rPh sb="2" eb="3">
      <t>マナブ</t>
    </rPh>
    <rPh sb="4" eb="5">
      <t>タビ</t>
    </rPh>
    <rPh sb="6" eb="7">
      <t>ギョウ</t>
    </rPh>
    <rPh sb="10" eb="11">
      <t>タ</t>
    </rPh>
    <rPh sb="12" eb="13">
      <t>マナブ</t>
    </rPh>
    <rPh sb="14" eb="15">
      <t>コウ</t>
    </rPh>
    <rPh sb="16" eb="18">
      <t>ギョウジ</t>
    </rPh>
    <rPh sb="18" eb="19">
      <t>トウ</t>
    </rPh>
    <phoneticPr fontId="2"/>
  </si>
  <si>
    <t>課税対象外</t>
    <rPh sb="0" eb="5">
      <t>カゼイタイショウガイ</t>
    </rPh>
    <phoneticPr fontId="2"/>
  </si>
  <si>
    <t>宿泊</t>
    <rPh sb="0" eb="2">
      <t>シュクハク</t>
    </rPh>
    <phoneticPr fontId="2"/>
  </si>
  <si>
    <t>日帰り</t>
    <rPh sb="0" eb="2">
      <t>ヒガエ</t>
    </rPh>
    <phoneticPr fontId="2"/>
  </si>
  <si>
    <t>２万円
未　満</t>
    <rPh sb="1" eb="3">
      <t>マンエン</t>
    </rPh>
    <rPh sb="4" eb="5">
      <t>ミ</t>
    </rPh>
    <rPh sb="6" eb="7">
      <t>マン</t>
    </rPh>
    <phoneticPr fontId="2"/>
  </si>
  <si>
    <t>２万円
以　上
５万円
未　満</t>
    <rPh sb="1" eb="3">
      <t>マンエン</t>
    </rPh>
    <rPh sb="4" eb="5">
      <t>イ</t>
    </rPh>
    <rPh sb="6" eb="7">
      <t>ウエ</t>
    </rPh>
    <rPh sb="9" eb="10">
      <t>マン</t>
    </rPh>
    <rPh sb="10" eb="11">
      <t>エン</t>
    </rPh>
    <rPh sb="12" eb="13">
      <t>ミ</t>
    </rPh>
    <rPh sb="14" eb="15">
      <t>マン</t>
    </rPh>
    <phoneticPr fontId="2"/>
  </si>
  <si>
    <t>５万円
以　上
10万円
未　満</t>
    <rPh sb="1" eb="2">
      <t>マン</t>
    </rPh>
    <rPh sb="2" eb="3">
      <t>エン</t>
    </rPh>
    <rPh sb="4" eb="5">
      <t>イ</t>
    </rPh>
    <rPh sb="6" eb="7">
      <t>ウエ</t>
    </rPh>
    <rPh sb="10" eb="11">
      <t>マン</t>
    </rPh>
    <rPh sb="11" eb="12">
      <t>エン</t>
    </rPh>
    <rPh sb="13" eb="14">
      <t>ミ</t>
    </rPh>
    <rPh sb="15" eb="16">
      <t>マン</t>
    </rPh>
    <phoneticPr fontId="2"/>
  </si>
  <si>
    <t>10万円
以　上</t>
    <rPh sb="2" eb="3">
      <t>マン</t>
    </rPh>
    <rPh sb="3" eb="4">
      <t>エン</t>
    </rPh>
    <rPh sb="5" eb="6">
      <t>イ</t>
    </rPh>
    <rPh sb="7" eb="8">
      <t>ウエ</t>
    </rPh>
    <phoneticPr fontId="2"/>
  </si>
  <si>
    <t>２万円
未　満</t>
    <phoneticPr fontId="2"/>
  </si>
  <si>
    <t>２万円
以　上
５万円
未　満</t>
    <rPh sb="1" eb="2">
      <t>マン</t>
    </rPh>
    <rPh sb="2" eb="3">
      <t>エン</t>
    </rPh>
    <rPh sb="4" eb="5">
      <t>イ</t>
    </rPh>
    <rPh sb="6" eb="7">
      <t>ウエ</t>
    </rPh>
    <rPh sb="9" eb="10">
      <t>マン</t>
    </rPh>
    <rPh sb="10" eb="11">
      <t>エン</t>
    </rPh>
    <rPh sb="12" eb="13">
      <t>ミ</t>
    </rPh>
    <rPh sb="14" eb="15">
      <t>マン</t>
    </rPh>
    <phoneticPr fontId="2"/>
  </si>
  <si>
    <t>５万円
以　上</t>
    <rPh sb="1" eb="2">
      <t>マン</t>
    </rPh>
    <rPh sb="2" eb="3">
      <t>エン</t>
    </rPh>
    <rPh sb="4" eb="5">
      <t>イ</t>
    </rPh>
    <rPh sb="6" eb="7">
      <t>ウエ</t>
    </rPh>
    <phoneticPr fontId="2"/>
  </si>
  <si>
    <t>各　種
大　会</t>
    <rPh sb="0" eb="1">
      <t>カク</t>
    </rPh>
    <rPh sb="2" eb="3">
      <t>シュ</t>
    </rPh>
    <rPh sb="4" eb="5">
      <t>ダイ</t>
    </rPh>
    <rPh sb="6" eb="7">
      <t>カイ</t>
    </rPh>
    <phoneticPr fontId="2"/>
  </si>
  <si>
    <t>合計</t>
    <rPh sb="0" eb="2">
      <t>ゴウケイ</t>
    </rPh>
    <phoneticPr fontId="2"/>
  </si>
  <si>
    <t>泊</t>
    <phoneticPr fontId="2"/>
  </si>
  <si>
    <t>宿泊（湯治客等）</t>
    <rPh sb="0" eb="1">
      <t>ヤド</t>
    </rPh>
    <rPh sb="1" eb="2">
      <t>トマリ</t>
    </rPh>
    <rPh sb="3" eb="5">
      <t>トウジ</t>
    </rPh>
    <rPh sb="5" eb="6">
      <t>キャク</t>
    </rPh>
    <rPh sb="6" eb="7">
      <t>ナド</t>
    </rPh>
    <phoneticPr fontId="2"/>
  </si>
  <si>
    <t>課　税　対　象　外</t>
    <rPh sb="0" eb="1">
      <t>カ</t>
    </rPh>
    <rPh sb="2" eb="3">
      <t>ゼイ</t>
    </rPh>
    <rPh sb="4" eb="5">
      <t>タイ</t>
    </rPh>
    <rPh sb="6" eb="7">
      <t>ゾウ</t>
    </rPh>
    <rPh sb="8" eb="9">
      <t>ソト</t>
    </rPh>
    <phoneticPr fontId="2"/>
  </si>
  <si>
    <t>一般客</t>
    <rPh sb="0" eb="1">
      <t>イッ</t>
    </rPh>
    <rPh sb="1" eb="2">
      <t>ハン</t>
    </rPh>
    <rPh sb="2" eb="3">
      <t>キャク</t>
    </rPh>
    <phoneticPr fontId="2"/>
  </si>
  <si>
    <t>一般客</t>
    <rPh sb="0" eb="2">
      <t>イッパン</t>
    </rPh>
    <rPh sb="2" eb="3">
      <t>キャク</t>
    </rPh>
    <phoneticPr fontId="2"/>
  </si>
  <si>
    <t>宿泊（一般客）</t>
    <rPh sb="0" eb="1">
      <t>ヤド</t>
    </rPh>
    <rPh sb="1" eb="2">
      <t>トマリ</t>
    </rPh>
    <rPh sb="3" eb="5">
      <t>イッパン</t>
    </rPh>
    <rPh sb="5" eb="6">
      <t>キャク</t>
    </rPh>
    <phoneticPr fontId="2"/>
  </si>
  <si>
    <t>一
般
客</t>
    <rPh sb="0" eb="1">
      <t>イッ</t>
    </rPh>
    <rPh sb="2" eb="3">
      <t>ハン</t>
    </rPh>
    <rPh sb="4" eb="5">
      <t>キャク</t>
    </rPh>
    <phoneticPr fontId="2"/>
  </si>
  <si>
    <t>課
税
対
象</t>
    <rPh sb="0" eb="1">
      <t>カ</t>
    </rPh>
    <rPh sb="2" eb="3">
      <t>ゼイ</t>
    </rPh>
    <rPh sb="4" eb="5">
      <t>タイ</t>
    </rPh>
    <rPh sb="6" eb="7">
      <t>ショウ</t>
    </rPh>
    <phoneticPr fontId="2"/>
  </si>
  <si>
    <t>各
種
大会</t>
    <rPh sb="0" eb="1">
      <t>カク</t>
    </rPh>
    <rPh sb="2" eb="3">
      <t>シュ</t>
    </rPh>
    <rPh sb="4" eb="6">
      <t>タイカイ</t>
    </rPh>
    <phoneticPr fontId="2"/>
  </si>
  <si>
    <t>宿 泊
（入 湯）
施 設</t>
    <rPh sb="0" eb="1">
      <t>ヤド</t>
    </rPh>
    <rPh sb="2" eb="3">
      <t>トマリ</t>
    </rPh>
    <rPh sb="5" eb="6">
      <t>イ</t>
    </rPh>
    <rPh sb="7" eb="8">
      <t>ユ</t>
    </rPh>
    <phoneticPr fontId="2"/>
  </si>
  <si>
    <t>小　　　　　　　計</t>
    <rPh sb="0" eb="1">
      <t>ショウ</t>
    </rPh>
    <rPh sb="8" eb="9">
      <t>ケイ</t>
    </rPh>
    <phoneticPr fontId="2"/>
  </si>
  <si>
    <t xml:space="preserve"> 区分
 日 　　</t>
    <rPh sb="1" eb="2">
      <t>ク</t>
    </rPh>
    <rPh sb="2" eb="3">
      <t>ブン</t>
    </rPh>
    <rPh sb="13" eb="14">
      <t>ヒ</t>
    </rPh>
    <phoneticPr fontId="2"/>
  </si>
  <si>
    <t>納入書</t>
    <rPh sb="0" eb="2">
      <t>ノウニュウ</t>
    </rPh>
    <rPh sb="2" eb="3">
      <t>ガキ</t>
    </rPh>
    <phoneticPr fontId="2"/>
  </si>
  <si>
    <t>領収証書</t>
    <rPh sb="0" eb="2">
      <t>リョウシュウ</t>
    </rPh>
    <rPh sb="2" eb="4">
      <t>ショウショ</t>
    </rPh>
    <phoneticPr fontId="2"/>
  </si>
  <si>
    <t>上記のとおり領収しました。</t>
    <rPh sb="0" eb="2">
      <t>ジョウキ</t>
    </rPh>
    <rPh sb="6" eb="8">
      <t>リョウシュウ</t>
    </rPh>
    <phoneticPr fontId="10"/>
  </si>
  <si>
    <t xml:space="preserve">
(受付局→取りまとめ局→函館市)</t>
    <rPh sb="2" eb="4">
      <t>ウケツケ</t>
    </rPh>
    <rPh sb="4" eb="5">
      <t>キョク</t>
    </rPh>
    <rPh sb="6" eb="7">
      <t>ト</t>
    </rPh>
    <rPh sb="11" eb="12">
      <t>キョク</t>
    </rPh>
    <rPh sb="13" eb="15">
      <t>ハコダテ</t>
    </rPh>
    <rPh sb="15" eb="16">
      <t>シ</t>
    </rPh>
    <phoneticPr fontId="10"/>
  </si>
  <si>
    <t xml:space="preserve">
(金融機関または郵便局保管)</t>
    <rPh sb="2" eb="4">
      <t>キンユウ</t>
    </rPh>
    <rPh sb="4" eb="6">
      <t>キカン</t>
    </rPh>
    <rPh sb="9" eb="12">
      <t>ユウビンキョク</t>
    </rPh>
    <rPh sb="12" eb="14">
      <t>ホカン</t>
    </rPh>
    <phoneticPr fontId="10"/>
  </si>
  <si>
    <t>提出年月日</t>
    <rPh sb="0" eb="2">
      <t>テイシュツ</t>
    </rPh>
    <rPh sb="2" eb="5">
      <t>ネンガッピ</t>
    </rPh>
    <phoneticPr fontId="2"/>
  </si>
  <si>
    <t>令和</t>
    <rPh sb="0" eb="2">
      <t>レイワ</t>
    </rPh>
    <phoneticPr fontId="2"/>
  </si>
  <si>
    <t>月</t>
    <rPh sb="0" eb="1">
      <t>ガツ</t>
    </rPh>
    <phoneticPr fontId="2"/>
  </si>
  <si>
    <t>日</t>
    <rPh sb="0" eb="1">
      <t>ヒ</t>
    </rPh>
    <phoneticPr fontId="2"/>
  </si>
  <si>
    <t>徴収期間</t>
    <rPh sb="0" eb="4">
      <t>チョウシュウキカン</t>
    </rPh>
    <phoneticPr fontId="2"/>
  </si>
  <si>
    <t>から</t>
    <phoneticPr fontId="2"/>
  </si>
  <si>
    <t>まで</t>
    <phoneticPr fontId="2"/>
  </si>
  <si>
    <t>区分</t>
    <rPh sb="0" eb="2">
      <t>クブン</t>
    </rPh>
    <phoneticPr fontId="2"/>
  </si>
  <si>
    <t>01 申告</t>
    <rPh sb="3" eb="5">
      <t>シンコク</t>
    </rPh>
    <phoneticPr fontId="26"/>
  </si>
  <si>
    <t>宿泊施設</t>
    <rPh sb="0" eb="1">
      <t>ヤド</t>
    </rPh>
    <rPh sb="1" eb="2">
      <t>セ</t>
    </rPh>
    <phoneticPr fontId="2"/>
  </si>
  <si>
    <t>納期限</t>
    <rPh sb="0" eb="3">
      <t>ノウキゲン</t>
    </rPh>
    <phoneticPr fontId="2"/>
  </si>
  <si>
    <t>02 更正</t>
    <rPh sb="3" eb="5">
      <t>コウセイ</t>
    </rPh>
    <phoneticPr fontId="26"/>
  </si>
  <si>
    <t>03 決定</t>
    <rPh sb="3" eb="5">
      <t>ケッテイ</t>
    </rPh>
    <phoneticPr fontId="26"/>
  </si>
  <si>
    <t>百</t>
    <rPh sb="0" eb="1">
      <t>ヒャク</t>
    </rPh>
    <phoneticPr fontId="26"/>
  </si>
  <si>
    <t>十</t>
    <rPh sb="0" eb="1">
      <t>ジュウ</t>
    </rPh>
    <phoneticPr fontId="26"/>
  </si>
  <si>
    <t>億</t>
    <rPh sb="0" eb="1">
      <t>オク</t>
    </rPh>
    <phoneticPr fontId="26"/>
  </si>
  <si>
    <t>千</t>
    <rPh sb="0" eb="1">
      <t>セン</t>
    </rPh>
    <phoneticPr fontId="26"/>
  </si>
  <si>
    <t>万</t>
    <rPh sb="0" eb="1">
      <t>マン</t>
    </rPh>
    <phoneticPr fontId="26"/>
  </si>
  <si>
    <t>円</t>
    <rPh sb="0" eb="1">
      <t>エン</t>
    </rPh>
    <phoneticPr fontId="26"/>
  </si>
  <si>
    <t>第４号様式</t>
    <rPh sb="0" eb="1">
      <t>ダイ</t>
    </rPh>
    <rPh sb="2" eb="3">
      <t>ゴウ</t>
    </rPh>
    <rPh sb="3" eb="5">
      <t>ヨウシキ</t>
    </rPh>
    <phoneticPr fontId="10"/>
  </si>
  <si>
    <t>宿泊税</t>
    <rPh sb="0" eb="2">
      <t>シュクハク</t>
    </rPh>
    <rPh sb="2" eb="3">
      <t>ゼイ</t>
    </rPh>
    <phoneticPr fontId="10"/>
  </si>
  <si>
    <t>函館市会計管理者
（納入者保管）</t>
    <rPh sb="0" eb="3">
      <t>ハコダテシ</t>
    </rPh>
    <rPh sb="3" eb="8">
      <t>カイケイカンリシャ</t>
    </rPh>
    <rPh sb="10" eb="12">
      <t>ノウニュウ</t>
    </rPh>
    <rPh sb="12" eb="13">
      <t>シャ</t>
    </rPh>
    <rPh sb="13" eb="15">
      <t>ホカン</t>
    </rPh>
    <phoneticPr fontId="10"/>
  </si>
  <si>
    <t>入湯税</t>
    <rPh sb="0" eb="2">
      <t>ニュウトウ</t>
    </rPh>
    <rPh sb="2" eb="3">
      <t>ゼイ</t>
    </rPh>
    <phoneticPr fontId="2"/>
  </si>
  <si>
    <t>令和</t>
    <rPh sb="0" eb="1">
      <t>レイワ</t>
    </rPh>
    <phoneticPr fontId="2"/>
  </si>
  <si>
    <t>宿泊税</t>
    <rPh sb="0" eb="2">
      <t>シュクハク</t>
    </rPh>
    <rPh sb="2" eb="3">
      <t>ゼイ</t>
    </rPh>
    <phoneticPr fontId="2"/>
  </si>
  <si>
    <t>入湯税</t>
    <rPh sb="0" eb="3">
      <t>ニュウトウゼイ</t>
    </rPh>
    <phoneticPr fontId="10"/>
  </si>
  <si>
    <t>様</t>
    <rPh sb="0" eb="1">
      <t>サマ</t>
    </rPh>
    <phoneticPr fontId="2"/>
  </si>
  <si>
    <t>一か月分</t>
    <phoneticPr fontId="2"/>
  </si>
  <si>
    <t>二か月分</t>
  </si>
  <si>
    <t>三か月分</t>
    <phoneticPr fontId="2"/>
  </si>
  <si>
    <t>　または廃止しない場合は，記入不要です。</t>
    <phoneticPr fontId="2"/>
  </si>
  <si>
    <t>　納期限は，宿泊（入湯）施設の経営を休止</t>
    <rPh sb="1" eb="4">
      <t>ノウキゲン</t>
    </rPh>
    <rPh sb="6" eb="8">
      <t>シュクハク</t>
    </rPh>
    <rPh sb="9" eb="11">
      <t>ニュウトウ</t>
    </rPh>
    <rPh sb="12" eb="14">
      <t>シセツ</t>
    </rPh>
    <rPh sb="15" eb="17">
      <t>ケイエイ</t>
    </rPh>
    <rPh sb="18" eb="20">
      <t>キュウシ</t>
    </rPh>
    <phoneticPr fontId="2"/>
  </si>
  <si>
    <t>第１号様式</t>
    <rPh sb="0" eb="1">
      <t>ダイ</t>
    </rPh>
    <rPh sb="2" eb="5">
      <t>ゴウヨウシキ</t>
    </rPh>
    <phoneticPr fontId="2"/>
  </si>
  <si>
    <t>第２号様式</t>
    <rPh sb="0" eb="1">
      <t>ダイ</t>
    </rPh>
    <rPh sb="2" eb="3">
      <t>ゴウ</t>
    </rPh>
    <rPh sb="3" eb="5">
      <t>ヨウシキ</t>
    </rPh>
    <phoneticPr fontId="2"/>
  </si>
  <si>
    <t>第３号様式</t>
    <rPh sb="0" eb="1">
      <t>ダイ</t>
    </rPh>
    <rPh sb="2" eb="3">
      <t>ゴウ</t>
    </rPh>
    <rPh sb="3" eb="5">
      <t>ヨウシキ</t>
    </rPh>
    <phoneticPr fontId="10"/>
  </si>
  <si>
    <t>三か月分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</si>
</sst>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_ "/>
    <numFmt numFmtId="177" formatCode="#,##0_);[Red]\(#,##0\)"/>
    <numFmt numFmtId="178" formatCode="#,##0;&quot;△ &quot;#,##0"/>
    <numFmt numFmtId="179" formatCode="0;&quot;△ &quot;0"/>
  </numFmts>
  <fonts count="38">
    <font>
      <sz val="11"/>
      <name val="ＭＳ Ｐゴシック"/>
      <charset val="128"/>
    </font>
    <font>
      <sz val="11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11"/>
      <name val="ＭＳ Ｐゴシック"/>
      <family val="3"/>
      <charset val="128"/>
    </font>
    <font>
      <sz val="8"/>
      <name val="ＭＳ 明朝"/>
      <family val="1"/>
      <charset val="128"/>
    </font>
    <font>
      <sz val="14"/>
      <name val="ＭＳ 明朝"/>
      <family val="1"/>
      <charset val="128"/>
    </font>
    <font>
      <sz val="11"/>
      <color theme="1"/>
      <name val="ＭＳ 明朝"/>
      <family val="2"/>
      <charset val="128"/>
    </font>
    <font>
      <sz val="9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2"/>
      <color theme="1"/>
      <name val="OCRB"/>
      <family val="3"/>
    </font>
    <font>
      <sz val="13"/>
      <color theme="1"/>
      <name val="OCRB"/>
      <family val="3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11"/>
      <color theme="1"/>
      <name val="UD デジタル 教科書体 NP"/>
      <family val="1"/>
      <charset val="128"/>
    </font>
    <font>
      <sz val="11"/>
      <color theme="1"/>
      <name val="ＭＳ 明朝"/>
      <family val="1"/>
      <charset val="128"/>
    </font>
    <font>
      <sz val="10"/>
      <color theme="1"/>
      <name val="ＭＳ 明朝"/>
      <family val="2"/>
      <charset val="128"/>
    </font>
    <font>
      <sz val="7"/>
      <name val="ＭＳ 明朝"/>
      <family val="1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2"/>
      <name val="ＭＳ 明朝"/>
      <family val="1"/>
      <charset val="128"/>
    </font>
    <font>
      <sz val="10"/>
      <color rgb="FFFF0000"/>
      <name val="UD デジタル 教科書体 NP"/>
      <family val="1"/>
      <charset val="128"/>
    </font>
    <font>
      <sz val="6"/>
      <color theme="1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1"/>
      <color rgb="FF000000"/>
      <name val="ＭＳ Ｐゴシック"/>
      <family val="3"/>
      <charset val="128"/>
    </font>
    <font>
      <sz val="6.5"/>
      <color theme="1"/>
      <name val="ＭＳ 明朝"/>
      <family val="1"/>
      <charset val="128"/>
    </font>
    <font>
      <sz val="11"/>
      <color rgb="FFFF0000"/>
      <name val="ＭＳ ゴシック"/>
      <family val="3"/>
      <charset val="128"/>
    </font>
    <font>
      <sz val="9"/>
      <color rgb="FFFF0000"/>
      <name val="ＭＳ ゴシック"/>
      <family val="3"/>
      <charset val="128"/>
    </font>
    <font>
      <u val="double"/>
      <sz val="9"/>
      <color rgb="FFFF000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1"/>
      <color theme="0"/>
      <name val="ＭＳ 明朝"/>
      <family val="1"/>
      <charset val="128"/>
    </font>
    <font>
      <sz val="14"/>
      <color theme="0"/>
      <name val="ＭＳ 明朝"/>
      <family val="1"/>
      <charset val="128"/>
    </font>
    <font>
      <sz val="9"/>
      <color theme="0"/>
      <name val="ＭＳ 明朝"/>
      <family val="1"/>
      <charset val="128"/>
    </font>
    <font>
      <b/>
      <sz val="9"/>
      <color indexed="81"/>
      <name val="MS P 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</fills>
  <borders count="16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tted">
        <color auto="1"/>
      </right>
      <top style="thin">
        <color auto="1"/>
      </top>
      <bottom/>
      <diagonal/>
    </border>
    <border>
      <left style="dotted">
        <color auto="1"/>
      </left>
      <right/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dotted">
        <color auto="1"/>
      </right>
      <top/>
      <bottom/>
      <diagonal/>
    </border>
    <border>
      <left style="dotted">
        <color auto="1"/>
      </left>
      <right/>
      <top/>
      <bottom/>
      <diagonal/>
    </border>
    <border>
      <left style="thick">
        <color auto="1"/>
      </left>
      <right/>
      <top style="thick">
        <color auto="1"/>
      </top>
      <bottom style="thick">
        <color auto="1"/>
      </bottom>
      <diagonal/>
    </border>
    <border>
      <left/>
      <right/>
      <top style="thick">
        <color auto="1"/>
      </top>
      <bottom style="thick">
        <color auto="1"/>
      </bottom>
      <diagonal/>
    </border>
    <border>
      <left/>
      <right style="thin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n">
        <color auto="1"/>
      </bottom>
      <diagonal/>
    </border>
    <border>
      <left/>
      <right/>
      <top style="thick">
        <color auto="1"/>
      </top>
      <bottom style="thin">
        <color auto="1"/>
      </bottom>
      <diagonal/>
    </border>
    <border>
      <left/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n">
        <color auto="1"/>
      </right>
      <top style="thick">
        <color auto="1"/>
      </top>
      <bottom/>
      <diagonal/>
    </border>
    <border>
      <left/>
      <right style="dotted">
        <color auto="1"/>
      </right>
      <top/>
      <bottom style="thin">
        <color auto="1"/>
      </bottom>
      <diagonal/>
    </border>
    <border>
      <left style="dotted">
        <color auto="1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 diagonalUp="1">
      <left style="hair">
        <color indexed="64"/>
      </left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/>
      <top style="hair">
        <color indexed="64"/>
      </top>
      <bottom style="hair">
        <color indexed="64"/>
      </bottom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hair">
        <color indexed="64"/>
      </diagonal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 diagonalUp="1">
      <left style="thin">
        <color indexed="64"/>
      </left>
      <right/>
      <top style="hair">
        <color indexed="64"/>
      </top>
      <bottom style="hair">
        <color indexed="64"/>
      </bottom>
      <diagonal style="hair">
        <color auto="1"/>
      </diagonal>
    </border>
    <border diagonalUp="1">
      <left/>
      <right style="thin">
        <color indexed="64"/>
      </right>
      <top style="hair">
        <color indexed="64"/>
      </top>
      <bottom style="hair">
        <color indexed="64"/>
      </bottom>
      <diagonal style="hair">
        <color auto="1"/>
      </diagonal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 diagonalUp="1">
      <left style="hair">
        <color indexed="64"/>
      </left>
      <right/>
      <top style="hair">
        <color indexed="64"/>
      </top>
      <bottom/>
      <diagonal style="hair">
        <color indexed="64"/>
      </diagonal>
    </border>
    <border diagonalUp="1">
      <left/>
      <right/>
      <top style="hair">
        <color indexed="64"/>
      </top>
      <bottom/>
      <diagonal style="hair">
        <color indexed="64"/>
      </diagonal>
    </border>
    <border diagonalUp="1">
      <left/>
      <right style="hair">
        <color indexed="64"/>
      </right>
      <top style="hair">
        <color indexed="64"/>
      </top>
      <bottom/>
      <diagonal style="hair">
        <color indexed="64"/>
      </diagonal>
    </border>
    <border diagonalDown="1">
      <left style="thin">
        <color indexed="64"/>
      </left>
      <right/>
      <top style="thin">
        <color indexed="64"/>
      </top>
      <bottom/>
      <diagonal style="thin">
        <color auto="1"/>
      </diagonal>
    </border>
    <border diagonalDown="1">
      <left/>
      <right/>
      <top/>
      <bottom/>
      <diagonal style="thin">
        <color auto="1"/>
      </diagonal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 diagonalDown="1">
      <left/>
      <right style="thin">
        <color indexed="64"/>
      </right>
      <top/>
      <bottom style="thin">
        <color indexed="64"/>
      </bottom>
      <diagonal style="thin">
        <color auto="1"/>
      </diagonal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 diagonalDown="1">
      <left/>
      <right/>
      <top style="thin">
        <color indexed="64"/>
      </top>
      <bottom/>
      <diagonal style="thin">
        <color indexed="64"/>
      </diagonal>
    </border>
    <border diagonalDown="1">
      <left/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/>
      <top/>
      <bottom/>
      <diagonal style="thin">
        <color indexed="64"/>
      </diagonal>
    </border>
    <border diagonalDown="1">
      <left/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/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 style="thick">
        <color auto="1"/>
      </bottom>
      <diagonal/>
    </border>
    <border>
      <left/>
      <right/>
      <top/>
      <bottom style="thick">
        <color auto="1"/>
      </bottom>
      <diagonal/>
    </border>
    <border diagonalUp="1">
      <left/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 diagonalUp="1"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 style="hair">
        <color indexed="64"/>
      </right>
      <top/>
      <bottom/>
      <diagonal style="hair">
        <color indexed="64"/>
      </diagonal>
    </border>
    <border>
      <left style="hair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thin">
        <color indexed="64"/>
      </right>
      <top/>
      <bottom/>
      <diagonal style="hair">
        <color indexed="64"/>
      </diagonal>
    </border>
    <border diagonalUp="1">
      <left/>
      <right style="thin">
        <color indexed="64"/>
      </right>
      <top style="hair">
        <color indexed="64"/>
      </top>
      <bottom/>
      <diagonal style="hair">
        <color indexed="64"/>
      </diagonal>
    </border>
    <border diagonalUp="1"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hair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 diagonalUp="1">
      <left style="thin">
        <color indexed="64"/>
      </left>
      <right/>
      <top style="hair">
        <color indexed="64"/>
      </top>
      <bottom/>
      <diagonal style="hair">
        <color indexed="64"/>
      </diagonal>
    </border>
    <border>
      <left/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/>
      <top style="medium">
        <color indexed="64"/>
      </top>
      <bottom/>
      <diagonal/>
    </border>
    <border>
      <left style="hair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 diagonalUp="1">
      <left style="medium">
        <color indexed="64"/>
      </left>
      <right/>
      <top style="thin">
        <color indexed="64"/>
      </top>
      <bottom style="thin">
        <color indexed="64"/>
      </bottom>
      <diagonal style="hair">
        <color indexed="64"/>
      </diagonal>
    </border>
    <border diagonalUp="1">
      <left/>
      <right style="medium">
        <color indexed="64"/>
      </right>
      <top style="thin">
        <color indexed="64"/>
      </top>
      <bottom style="thin">
        <color indexed="64"/>
      </bottom>
      <diagonal style="hair">
        <color indexed="64"/>
      </diagonal>
    </border>
    <border>
      <left/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 style="thick">
        <color auto="1"/>
      </bottom>
      <diagonal/>
    </border>
    <border>
      <left/>
      <right style="dotted">
        <color auto="1"/>
      </right>
      <top style="thin">
        <color auto="1"/>
      </top>
      <bottom style="thick">
        <color auto="1"/>
      </bottom>
      <diagonal/>
    </border>
    <border>
      <left style="dotted">
        <color auto="1"/>
      </left>
      <right/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ck">
        <color auto="1"/>
      </top>
      <bottom style="thick">
        <color auto="1"/>
      </bottom>
      <diagonal/>
    </border>
    <border>
      <left/>
      <right style="dotted">
        <color auto="1"/>
      </right>
      <top style="thick">
        <color auto="1"/>
      </top>
      <bottom style="thick">
        <color auto="1"/>
      </bottom>
      <diagonal/>
    </border>
    <border>
      <left style="dotted">
        <color auto="1"/>
      </left>
      <right/>
      <top style="thick">
        <color auto="1"/>
      </top>
      <bottom style="thick">
        <color auto="1"/>
      </bottom>
      <diagonal/>
    </border>
    <border>
      <left/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dashed">
        <color indexed="64"/>
      </right>
      <top/>
      <bottom style="thin">
        <color indexed="64"/>
      </bottom>
      <diagonal/>
    </border>
    <border>
      <left style="dashed">
        <color indexed="64"/>
      </left>
      <right style="thin">
        <color indexed="64"/>
      </right>
      <top/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 style="thick">
        <color rgb="FFFF0000"/>
      </bottom>
      <diagonal/>
    </border>
    <border>
      <left/>
      <right/>
      <top style="thick">
        <color rgb="FFFF0000"/>
      </top>
      <bottom style="thick">
        <color rgb="FFFF0000"/>
      </bottom>
      <diagonal/>
    </border>
    <border>
      <left/>
      <right style="thin">
        <color indexed="64"/>
      </right>
      <top style="thick">
        <color rgb="FFFF0000"/>
      </top>
      <bottom style="thick">
        <color rgb="FFFF0000"/>
      </bottom>
      <diagonal/>
    </border>
    <border>
      <left style="thin">
        <color indexed="64"/>
      </left>
      <right/>
      <top style="thick">
        <color rgb="FFFF0000"/>
      </top>
      <bottom style="thick">
        <color rgb="FFFF0000"/>
      </bottom>
      <diagonal/>
    </border>
    <border>
      <left/>
      <right style="thick">
        <color rgb="FFFF0000"/>
      </right>
      <top style="thick">
        <color rgb="FFFF0000"/>
      </top>
      <bottom style="thick">
        <color rgb="FFFF0000"/>
      </bottom>
      <diagonal/>
    </border>
    <border>
      <left style="thin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/>
    <xf numFmtId="0" fontId="8" fillId="0" borderId="0">
      <alignment vertical="center"/>
    </xf>
  </cellStyleXfs>
  <cellXfs count="782">
    <xf numFmtId="0" fontId="0" fillId="0" borderId="0" xfId="0"/>
    <xf numFmtId="0" fontId="1" fillId="2" borderId="0" xfId="1" applyFont="1" applyFill="1"/>
    <xf numFmtId="0" fontId="6" fillId="2" borderId="0" xfId="1" applyFont="1" applyFill="1" applyAlignment="1">
      <alignment horizontal="center" vertical="top"/>
    </xf>
    <xf numFmtId="0" fontId="6" fillId="2" borderId="0" xfId="1" applyFont="1" applyFill="1" applyAlignment="1">
      <alignment horizontal="center" vertical="center" textRotation="255" wrapText="1"/>
    </xf>
    <xf numFmtId="0" fontId="3" fillId="2" borderId="42" xfId="1" applyFont="1" applyFill="1" applyBorder="1" applyAlignment="1">
      <alignment horizontal="right" vertical="center" wrapText="1"/>
    </xf>
    <xf numFmtId="0" fontId="3" fillId="2" borderId="44" xfId="1" applyFont="1" applyFill="1" applyBorder="1" applyAlignment="1">
      <alignment horizontal="right" vertical="center" wrapText="1"/>
    </xf>
    <xf numFmtId="0" fontId="11" fillId="2" borderId="0" xfId="2" applyFont="1" applyFill="1">
      <alignment vertical="center"/>
    </xf>
    <xf numFmtId="0" fontId="9" fillId="2" borderId="1" xfId="2" applyFont="1" applyFill="1" applyBorder="1">
      <alignment vertical="center"/>
    </xf>
    <xf numFmtId="0" fontId="11" fillId="2" borderId="2" xfId="2" applyFont="1" applyFill="1" applyBorder="1">
      <alignment vertical="center"/>
    </xf>
    <xf numFmtId="0" fontId="9" fillId="2" borderId="51" xfId="2" applyFont="1" applyFill="1" applyBorder="1">
      <alignment vertical="center"/>
    </xf>
    <xf numFmtId="0" fontId="9" fillId="2" borderId="2" xfId="2" applyFont="1" applyFill="1" applyBorder="1">
      <alignment vertical="center"/>
    </xf>
    <xf numFmtId="0" fontId="9" fillId="2" borderId="52" xfId="2" applyFont="1" applyFill="1" applyBorder="1">
      <alignment vertical="center"/>
    </xf>
    <xf numFmtId="0" fontId="13" fillId="2" borderId="2" xfId="2" applyFont="1" applyFill="1" applyBorder="1">
      <alignment vertical="center"/>
    </xf>
    <xf numFmtId="0" fontId="9" fillId="2" borderId="3" xfId="2" applyFont="1" applyFill="1" applyBorder="1">
      <alignment vertical="center"/>
    </xf>
    <xf numFmtId="0" fontId="9" fillId="2" borderId="0" xfId="2" applyFont="1" applyFill="1">
      <alignment vertical="center"/>
    </xf>
    <xf numFmtId="0" fontId="9" fillId="2" borderId="4" xfId="2" applyFont="1" applyFill="1" applyBorder="1">
      <alignment vertical="center"/>
    </xf>
    <xf numFmtId="0" fontId="14" fillId="2" borderId="0" xfId="2" applyFont="1" applyFill="1" applyAlignment="1">
      <alignment horizontal="distributed" vertical="center" justifyLastLine="1"/>
    </xf>
    <xf numFmtId="0" fontId="9" fillId="2" borderId="54" xfId="2" applyFont="1" applyFill="1" applyBorder="1">
      <alignment vertical="center"/>
    </xf>
    <xf numFmtId="0" fontId="9" fillId="2" borderId="55" xfId="2" applyFont="1" applyFill="1" applyBorder="1">
      <alignment vertical="center"/>
    </xf>
    <xf numFmtId="0" fontId="9" fillId="2" borderId="5" xfId="2" applyFont="1" applyFill="1" applyBorder="1">
      <alignment vertical="center"/>
    </xf>
    <xf numFmtId="0" fontId="15" fillId="2" borderId="1" xfId="2" applyFont="1" applyFill="1" applyBorder="1">
      <alignment vertical="center"/>
    </xf>
    <xf numFmtId="0" fontId="15" fillId="2" borderId="2" xfId="2" applyFont="1" applyFill="1" applyBorder="1">
      <alignment vertical="center"/>
    </xf>
    <xf numFmtId="0" fontId="15" fillId="2" borderId="3" xfId="2" applyFont="1" applyFill="1" applyBorder="1">
      <alignment vertical="center"/>
    </xf>
    <xf numFmtId="0" fontId="15" fillId="2" borderId="4" xfId="2" applyFont="1" applyFill="1" applyBorder="1">
      <alignment vertical="center"/>
    </xf>
    <xf numFmtId="0" fontId="15" fillId="2" borderId="0" xfId="2" applyFont="1" applyFill="1">
      <alignment vertical="center"/>
    </xf>
    <xf numFmtId="0" fontId="15" fillId="2" borderId="5" xfId="2" applyFont="1" applyFill="1" applyBorder="1">
      <alignment vertical="center"/>
    </xf>
    <xf numFmtId="0" fontId="15" fillId="2" borderId="7" xfId="2" applyFont="1" applyFill="1" applyBorder="1">
      <alignment vertical="center"/>
    </xf>
    <xf numFmtId="0" fontId="15" fillId="2" borderId="6" xfId="2" applyFont="1" applyFill="1" applyBorder="1" applyAlignment="1">
      <alignment horizontal="left" vertical="center" wrapText="1"/>
    </xf>
    <xf numFmtId="0" fontId="15" fillId="2" borderId="8" xfId="2" applyFont="1" applyFill="1" applyBorder="1">
      <alignment vertical="center"/>
    </xf>
    <xf numFmtId="0" fontId="17" fillId="2" borderId="1" xfId="2" applyFont="1" applyFill="1" applyBorder="1" applyAlignment="1">
      <alignment horizontal="center" vertical="center" wrapText="1"/>
    </xf>
    <xf numFmtId="0" fontId="17" fillId="2" borderId="2" xfId="2" applyFont="1" applyFill="1" applyBorder="1" applyAlignment="1">
      <alignment horizontal="center" vertical="center" wrapText="1"/>
    </xf>
    <xf numFmtId="0" fontId="17" fillId="2" borderId="3" xfId="2" applyFont="1" applyFill="1" applyBorder="1" applyAlignment="1">
      <alignment horizontal="center" vertical="center" wrapText="1"/>
    </xf>
    <xf numFmtId="0" fontId="18" fillId="2" borderId="1" xfId="2" applyFont="1" applyFill="1" applyBorder="1" applyAlignment="1">
      <alignment horizontal="center" vertical="center" wrapText="1"/>
    </xf>
    <xf numFmtId="0" fontId="18" fillId="2" borderId="2" xfId="2" applyFont="1" applyFill="1" applyBorder="1" applyAlignment="1">
      <alignment horizontal="center" vertical="center" wrapText="1"/>
    </xf>
    <xf numFmtId="0" fontId="18" fillId="2" borderId="3" xfId="2" applyFont="1" applyFill="1" applyBorder="1" applyAlignment="1">
      <alignment horizontal="center" vertical="center" wrapText="1"/>
    </xf>
    <xf numFmtId="0" fontId="11" fillId="2" borderId="5" xfId="2" applyFont="1" applyFill="1" applyBorder="1">
      <alignment vertical="center"/>
    </xf>
    <xf numFmtId="0" fontId="17" fillId="2" borderId="7" xfId="2" applyFont="1" applyFill="1" applyBorder="1" applyAlignment="1">
      <alignment horizontal="center" vertical="center" wrapText="1"/>
    </xf>
    <xf numFmtId="0" fontId="17" fillId="2" borderId="6" xfId="2" applyFont="1" applyFill="1" applyBorder="1" applyAlignment="1">
      <alignment horizontal="center" vertical="center" wrapText="1"/>
    </xf>
    <xf numFmtId="0" fontId="17" fillId="2" borderId="8" xfId="2" applyFont="1" applyFill="1" applyBorder="1" applyAlignment="1">
      <alignment horizontal="center" vertical="center" wrapText="1"/>
    </xf>
    <xf numFmtId="0" fontId="18" fillId="2" borderId="7" xfId="2" applyFont="1" applyFill="1" applyBorder="1" applyAlignment="1">
      <alignment horizontal="center" vertical="center" wrapText="1"/>
    </xf>
    <xf numFmtId="0" fontId="18" fillId="2" borderId="6" xfId="2" applyFont="1" applyFill="1" applyBorder="1" applyAlignment="1">
      <alignment horizontal="center" vertical="center" wrapText="1"/>
    </xf>
    <xf numFmtId="0" fontId="18" fillId="2" borderId="8" xfId="2" applyFont="1" applyFill="1" applyBorder="1" applyAlignment="1">
      <alignment horizontal="center" vertical="center" wrapText="1"/>
    </xf>
    <xf numFmtId="0" fontId="19" fillId="2" borderId="7" xfId="2" applyFont="1" applyFill="1" applyBorder="1">
      <alignment vertical="center"/>
    </xf>
    <xf numFmtId="0" fontId="19" fillId="2" borderId="65" xfId="2" applyFont="1" applyFill="1" applyBorder="1">
      <alignment vertical="center"/>
    </xf>
    <xf numFmtId="0" fontId="19" fillId="2" borderId="6" xfId="2" applyFont="1" applyFill="1" applyBorder="1">
      <alignment vertical="center"/>
    </xf>
    <xf numFmtId="0" fontId="19" fillId="2" borderId="66" xfId="2" applyFont="1" applyFill="1" applyBorder="1">
      <alignment vertical="center"/>
    </xf>
    <xf numFmtId="0" fontId="19" fillId="2" borderId="8" xfId="2" applyFont="1" applyFill="1" applyBorder="1">
      <alignment vertical="center"/>
    </xf>
    <xf numFmtId="0" fontId="19" fillId="2" borderId="0" xfId="2" applyFont="1" applyFill="1">
      <alignment vertical="center"/>
    </xf>
    <xf numFmtId="0" fontId="1" fillId="2" borderId="2" xfId="1" applyFont="1" applyFill="1" applyBorder="1"/>
    <xf numFmtId="0" fontId="6" fillId="2" borderId="0" xfId="1" applyFont="1" applyFill="1" applyAlignment="1">
      <alignment horizontal="left" vertical="center"/>
    </xf>
    <xf numFmtId="0" fontId="3" fillId="2" borderId="0" xfId="1" applyFont="1" applyFill="1" applyAlignment="1">
      <alignment horizontal="right" vertical="center"/>
    </xf>
    <xf numFmtId="0" fontId="3" fillId="2" borderId="0" xfId="1" applyFont="1" applyFill="1" applyAlignment="1">
      <alignment horizontal="center" vertical="center"/>
    </xf>
    <xf numFmtId="0" fontId="4" fillId="2" borderId="0" xfId="1" applyFont="1" applyFill="1" applyAlignment="1">
      <alignment horizontal="left" vertical="center"/>
    </xf>
    <xf numFmtId="0" fontId="1" fillId="2" borderId="1" xfId="1" applyFont="1" applyFill="1" applyBorder="1"/>
    <xf numFmtId="0" fontId="1" fillId="2" borderId="3" xfId="1" applyFont="1" applyFill="1" applyBorder="1"/>
    <xf numFmtId="0" fontId="1" fillId="2" borderId="4" xfId="1" applyFont="1" applyFill="1" applyBorder="1"/>
    <xf numFmtId="0" fontId="1" fillId="2" borderId="5" xfId="1" applyFont="1" applyFill="1" applyBorder="1"/>
    <xf numFmtId="0" fontId="1" fillId="2" borderId="7" xfId="1" applyFont="1" applyFill="1" applyBorder="1"/>
    <xf numFmtId="0" fontId="1" fillId="2" borderId="6" xfId="1" applyFont="1" applyFill="1" applyBorder="1"/>
    <xf numFmtId="0" fontId="1" fillId="2" borderId="8" xfId="1" applyFont="1" applyFill="1" applyBorder="1"/>
    <xf numFmtId="0" fontId="3" fillId="2" borderId="0" xfId="1" applyFont="1" applyFill="1" applyAlignment="1">
      <alignment horizontal="right" vertical="center" wrapText="1"/>
    </xf>
    <xf numFmtId="0" fontId="4" fillId="2" borderId="0" xfId="1" applyFont="1" applyFill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left" vertical="center" wrapText="1"/>
    </xf>
    <xf numFmtId="0" fontId="15" fillId="2" borderId="5" xfId="2" applyFont="1" applyFill="1" applyBorder="1" applyAlignment="1">
      <alignment horizontal="left" vertical="center" wrapText="1"/>
    </xf>
    <xf numFmtId="0" fontId="17" fillId="2" borderId="0" xfId="2" applyFont="1" applyFill="1" applyAlignment="1">
      <alignment horizontal="center" vertical="center" wrapText="1"/>
    </xf>
    <xf numFmtId="0" fontId="18" fillId="2" borderId="0" xfId="2" applyFont="1" applyFill="1" applyAlignment="1">
      <alignment horizontal="center" vertical="center" wrapText="1"/>
    </xf>
    <xf numFmtId="0" fontId="15" fillId="2" borderId="6" xfId="2" applyFont="1" applyFill="1" applyBorder="1">
      <alignment vertical="center"/>
    </xf>
    <xf numFmtId="0" fontId="4" fillId="2" borderId="3" xfId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/>
    </xf>
    <xf numFmtId="0" fontId="3" fillId="2" borderId="44" xfId="1" applyFont="1" applyFill="1" applyBorder="1" applyAlignment="1">
      <alignment horizontal="right" vertical="center"/>
    </xf>
    <xf numFmtId="0" fontId="3" fillId="2" borderId="42" xfId="1" applyFont="1" applyFill="1" applyBorder="1" applyAlignment="1">
      <alignment horizontal="right" vertical="center"/>
    </xf>
    <xf numFmtId="0" fontId="24" fillId="2" borderId="0" xfId="1" applyFont="1" applyFill="1" applyAlignment="1">
      <alignment horizontal="right" vertical="center"/>
    </xf>
    <xf numFmtId="0" fontId="3" fillId="2" borderId="26" xfId="1" applyFont="1" applyFill="1" applyBorder="1" applyAlignment="1">
      <alignment horizontal="right" vertical="center" wrapText="1"/>
    </xf>
    <xf numFmtId="0" fontId="3" fillId="2" borderId="72" xfId="1" applyFont="1" applyFill="1" applyBorder="1" applyAlignment="1">
      <alignment horizontal="right" vertical="center"/>
    </xf>
    <xf numFmtId="0" fontId="3" fillId="2" borderId="28" xfId="1" applyFont="1" applyFill="1" applyBorder="1" applyAlignment="1">
      <alignment horizontal="right" vertical="center"/>
    </xf>
    <xf numFmtId="0" fontId="11" fillId="2" borderId="6" xfId="2" applyFont="1" applyFill="1" applyBorder="1">
      <alignment vertical="center"/>
    </xf>
    <xf numFmtId="0" fontId="11" fillId="2" borderId="54" xfId="2" applyFont="1" applyFill="1" applyBorder="1">
      <alignment vertical="center"/>
    </xf>
    <xf numFmtId="0" fontId="15" fillId="2" borderId="6" xfId="2" applyFont="1" applyFill="1" applyBorder="1" applyAlignment="1">
      <alignment horizontal="center" vertical="center" wrapText="1"/>
    </xf>
    <xf numFmtId="0" fontId="11" fillId="2" borderId="0" xfId="1" applyFont="1" applyFill="1" applyAlignment="1">
      <alignment horizontal="left" vertical="center"/>
    </xf>
    <xf numFmtId="0" fontId="3" fillId="2" borderId="43" xfId="1" applyFont="1" applyFill="1" applyBorder="1" applyAlignment="1">
      <alignment horizontal="right" vertical="center"/>
    </xf>
    <xf numFmtId="0" fontId="11" fillId="2" borderId="0" xfId="1" applyFont="1" applyFill="1" applyAlignment="1">
      <alignment horizontal="center" vertical="center"/>
    </xf>
    <xf numFmtId="0" fontId="15" fillId="2" borderId="0" xfId="1" applyFont="1" applyFill="1" applyAlignment="1">
      <alignment horizontal="center" vertical="center" textRotation="255" wrapText="1"/>
    </xf>
    <xf numFmtId="0" fontId="15" fillId="2" borderId="0" xfId="1" applyFont="1" applyFill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0" xfId="2" applyFont="1" applyFill="1" applyAlignment="1">
      <alignment horizontal="center" vertical="center" wrapText="1"/>
    </xf>
    <xf numFmtId="0" fontId="15" fillId="2" borderId="0" xfId="2" applyFont="1" applyFill="1" applyAlignment="1">
      <alignment horizontal="distributed" vertical="center" textRotation="255"/>
    </xf>
    <xf numFmtId="0" fontId="15" fillId="2" borderId="0" xfId="2" applyFont="1" applyFill="1" applyAlignment="1">
      <alignment horizontal="distributed" vertical="center" justifyLastLine="1"/>
    </xf>
    <xf numFmtId="0" fontId="15" fillId="2" borderId="0" xfId="2" applyFont="1" applyFill="1" applyAlignment="1">
      <alignment horizontal="distributed" vertical="center" wrapText="1" justifyLastLine="1"/>
    </xf>
    <xf numFmtId="0" fontId="15" fillId="2" borderId="0" xfId="2" applyFont="1" applyFill="1" applyAlignment="1">
      <alignment horizontal="center" vertical="center" shrinkToFit="1"/>
    </xf>
    <xf numFmtId="0" fontId="15" fillId="2" borderId="0" xfId="2" applyFont="1" applyFill="1" applyAlignment="1">
      <alignment horizontal="left" vertical="top" wrapText="1"/>
    </xf>
    <xf numFmtId="0" fontId="13" fillId="2" borderId="0" xfId="2" applyFont="1" applyFill="1">
      <alignment vertical="center"/>
    </xf>
    <xf numFmtId="0" fontId="16" fillId="2" borderId="0" xfId="2" applyFont="1" applyFill="1" applyAlignment="1">
      <alignment horizontal="center" vertical="center"/>
    </xf>
    <xf numFmtId="0" fontId="16" fillId="2" borderId="0" xfId="2" applyFont="1" applyFill="1" applyAlignment="1">
      <alignment vertical="top" wrapText="1"/>
    </xf>
    <xf numFmtId="0" fontId="16" fillId="2" borderId="0" xfId="2" applyFont="1" applyFill="1" applyAlignment="1">
      <alignment vertical="top"/>
    </xf>
    <xf numFmtId="0" fontId="14" fillId="2" borderId="0" xfId="2" applyFont="1" applyFill="1" applyAlignment="1">
      <alignment horizontal="center" vertical="center"/>
    </xf>
    <xf numFmtId="0" fontId="16" fillId="2" borderId="0" xfId="2" applyFont="1" applyFill="1">
      <alignment vertical="center"/>
    </xf>
    <xf numFmtId="0" fontId="15" fillId="2" borderId="0" xfId="2" applyFont="1" applyFill="1" applyAlignment="1">
      <alignment horizontal="center" vertical="center" textRotation="255" justifyLastLine="1"/>
    </xf>
    <xf numFmtId="0" fontId="16" fillId="2" borderId="0" xfId="2" applyFont="1" applyFill="1" applyAlignment="1">
      <alignment horizontal="center" vertical="center" wrapText="1"/>
    </xf>
    <xf numFmtId="0" fontId="3" fillId="2" borderId="9" xfId="1" applyFont="1" applyFill="1" applyBorder="1" applyAlignment="1">
      <alignment horizontal="center" vertical="center" wrapText="1"/>
    </xf>
    <xf numFmtId="0" fontId="4" fillId="2" borderId="0" xfId="1" applyFont="1" applyFill="1"/>
    <xf numFmtId="0" fontId="11" fillId="2" borderId="0" xfId="1" applyFont="1" applyFill="1" applyAlignment="1">
      <alignment vertical="center"/>
    </xf>
    <xf numFmtId="0" fontId="3" fillId="2" borderId="0" xfId="1" applyFont="1" applyFill="1" applyAlignment="1">
      <alignment vertical="center"/>
    </xf>
    <xf numFmtId="179" fontId="1" fillId="2" borderId="0" xfId="1" applyNumberFormat="1" applyFont="1" applyFill="1"/>
    <xf numFmtId="179" fontId="7" fillId="2" borderId="6" xfId="1" applyNumberFormat="1" applyFont="1" applyFill="1" applyBorder="1" applyAlignment="1">
      <alignment horizontal="center" vertical="center"/>
    </xf>
    <xf numFmtId="179" fontId="1" fillId="2" borderId="6" xfId="1" applyNumberFormat="1" applyFont="1" applyFill="1" applyBorder="1"/>
    <xf numFmtId="179" fontId="1" fillId="2" borderId="6" xfId="1" applyNumberFormat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vertical="center"/>
    </xf>
    <xf numFmtId="0" fontId="3" fillId="2" borderId="10" xfId="1" applyFont="1" applyFill="1" applyBorder="1" applyAlignment="1">
      <alignment vertical="center"/>
    </xf>
    <xf numFmtId="0" fontId="3" fillId="2" borderId="11" xfId="1" applyFont="1" applyFill="1" applyBorder="1" applyAlignment="1">
      <alignment vertical="center"/>
    </xf>
    <xf numFmtId="0" fontId="3" fillId="2" borderId="2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center" vertical="center" wrapText="1"/>
    </xf>
    <xf numFmtId="0" fontId="1" fillId="2" borderId="70" xfId="1" applyFont="1" applyFill="1" applyBorder="1"/>
    <xf numFmtId="0" fontId="3" fillId="2" borderId="6" xfId="1" applyFont="1" applyFill="1" applyBorder="1" applyAlignment="1">
      <alignment horizontal="center" vertical="center" wrapText="1"/>
    </xf>
    <xf numFmtId="0" fontId="15" fillId="2" borderId="6" xfId="2" applyFont="1" applyFill="1" applyBorder="1" applyAlignment="1">
      <alignment vertical="center" wrapText="1"/>
    </xf>
    <xf numFmtId="0" fontId="15" fillId="2" borderId="0" xfId="2" applyFont="1" applyFill="1" applyAlignment="1">
      <alignment vertical="center" wrapText="1"/>
    </xf>
    <xf numFmtId="0" fontId="24" fillId="2" borderId="0" xfId="1" applyFont="1" applyFill="1" applyAlignment="1">
      <alignment horizontal="center" vertical="center"/>
    </xf>
    <xf numFmtId="0" fontId="3" fillId="2" borderId="72" xfId="1" applyFont="1" applyFill="1" applyBorder="1" applyAlignment="1">
      <alignment horizontal="center" vertical="center"/>
    </xf>
    <xf numFmtId="179" fontId="9" fillId="2" borderId="4" xfId="2" applyNumberFormat="1" applyFont="1" applyFill="1" applyBorder="1">
      <alignment vertical="center"/>
    </xf>
    <xf numFmtId="179" fontId="17" fillId="2" borderId="4" xfId="2" applyNumberFormat="1" applyFont="1" applyFill="1" applyBorder="1" applyAlignment="1">
      <alignment horizontal="center" vertical="center" wrapText="1"/>
    </xf>
    <xf numFmtId="179" fontId="17" fillId="2" borderId="0" xfId="2" applyNumberFormat="1" applyFont="1" applyFill="1" applyAlignment="1">
      <alignment horizontal="center" vertical="center" wrapText="1"/>
    </xf>
    <xf numFmtId="179" fontId="18" fillId="2" borderId="0" xfId="2" applyNumberFormat="1" applyFont="1" applyFill="1" applyAlignment="1">
      <alignment horizontal="center" vertical="center" wrapText="1"/>
    </xf>
    <xf numFmtId="179" fontId="9" fillId="2" borderId="0" xfId="2" applyNumberFormat="1" applyFont="1" applyFill="1">
      <alignment vertical="center"/>
    </xf>
    <xf numFmtId="179" fontId="9" fillId="2" borderId="55" xfId="2" applyNumberFormat="1" applyFont="1" applyFill="1" applyBorder="1">
      <alignment vertical="center"/>
    </xf>
    <xf numFmtId="179" fontId="18" fillId="2" borderId="4" xfId="2" applyNumberFormat="1" applyFont="1" applyFill="1" applyBorder="1" applyAlignment="1">
      <alignment horizontal="center" vertical="center" wrapText="1"/>
    </xf>
    <xf numFmtId="179" fontId="11" fillId="2" borderId="0" xfId="2" applyNumberFormat="1" applyFont="1" applyFill="1">
      <alignment vertical="center"/>
    </xf>
    <xf numFmtId="179" fontId="11" fillId="2" borderId="54" xfId="2" applyNumberFormat="1" applyFont="1" applyFill="1" applyBorder="1">
      <alignment vertical="center"/>
    </xf>
    <xf numFmtId="179" fontId="11" fillId="2" borderId="5" xfId="2" applyNumberFormat="1" applyFont="1" applyFill="1" applyBorder="1">
      <alignment vertical="center"/>
    </xf>
    <xf numFmtId="0" fontId="29" fillId="2" borderId="0" xfId="1" applyFont="1" applyFill="1" applyAlignment="1">
      <alignment vertical="center"/>
    </xf>
    <xf numFmtId="0" fontId="30" fillId="2" borderId="0" xfId="1" applyFont="1" applyFill="1" applyAlignment="1">
      <alignment vertical="center"/>
    </xf>
    <xf numFmtId="0" fontId="30" fillId="2" borderId="0" xfId="1" applyFont="1" applyFill="1"/>
    <xf numFmtId="0" fontId="1" fillId="2" borderId="0" xfId="1" applyFont="1" applyFill="1" applyAlignment="1">
      <alignment vertical="center"/>
    </xf>
    <xf numFmtId="0" fontId="15" fillId="2" borderId="0" xfId="2" applyFont="1" applyFill="1" applyAlignment="1">
      <alignment vertical="top"/>
    </xf>
    <xf numFmtId="0" fontId="12" fillId="2" borderId="0" xfId="2" applyFont="1" applyFill="1">
      <alignment vertical="center"/>
    </xf>
    <xf numFmtId="0" fontId="25" fillId="2" borderId="0" xfId="2" applyFont="1" applyFill="1" applyAlignment="1">
      <alignment vertical="center" wrapText="1"/>
    </xf>
    <xf numFmtId="0" fontId="15" fillId="2" borderId="0" xfId="2" applyFont="1" applyFill="1" applyAlignment="1">
      <alignment vertical="center" wrapText="1" justifyLastLine="1"/>
    </xf>
    <xf numFmtId="0" fontId="14" fillId="2" borderId="0" xfId="2" applyFont="1" applyFill="1">
      <alignment vertical="center"/>
    </xf>
    <xf numFmtId="0" fontId="15" fillId="2" borderId="0" xfId="2" applyFont="1" applyFill="1" applyAlignment="1">
      <alignment vertical="center" justifyLastLine="1"/>
    </xf>
    <xf numFmtId="0" fontId="15" fillId="2" borderId="0" xfId="2" applyFont="1" applyFill="1" applyAlignment="1">
      <alignment vertical="center" textRotation="255"/>
    </xf>
    <xf numFmtId="0" fontId="15" fillId="2" borderId="0" xfId="2" applyFont="1" applyFill="1" applyAlignment="1">
      <alignment vertical="center" textRotation="255" justifyLastLine="1"/>
    </xf>
    <xf numFmtId="0" fontId="30" fillId="2" borderId="0" xfId="1" applyFont="1" applyFill="1" applyAlignment="1">
      <alignment horizontal="left" vertical="center"/>
    </xf>
    <xf numFmtId="0" fontId="31" fillId="2" borderId="0" xfId="1" applyFont="1" applyFill="1" applyAlignment="1">
      <alignment horizontal="left" vertical="center"/>
    </xf>
    <xf numFmtId="0" fontId="1" fillId="2" borderId="0" xfId="1" applyFont="1" applyFill="1" applyAlignment="1">
      <alignment horizontal="center"/>
    </xf>
    <xf numFmtId="0" fontId="32" fillId="2" borderId="0" xfId="1" applyFont="1" applyFill="1"/>
    <xf numFmtId="0" fontId="33" fillId="2" borderId="0" xfId="1" applyFont="1" applyFill="1"/>
    <xf numFmtId="179" fontId="9" fillId="2" borderId="54" xfId="2" applyNumberFormat="1" applyFont="1" applyFill="1" applyBorder="1">
      <alignment vertical="center"/>
    </xf>
    <xf numFmtId="179" fontId="9" fillId="2" borderId="5" xfId="2" applyNumberFormat="1" applyFont="1" applyFill="1" applyBorder="1">
      <alignment vertical="center"/>
    </xf>
    <xf numFmtId="0" fontId="34" fillId="2" borderId="0" xfId="1" applyFont="1" applyFill="1"/>
    <xf numFmtId="0" fontId="35" fillId="0" borderId="0" xfId="0" applyFont="1" applyAlignment="1">
      <alignment vertical="center"/>
    </xf>
    <xf numFmtId="0" fontId="35" fillId="0" borderId="0" xfId="0" applyFont="1" applyAlignment="1">
      <alignment horizontal="center" vertical="center"/>
    </xf>
    <xf numFmtId="0" fontId="35" fillId="0" borderId="0" xfId="0" applyFont="1" applyAlignment="1">
      <alignment vertical="center" shrinkToFit="1"/>
    </xf>
    <xf numFmtId="178" fontId="35" fillId="0" borderId="0" xfId="0" applyNumberFormat="1" applyFont="1" applyAlignment="1">
      <alignment vertical="center"/>
    </xf>
    <xf numFmtId="178" fontId="35" fillId="0" borderId="0" xfId="0" applyNumberFormat="1" applyFont="1" applyAlignment="1">
      <alignment horizontal="center" vertical="center"/>
    </xf>
    <xf numFmtId="0" fontId="36" fillId="2" borderId="0" xfId="1" applyFont="1" applyFill="1"/>
    <xf numFmtId="0" fontId="36" fillId="2" borderId="0" xfId="1" applyFont="1" applyFill="1" applyAlignment="1">
      <alignment vertical="center"/>
    </xf>
    <xf numFmtId="0" fontId="36" fillId="2" borderId="0" xfId="1" applyFont="1" applyFill="1" applyAlignment="1">
      <alignment horizontal="center" vertical="center"/>
    </xf>
    <xf numFmtId="0" fontId="36" fillId="0" borderId="0" xfId="0" applyFont="1" applyAlignment="1">
      <alignment vertical="center"/>
    </xf>
    <xf numFmtId="179" fontId="36" fillId="2" borderId="0" xfId="1" applyNumberFormat="1" applyFont="1" applyFill="1" applyAlignment="1">
      <alignment vertical="center"/>
    </xf>
    <xf numFmtId="179" fontId="36" fillId="2" borderId="0" xfId="1" applyNumberFormat="1" applyFont="1" applyFill="1"/>
    <xf numFmtId="179" fontId="36" fillId="2" borderId="0" xfId="1" applyNumberFormat="1" applyFont="1" applyFill="1" applyAlignment="1">
      <alignment horizontal="center" vertical="center"/>
    </xf>
    <xf numFmtId="179" fontId="34" fillId="2" borderId="0" xfId="1" applyNumberFormat="1" applyFont="1" applyFill="1"/>
    <xf numFmtId="179" fontId="36" fillId="2" borderId="0" xfId="1" applyNumberFormat="1" applyFont="1" applyFill="1" applyAlignment="1">
      <alignment horizontal="center"/>
    </xf>
    <xf numFmtId="0" fontId="36" fillId="2" borderId="0" xfId="1" applyFont="1" applyFill="1" applyAlignment="1">
      <alignment horizontal="center"/>
    </xf>
    <xf numFmtId="0" fontId="34" fillId="2" borderId="0" xfId="1" applyFont="1" applyFill="1" applyAlignment="1">
      <alignment vertical="center"/>
    </xf>
    <xf numFmtId="0" fontId="36" fillId="0" borderId="0" xfId="1" applyFont="1" applyAlignment="1">
      <alignment vertical="center"/>
    </xf>
    <xf numFmtId="0" fontId="36" fillId="0" borderId="0" xfId="1" applyFont="1" applyAlignment="1">
      <alignment horizontal="center" vertical="center"/>
    </xf>
    <xf numFmtId="0" fontId="34" fillId="0" borderId="0" xfId="1" applyFont="1" applyAlignment="1">
      <alignment vertical="center"/>
    </xf>
    <xf numFmtId="0" fontId="34" fillId="0" borderId="0" xfId="1" applyFont="1"/>
    <xf numFmtId="0" fontId="34" fillId="0" borderId="0" xfId="1" applyFont="1" applyAlignment="1">
      <alignment horizontal="center" vertical="center"/>
    </xf>
    <xf numFmtId="0" fontId="36" fillId="0" borderId="0" xfId="1" applyFont="1"/>
    <xf numFmtId="0" fontId="4" fillId="2" borderId="0" xfId="1" applyFont="1" applyFill="1" applyAlignment="1">
      <alignment vertical="center"/>
    </xf>
    <xf numFmtId="0" fontId="9" fillId="2" borderId="6" xfId="2" applyFont="1" applyFill="1" applyBorder="1">
      <alignment vertical="center"/>
    </xf>
    <xf numFmtId="0" fontId="11" fillId="2" borderId="10" xfId="1" applyFont="1" applyFill="1" applyBorder="1" applyAlignment="1">
      <alignment horizontal="center" vertical="center"/>
    </xf>
    <xf numFmtId="0" fontId="11" fillId="2" borderId="11" xfId="1" applyFont="1" applyFill="1" applyBorder="1" applyAlignment="1">
      <alignment horizontal="center" vertical="center"/>
    </xf>
    <xf numFmtId="0" fontId="3" fillId="2" borderId="9" xfId="1" applyFont="1" applyFill="1" applyBorder="1" applyAlignment="1">
      <alignment horizontal="center" vertical="center"/>
    </xf>
    <xf numFmtId="0" fontId="3" fillId="2" borderId="10" xfId="1" applyFont="1" applyFill="1" applyBorder="1" applyAlignment="1">
      <alignment horizontal="center" vertical="center"/>
    </xf>
    <xf numFmtId="179" fontId="23" fillId="2" borderId="6" xfId="1" applyNumberFormat="1" applyFont="1" applyFill="1" applyBorder="1" applyAlignment="1">
      <alignment horizontal="center" vertical="center"/>
    </xf>
    <xf numFmtId="179" fontId="14" fillId="2" borderId="6" xfId="1" applyNumberFormat="1" applyFont="1" applyFill="1" applyBorder="1" applyAlignment="1">
      <alignment horizontal="center" vertical="center"/>
    </xf>
    <xf numFmtId="179" fontId="15" fillId="2" borderId="0" xfId="1" applyNumberFormat="1" applyFont="1" applyFill="1" applyAlignment="1">
      <alignment horizontal="center" vertical="center"/>
    </xf>
    <xf numFmtId="179" fontId="23" fillId="2" borderId="6" xfId="1" applyNumberFormat="1" applyFont="1" applyFill="1" applyBorder="1" applyAlignment="1">
      <alignment horizontal="left" vertical="center"/>
    </xf>
    <xf numFmtId="0" fontId="3" fillId="2" borderId="11" xfId="1" applyFont="1" applyFill="1" applyBorder="1" applyAlignment="1">
      <alignment horizontal="center" vertical="center"/>
    </xf>
    <xf numFmtId="0" fontId="16" fillId="2" borderId="9" xfId="1" applyFont="1" applyFill="1" applyBorder="1" applyAlignment="1">
      <alignment horizontal="left" vertical="center" wrapText="1"/>
    </xf>
    <xf numFmtId="0" fontId="16" fillId="2" borderId="10" xfId="1" applyFont="1" applyFill="1" applyBorder="1" applyAlignment="1">
      <alignment horizontal="left" vertical="center" wrapText="1"/>
    </xf>
    <xf numFmtId="0" fontId="16" fillId="2" borderId="11" xfId="1" applyFont="1" applyFill="1" applyBorder="1" applyAlignment="1">
      <alignment horizontal="left" vertical="center" wrapText="1"/>
    </xf>
    <xf numFmtId="179" fontId="3" fillId="2" borderId="0" xfId="1" applyNumberFormat="1" applyFont="1" applyFill="1" applyAlignment="1">
      <alignment horizontal="center" vertical="center"/>
    </xf>
    <xf numFmtId="0" fontId="11" fillId="3" borderId="158" xfId="1" applyFont="1" applyFill="1" applyBorder="1" applyAlignment="1" applyProtection="1">
      <alignment horizontal="center" vertical="center"/>
      <protection locked="0"/>
    </xf>
    <xf numFmtId="0" fontId="11" fillId="3" borderId="156" xfId="1" applyFont="1" applyFill="1" applyBorder="1" applyAlignment="1" applyProtection="1">
      <alignment horizontal="center" vertical="center"/>
      <protection locked="0"/>
    </xf>
    <xf numFmtId="0" fontId="11" fillId="3" borderId="157" xfId="1" applyFont="1" applyFill="1" applyBorder="1" applyAlignment="1" applyProtection="1">
      <alignment horizontal="center" vertical="center"/>
      <protection locked="0"/>
    </xf>
    <xf numFmtId="0" fontId="11" fillId="2" borderId="158" xfId="1" applyFont="1" applyFill="1" applyBorder="1" applyAlignment="1">
      <alignment horizontal="center" vertical="center"/>
    </xf>
    <xf numFmtId="0" fontId="11" fillId="2" borderId="156" xfId="1" applyFont="1" applyFill="1" applyBorder="1" applyAlignment="1">
      <alignment horizontal="center" vertical="center"/>
    </xf>
    <xf numFmtId="0" fontId="11" fillId="2" borderId="159" xfId="1" applyFont="1" applyFill="1" applyBorder="1" applyAlignment="1">
      <alignment horizontal="center" vertical="center"/>
    </xf>
    <xf numFmtId="0" fontId="3" fillId="2" borderId="11" xfId="1" applyFont="1" applyFill="1" applyBorder="1" applyAlignment="1">
      <alignment horizontal="distributed" vertical="center"/>
    </xf>
    <xf numFmtId="0" fontId="3" fillId="2" borderId="53" xfId="1" applyFont="1" applyFill="1" applyBorder="1" applyAlignment="1">
      <alignment horizontal="distributed" vertical="center"/>
    </xf>
    <xf numFmtId="0" fontId="3" fillId="2" borderId="9" xfId="1" applyFont="1" applyFill="1" applyBorder="1" applyAlignment="1">
      <alignment horizontal="distributed" vertical="center"/>
    </xf>
    <xf numFmtId="11" fontId="11" fillId="3" borderId="53" xfId="1" applyNumberFormat="1" applyFont="1" applyFill="1" applyBorder="1" applyAlignment="1" applyProtection="1">
      <alignment vertical="center" wrapText="1" shrinkToFit="1"/>
      <protection locked="0"/>
    </xf>
    <xf numFmtId="0" fontId="11" fillId="3" borderId="53" xfId="1" applyFont="1" applyFill="1" applyBorder="1" applyAlignment="1" applyProtection="1">
      <alignment vertical="center" wrapText="1" shrinkToFit="1"/>
      <protection locked="0"/>
    </xf>
    <xf numFmtId="0" fontId="11" fillId="3" borderId="53" xfId="1" applyFont="1" applyFill="1" applyBorder="1" applyAlignment="1" applyProtection="1">
      <alignment horizontal="center" vertical="center"/>
      <protection locked="0"/>
    </xf>
    <xf numFmtId="0" fontId="11" fillId="3" borderId="147" xfId="1" applyFont="1" applyFill="1" applyBorder="1" applyAlignment="1" applyProtection="1">
      <alignment horizontal="center" vertical="center"/>
      <protection locked="0"/>
    </xf>
    <xf numFmtId="0" fontId="11" fillId="3" borderId="148" xfId="1" applyFont="1" applyFill="1" applyBorder="1" applyAlignment="1" applyProtection="1">
      <alignment horizontal="center" vertical="center"/>
      <protection locked="0"/>
    </xf>
    <xf numFmtId="0" fontId="11" fillId="3" borderId="149" xfId="1" applyFont="1" applyFill="1" applyBorder="1" applyAlignment="1" applyProtection="1">
      <alignment horizontal="center" vertical="center"/>
      <protection locked="0"/>
    </xf>
    <xf numFmtId="0" fontId="6" fillId="2" borderId="1" xfId="1" applyFont="1" applyFill="1" applyBorder="1" applyAlignment="1">
      <alignment horizontal="center" vertical="center" wrapText="1"/>
    </xf>
    <xf numFmtId="0" fontId="6" fillId="2" borderId="2" xfId="1" applyFont="1" applyFill="1" applyBorder="1" applyAlignment="1">
      <alignment horizontal="center" vertical="center" wrapText="1"/>
    </xf>
    <xf numFmtId="0" fontId="6" fillId="2" borderId="3" xfId="1" applyFont="1" applyFill="1" applyBorder="1" applyAlignment="1">
      <alignment horizontal="center" vertical="center" wrapText="1"/>
    </xf>
    <xf numFmtId="0" fontId="6" fillId="2" borderId="4" xfId="1" applyFont="1" applyFill="1" applyBorder="1" applyAlignment="1">
      <alignment horizontal="center" vertical="center" wrapText="1"/>
    </xf>
    <xf numFmtId="0" fontId="6" fillId="2" borderId="0" xfId="1" applyFont="1" applyFill="1" applyAlignment="1">
      <alignment horizontal="center" vertical="center" wrapText="1"/>
    </xf>
    <xf numFmtId="0" fontId="6" fillId="2" borderId="5" xfId="1" applyFont="1" applyFill="1" applyBorder="1" applyAlignment="1">
      <alignment horizontal="center" vertical="center" wrapText="1"/>
    </xf>
    <xf numFmtId="0" fontId="6" fillId="2" borderId="7" xfId="1" applyFont="1" applyFill="1" applyBorder="1" applyAlignment="1">
      <alignment horizontal="center" vertical="center" wrapText="1"/>
    </xf>
    <xf numFmtId="0" fontId="6" fillId="2" borderId="6" xfId="1" applyFont="1" applyFill="1" applyBorder="1" applyAlignment="1">
      <alignment horizontal="center" vertical="center" wrapText="1"/>
    </xf>
    <xf numFmtId="0" fontId="6" fillId="2" borderId="8" xfId="1" applyFont="1" applyFill="1" applyBorder="1" applyAlignment="1">
      <alignment horizontal="center" vertical="center" wrapText="1"/>
    </xf>
    <xf numFmtId="0" fontId="4" fillId="2" borderId="155" xfId="1" applyFont="1" applyFill="1" applyBorder="1" applyAlignment="1">
      <alignment horizontal="distributed" vertical="center" indent="1"/>
    </xf>
    <xf numFmtId="0" fontId="4" fillId="2" borderId="156" xfId="1" applyFont="1" applyFill="1" applyBorder="1" applyAlignment="1">
      <alignment horizontal="distributed" vertical="center" indent="1"/>
    </xf>
    <xf numFmtId="0" fontId="4" fillId="2" borderId="157" xfId="1" applyFont="1" applyFill="1" applyBorder="1" applyAlignment="1">
      <alignment horizontal="distributed" vertical="center" indent="1"/>
    </xf>
    <xf numFmtId="0" fontId="11" fillId="2" borderId="157" xfId="1" applyFont="1" applyFill="1" applyBorder="1" applyAlignment="1">
      <alignment horizontal="center" vertical="center"/>
    </xf>
    <xf numFmtId="0" fontId="3" fillId="2" borderId="0" xfId="1" applyFont="1" applyFill="1" applyAlignment="1">
      <alignment horizontal="center" vertical="center"/>
    </xf>
    <xf numFmtId="0" fontId="11" fillId="2" borderId="9" xfId="1" applyFont="1" applyFill="1" applyBorder="1" applyAlignment="1">
      <alignment horizontal="center" vertical="center"/>
    </xf>
    <xf numFmtId="0" fontId="11" fillId="2" borderId="9" xfId="1" applyFont="1" applyFill="1" applyBorder="1" applyAlignment="1">
      <alignment horizontal="center" vertical="center" shrinkToFit="1"/>
    </xf>
    <xf numFmtId="0" fontId="11" fillId="2" borderId="10" xfId="1" applyFont="1" applyFill="1" applyBorder="1" applyAlignment="1">
      <alignment horizontal="center" vertical="center" shrinkToFit="1"/>
    </xf>
    <xf numFmtId="0" fontId="11" fillId="2" borderId="11" xfId="1" applyFont="1" applyFill="1" applyBorder="1" applyAlignment="1">
      <alignment horizontal="center" vertical="center" shrinkToFit="1"/>
    </xf>
    <xf numFmtId="0" fontId="21" fillId="2" borderId="11" xfId="1" applyFont="1" applyFill="1" applyBorder="1" applyAlignment="1">
      <alignment horizontal="distributed" vertical="center" wrapText="1"/>
    </xf>
    <xf numFmtId="0" fontId="21" fillId="2" borderId="53" xfId="1" applyFont="1" applyFill="1" applyBorder="1" applyAlignment="1">
      <alignment horizontal="distributed" vertical="center"/>
    </xf>
    <xf numFmtId="0" fontId="21" fillId="2" borderId="9" xfId="1" applyFont="1" applyFill="1" applyBorder="1" applyAlignment="1">
      <alignment horizontal="distributed" vertical="center"/>
    </xf>
    <xf numFmtId="0" fontId="4" fillId="2" borderId="1" xfId="1" applyFont="1" applyFill="1" applyBorder="1" applyAlignment="1">
      <alignment horizontal="distributed" vertical="center" indent="1"/>
    </xf>
    <xf numFmtId="0" fontId="4" fillId="2" borderId="2" xfId="1" applyFont="1" applyFill="1" applyBorder="1" applyAlignment="1">
      <alignment horizontal="distributed" vertical="center" indent="1"/>
    </xf>
    <xf numFmtId="0" fontId="4" fillId="2" borderId="3" xfId="1" applyFont="1" applyFill="1" applyBorder="1" applyAlignment="1">
      <alignment horizontal="distributed" vertical="center" indent="1"/>
    </xf>
    <xf numFmtId="0" fontId="11" fillId="3" borderId="1" xfId="1" applyFont="1" applyFill="1" applyBorder="1" applyAlignment="1" applyProtection="1">
      <alignment horizontal="center" vertical="center"/>
      <protection locked="0"/>
    </xf>
    <xf numFmtId="0" fontId="11" fillId="3" borderId="2" xfId="1" applyFont="1" applyFill="1" applyBorder="1" applyAlignment="1" applyProtection="1">
      <alignment horizontal="center" vertical="center"/>
      <protection locked="0"/>
    </xf>
    <xf numFmtId="0" fontId="11" fillId="3" borderId="3" xfId="1" applyFont="1" applyFill="1" applyBorder="1" applyAlignment="1" applyProtection="1">
      <alignment horizontal="center" vertical="center"/>
      <protection locked="0"/>
    </xf>
    <xf numFmtId="0" fontId="11" fillId="3" borderId="9" xfId="1" applyFont="1" applyFill="1" applyBorder="1" applyAlignment="1" applyProtection="1">
      <alignment horizontal="center" vertical="center"/>
      <protection locked="0"/>
    </xf>
    <xf numFmtId="0" fontId="11" fillId="3" borderId="10" xfId="1" applyFont="1" applyFill="1" applyBorder="1" applyAlignment="1" applyProtection="1">
      <alignment horizontal="center" vertical="center"/>
      <protection locked="0"/>
    </xf>
    <xf numFmtId="0" fontId="11" fillId="3" borderId="11" xfId="1" applyFont="1" applyFill="1" applyBorder="1" applyAlignment="1" applyProtection="1">
      <alignment horizontal="center" vertical="center"/>
      <protection locked="0"/>
    </xf>
    <xf numFmtId="0" fontId="21" fillId="2" borderId="11" xfId="1" applyFont="1" applyFill="1" applyBorder="1" applyAlignment="1">
      <alignment horizontal="distributed" vertical="center"/>
    </xf>
    <xf numFmtId="0" fontId="4" fillId="2" borderId="9" xfId="1" applyFont="1" applyFill="1" applyBorder="1" applyAlignment="1">
      <alignment horizontal="distributed" vertical="center" indent="1"/>
    </xf>
    <xf numFmtId="0" fontId="4" fillId="2" borderId="10" xfId="1" applyFont="1" applyFill="1" applyBorder="1" applyAlignment="1">
      <alignment horizontal="distributed" vertical="center" indent="1"/>
    </xf>
    <xf numFmtId="0" fontId="4" fillId="2" borderId="11" xfId="1" applyFont="1" applyFill="1" applyBorder="1" applyAlignment="1">
      <alignment horizontal="distributed" vertical="center" indent="1"/>
    </xf>
    <xf numFmtId="0" fontId="6" fillId="2" borderId="11" xfId="1" applyFont="1" applyFill="1" applyBorder="1" applyAlignment="1">
      <alignment horizontal="distributed" vertical="center"/>
    </xf>
    <xf numFmtId="0" fontId="6" fillId="2" borderId="53" xfId="1" applyFont="1" applyFill="1" applyBorder="1" applyAlignment="1">
      <alignment horizontal="distributed" vertical="center"/>
    </xf>
    <xf numFmtId="0" fontId="6" fillId="2" borderId="9" xfId="1" applyFont="1" applyFill="1" applyBorder="1" applyAlignment="1">
      <alignment horizontal="distributed" vertical="center"/>
    </xf>
    <xf numFmtId="0" fontId="4" fillId="3" borderId="9" xfId="1" applyFont="1" applyFill="1" applyBorder="1" applyAlignment="1" applyProtection="1">
      <alignment horizontal="center" vertical="center"/>
      <protection locked="0"/>
    </xf>
    <xf numFmtId="0" fontId="4" fillId="3" borderId="10" xfId="1" applyFont="1" applyFill="1" applyBorder="1" applyAlignment="1" applyProtection="1">
      <alignment horizontal="center" vertical="center"/>
      <protection locked="0"/>
    </xf>
    <xf numFmtId="0" fontId="4" fillId="3" borderId="11" xfId="1" applyFont="1" applyFill="1" applyBorder="1" applyAlignment="1" applyProtection="1">
      <alignment horizontal="center" vertical="center"/>
      <protection locked="0"/>
    </xf>
    <xf numFmtId="178" fontId="11" fillId="3" borderId="25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9" xfId="1" applyNumberFormat="1" applyFont="1" applyFill="1" applyBorder="1" applyAlignment="1" applyProtection="1">
      <alignment horizontal="right" vertical="center" shrinkToFit="1"/>
      <protection locked="0"/>
    </xf>
    <xf numFmtId="178" fontId="4" fillId="2" borderId="43" xfId="1" applyNumberFormat="1" applyFont="1" applyFill="1" applyBorder="1" applyAlignment="1">
      <alignment horizontal="right" vertical="center" shrinkToFit="1"/>
    </xf>
    <xf numFmtId="178" fontId="4" fillId="2" borderId="0" xfId="1" applyNumberFormat="1" applyFont="1" applyFill="1" applyAlignment="1">
      <alignment horizontal="right" vertical="center" shrinkToFit="1"/>
    </xf>
    <xf numFmtId="178" fontId="4" fillId="2" borderId="42" xfId="1" applyNumberFormat="1" applyFont="1" applyFill="1" applyBorder="1" applyAlignment="1">
      <alignment horizontal="right" vertical="center" shrinkToFit="1"/>
    </xf>
    <xf numFmtId="178" fontId="4" fillId="2" borderId="109" xfId="1" applyNumberFormat="1" applyFont="1" applyFill="1" applyBorder="1" applyAlignment="1">
      <alignment horizontal="right" vertical="center" shrinkToFit="1"/>
    </xf>
    <xf numFmtId="0" fontId="4" fillId="2" borderId="110" xfId="1" applyFont="1" applyFill="1" applyBorder="1" applyAlignment="1">
      <alignment horizontal="center" vertical="center" shrinkToFit="1"/>
    </xf>
    <xf numFmtId="0" fontId="4" fillId="2" borderId="111" xfId="1" applyFont="1" applyFill="1" applyBorder="1" applyAlignment="1">
      <alignment horizontal="center" vertical="center" shrinkToFit="1"/>
    </xf>
    <xf numFmtId="0" fontId="4" fillId="2" borderId="113" xfId="1" applyFont="1" applyFill="1" applyBorder="1" applyAlignment="1">
      <alignment horizontal="center" vertical="center" shrinkToFit="1"/>
    </xf>
    <xf numFmtId="0" fontId="4" fillId="2" borderId="115" xfId="1" applyFont="1" applyFill="1" applyBorder="1" applyAlignment="1">
      <alignment horizontal="center" vertical="center" shrinkToFit="1"/>
    </xf>
    <xf numFmtId="0" fontId="4" fillId="2" borderId="116" xfId="1" applyFont="1" applyFill="1" applyBorder="1" applyAlignment="1">
      <alignment horizontal="center" vertical="center" shrinkToFit="1"/>
    </xf>
    <xf numFmtId="0" fontId="4" fillId="2" borderId="131" xfId="1" applyFont="1" applyFill="1" applyBorder="1" applyAlignment="1">
      <alignment horizontal="center" vertical="center" shrinkToFit="1"/>
    </xf>
    <xf numFmtId="178" fontId="4" fillId="2" borderId="114" xfId="1" applyNumberFormat="1" applyFont="1" applyFill="1" applyBorder="1" applyAlignment="1">
      <alignment horizontal="right" vertical="center" shrinkToFit="1"/>
    </xf>
    <xf numFmtId="178" fontId="4" fillId="2" borderId="111" xfId="1" applyNumberFormat="1" applyFont="1" applyFill="1" applyBorder="1" applyAlignment="1">
      <alignment horizontal="right" vertical="center" shrinkToFit="1"/>
    </xf>
    <xf numFmtId="178" fontId="4" fillId="2" borderId="126" xfId="1" applyNumberFormat="1" applyFont="1" applyFill="1" applyBorder="1" applyAlignment="1">
      <alignment horizontal="right" vertical="center" shrinkToFit="1"/>
    </xf>
    <xf numFmtId="178" fontId="4" fillId="2" borderId="127" xfId="1" applyNumberFormat="1" applyFont="1" applyFill="1" applyBorder="1" applyAlignment="1">
      <alignment horizontal="right" vertical="center" shrinkToFit="1"/>
    </xf>
    <xf numFmtId="178" fontId="4" fillId="2" borderId="116" xfId="1" applyNumberFormat="1" applyFont="1" applyFill="1" applyBorder="1" applyAlignment="1">
      <alignment horizontal="right" vertical="center" shrinkToFit="1"/>
    </xf>
    <xf numFmtId="178" fontId="4" fillId="2" borderId="128" xfId="1" applyNumberFormat="1" applyFont="1" applyFill="1" applyBorder="1" applyAlignment="1">
      <alignment horizontal="right" vertical="center" shrinkToFit="1"/>
    </xf>
    <xf numFmtId="178" fontId="4" fillId="2" borderId="129" xfId="1" applyNumberFormat="1" applyFont="1" applyFill="1" applyBorder="1" applyAlignment="1">
      <alignment horizontal="right" vertical="center" shrinkToFit="1"/>
    </xf>
    <xf numFmtId="178" fontId="4" fillId="2" borderId="130" xfId="1" applyNumberFormat="1" applyFont="1" applyFill="1" applyBorder="1" applyAlignment="1">
      <alignment horizontal="right" vertical="center" shrinkToFit="1"/>
    </xf>
    <xf numFmtId="178" fontId="4" fillId="2" borderId="113" xfId="1" applyNumberFormat="1" applyFont="1" applyFill="1" applyBorder="1" applyAlignment="1">
      <alignment horizontal="right" vertical="center" shrinkToFit="1"/>
    </xf>
    <xf numFmtId="178" fontId="4" fillId="2" borderId="131" xfId="1" applyNumberFormat="1" applyFont="1" applyFill="1" applyBorder="1" applyAlignment="1">
      <alignment horizontal="right" vertical="center" shrinkToFit="1"/>
    </xf>
    <xf numFmtId="178" fontId="11" fillId="2" borderId="111" xfId="1" applyNumberFormat="1" applyFont="1" applyFill="1" applyBorder="1" applyAlignment="1">
      <alignment horizontal="right" vertical="center" shrinkToFit="1"/>
    </xf>
    <xf numFmtId="178" fontId="11" fillId="2" borderId="126" xfId="1" applyNumberFormat="1" applyFont="1" applyFill="1" applyBorder="1" applyAlignment="1">
      <alignment horizontal="right" vertical="center" shrinkToFit="1"/>
    </xf>
    <xf numFmtId="178" fontId="11" fillId="2" borderId="134" xfId="1" applyNumberFormat="1" applyFont="1" applyFill="1" applyBorder="1" applyAlignment="1">
      <alignment horizontal="right" vertical="center" shrinkToFit="1"/>
    </xf>
    <xf numFmtId="178" fontId="11" fillId="2" borderId="135" xfId="1" applyNumberFormat="1" applyFont="1" applyFill="1" applyBorder="1" applyAlignment="1">
      <alignment horizontal="right" vertical="center" shrinkToFit="1"/>
    </xf>
    <xf numFmtId="178" fontId="11" fillId="2" borderId="133" xfId="1" applyNumberFormat="1" applyFont="1" applyFill="1" applyBorder="1" applyAlignment="1">
      <alignment horizontal="right" vertical="center" shrinkToFit="1"/>
    </xf>
    <xf numFmtId="178" fontId="4" fillId="2" borderId="112" xfId="1" applyNumberFormat="1" applyFont="1" applyFill="1" applyBorder="1" applyAlignment="1">
      <alignment horizontal="right" vertical="center" shrinkToFit="1"/>
    </xf>
    <xf numFmtId="178" fontId="4" fillId="2" borderId="117" xfId="1" applyNumberFormat="1" applyFont="1" applyFill="1" applyBorder="1" applyAlignment="1">
      <alignment horizontal="right" vertical="center" shrinkToFit="1"/>
    </xf>
    <xf numFmtId="178" fontId="4" fillId="2" borderId="118" xfId="1" applyNumberFormat="1" applyFont="1" applyFill="1" applyBorder="1" applyAlignment="1">
      <alignment horizontal="center" vertical="center" shrinkToFit="1"/>
    </xf>
    <xf numFmtId="178" fontId="4" fillId="2" borderId="119" xfId="1" applyNumberFormat="1" applyFont="1" applyFill="1" applyBorder="1" applyAlignment="1">
      <alignment horizontal="center" vertical="center" shrinkToFit="1"/>
    </xf>
    <xf numFmtId="178" fontId="4" fillId="2" borderId="132" xfId="1" applyNumberFormat="1" applyFont="1" applyFill="1" applyBorder="1" applyAlignment="1">
      <alignment horizontal="center" vertical="center" shrinkToFit="1"/>
    </xf>
    <xf numFmtId="178" fontId="4" fillId="2" borderId="24" xfId="1" applyNumberFormat="1" applyFont="1" applyFill="1" applyBorder="1" applyAlignment="1">
      <alignment horizontal="right" vertical="center" shrinkToFit="1"/>
    </xf>
    <xf numFmtId="178" fontId="4" fillId="2" borderId="28" xfId="1" applyNumberFormat="1" applyFont="1" applyFill="1" applyBorder="1" applyAlignment="1">
      <alignment horizontal="right" vertical="center" shrinkToFit="1"/>
    </xf>
    <xf numFmtId="178" fontId="4" fillId="2" borderId="25" xfId="1" applyNumberFormat="1" applyFont="1" applyFill="1" applyBorder="1" applyAlignment="1">
      <alignment horizontal="right" vertical="center" shrinkToFit="1"/>
    </xf>
    <xf numFmtId="178" fontId="4" fillId="2" borderId="29" xfId="1" applyNumberFormat="1" applyFont="1" applyFill="1" applyBorder="1" applyAlignment="1">
      <alignment horizontal="right" vertical="center" shrinkToFit="1"/>
    </xf>
    <xf numFmtId="178" fontId="11" fillId="3" borderId="2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8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6" xfId="1" applyNumberFormat="1" applyFont="1" applyFill="1" applyBorder="1" applyAlignment="1" applyProtection="1">
      <alignment horizontal="right" vertical="center" shrinkToFit="1"/>
      <protection locked="0"/>
    </xf>
    <xf numFmtId="0" fontId="1" fillId="2" borderId="24" xfId="1" applyFont="1" applyFill="1" applyBorder="1" applyAlignment="1">
      <alignment horizontal="center" vertical="center"/>
    </xf>
    <xf numFmtId="0" fontId="1" fillId="2" borderId="28" xfId="1" applyFont="1" applyFill="1" applyBorder="1" applyAlignment="1">
      <alignment horizontal="center" vertical="center"/>
    </xf>
    <xf numFmtId="0" fontId="1" fillId="2" borderId="25" xfId="1" applyFont="1" applyFill="1" applyBorder="1" applyAlignment="1">
      <alignment horizontal="center" vertical="center"/>
    </xf>
    <xf numFmtId="0" fontId="1" fillId="2" borderId="26" xfId="1" applyFont="1" applyFill="1" applyBorder="1" applyAlignment="1">
      <alignment horizontal="center" vertical="center"/>
    </xf>
    <xf numFmtId="178" fontId="11" fillId="3" borderId="72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38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1" xfId="1" applyNumberFormat="1" applyFont="1" applyFill="1" applyBorder="1" applyAlignment="1" applyProtection="1">
      <alignment horizontal="right" vertical="center" shrinkToFit="1"/>
      <protection locked="0"/>
    </xf>
    <xf numFmtId="178" fontId="4" fillId="2" borderId="46" xfId="1" applyNumberFormat="1" applyFont="1" applyFill="1" applyBorder="1" applyAlignment="1">
      <alignment horizontal="right" vertical="center" shrinkToFit="1"/>
    </xf>
    <xf numFmtId="178" fontId="4" fillId="2" borderId="45" xfId="1" applyNumberFormat="1" applyFont="1" applyFill="1" applyBorder="1" applyAlignment="1">
      <alignment horizontal="right" vertical="center" shrinkToFit="1"/>
    </xf>
    <xf numFmtId="178" fontId="4" fillId="2" borderId="44" xfId="1" applyNumberFormat="1" applyFont="1" applyFill="1" applyBorder="1" applyAlignment="1">
      <alignment horizontal="right" vertical="center" shrinkToFit="1"/>
    </xf>
    <xf numFmtId="178" fontId="4" fillId="2" borderId="41" xfId="1" applyNumberFormat="1" applyFont="1" applyFill="1" applyBorder="1" applyAlignment="1">
      <alignment horizontal="right" vertical="center" shrinkToFit="1"/>
    </xf>
    <xf numFmtId="0" fontId="1" fillId="2" borderId="18" xfId="1" applyFont="1" applyFill="1" applyBorder="1" applyAlignment="1">
      <alignment horizontal="center" vertical="center"/>
    </xf>
    <xf numFmtId="0" fontId="1" fillId="2" borderId="22" xfId="1" applyFont="1" applyFill="1" applyBorder="1" applyAlignment="1">
      <alignment horizontal="center" vertical="center"/>
    </xf>
    <xf numFmtId="0" fontId="1" fillId="2" borderId="19" xfId="1" applyFont="1" applyFill="1" applyBorder="1" applyAlignment="1">
      <alignment horizontal="center" vertical="center"/>
    </xf>
    <xf numFmtId="0" fontId="1" fillId="2" borderId="20" xfId="1" applyFont="1" applyFill="1" applyBorder="1" applyAlignment="1">
      <alignment horizontal="center" vertical="center"/>
    </xf>
    <xf numFmtId="178" fontId="11" fillId="3" borderId="68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1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2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20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71" xfId="1" applyNumberFormat="1" applyFont="1" applyFill="1" applyBorder="1" applyAlignment="1" applyProtection="1">
      <alignment horizontal="right" vertical="center" shrinkToFit="1"/>
      <protection locked="0"/>
    </xf>
    <xf numFmtId="178" fontId="4" fillId="2" borderId="18" xfId="1" applyNumberFormat="1" applyFont="1" applyFill="1" applyBorder="1" applyAlignment="1">
      <alignment horizontal="right" vertical="center" shrinkToFit="1"/>
    </xf>
    <xf numFmtId="178" fontId="4" fillId="2" borderId="22" xfId="1" applyNumberFormat="1" applyFont="1" applyFill="1" applyBorder="1" applyAlignment="1">
      <alignment horizontal="right" vertical="center" shrinkToFit="1"/>
    </xf>
    <xf numFmtId="178" fontId="4" fillId="2" borderId="19" xfId="1" applyNumberFormat="1" applyFont="1" applyFill="1" applyBorder="1" applyAlignment="1">
      <alignment horizontal="right" vertical="center" shrinkToFit="1"/>
    </xf>
    <xf numFmtId="178" fontId="4" fillId="2" borderId="23" xfId="1" applyNumberFormat="1" applyFont="1" applyFill="1" applyBorder="1" applyAlignment="1">
      <alignment horizontal="right" vertical="center" shrinkToFit="1"/>
    </xf>
    <xf numFmtId="178" fontId="11" fillId="3" borderId="37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6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4" xfId="1" applyNumberFormat="1" applyFont="1" applyFill="1" applyBorder="1" applyAlignment="1" applyProtection="1">
      <alignment horizontal="right" vertical="center" shrinkToFit="1"/>
      <protection locked="0"/>
    </xf>
    <xf numFmtId="178" fontId="11" fillId="3" borderId="45" xfId="1" applyNumberFormat="1" applyFont="1" applyFill="1" applyBorder="1" applyAlignment="1" applyProtection="1">
      <alignment horizontal="right" vertical="center" shrinkToFit="1"/>
      <protection locked="0"/>
    </xf>
    <xf numFmtId="178" fontId="21" fillId="2" borderId="43" xfId="1" applyNumberFormat="1" applyFont="1" applyFill="1" applyBorder="1" applyAlignment="1">
      <alignment horizontal="right" vertical="center"/>
    </xf>
    <xf numFmtId="178" fontId="21" fillId="2" borderId="0" xfId="1" applyNumberFormat="1" applyFont="1" applyFill="1" applyAlignment="1">
      <alignment horizontal="right" vertical="center"/>
    </xf>
    <xf numFmtId="178" fontId="21" fillId="2" borderId="42" xfId="1" applyNumberFormat="1" applyFont="1" applyFill="1" applyBorder="1" applyAlignment="1">
      <alignment horizontal="right" vertical="center"/>
    </xf>
    <xf numFmtId="178" fontId="21" fillId="2" borderId="109" xfId="1" applyNumberFormat="1" applyFont="1" applyFill="1" applyBorder="1" applyAlignment="1">
      <alignment horizontal="right" vertical="center"/>
    </xf>
    <xf numFmtId="0" fontId="1" fillId="2" borderId="37" xfId="1" applyFont="1" applyFill="1" applyBorder="1" applyAlignment="1">
      <alignment horizontal="center" vertical="center"/>
    </xf>
    <xf numFmtId="0" fontId="1" fillId="2" borderId="46" xfId="1" applyFont="1" applyFill="1" applyBorder="1" applyAlignment="1">
      <alignment horizontal="center" vertical="center"/>
    </xf>
    <xf numFmtId="0" fontId="1" fillId="2" borderId="38" xfId="1" applyFont="1" applyFill="1" applyBorder="1" applyAlignment="1">
      <alignment horizontal="center" vertical="center"/>
    </xf>
    <xf numFmtId="0" fontId="1" fillId="2" borderId="44" xfId="1" applyFont="1" applyFill="1" applyBorder="1" applyAlignment="1">
      <alignment horizontal="center" vertical="center"/>
    </xf>
    <xf numFmtId="178" fontId="4" fillId="2" borderId="37" xfId="1" applyNumberFormat="1" applyFont="1" applyFill="1" applyBorder="1" applyAlignment="1">
      <alignment horizontal="right" vertical="center" shrinkToFit="1"/>
    </xf>
    <xf numFmtId="178" fontId="4" fillId="2" borderId="38" xfId="1" applyNumberFormat="1" applyFont="1" applyFill="1" applyBorder="1" applyAlignment="1">
      <alignment horizontal="right" vertical="center" shrinkToFit="1"/>
    </xf>
    <xf numFmtId="177" fontId="25" fillId="2" borderId="25" xfId="1" applyNumberFormat="1" applyFont="1" applyFill="1" applyBorder="1" applyAlignment="1">
      <alignment horizontal="right" vertical="center" shrinkToFit="1"/>
    </xf>
    <xf numFmtId="177" fontId="25" fillId="2" borderId="26" xfId="1" applyNumberFormat="1" applyFont="1" applyFill="1" applyBorder="1" applyAlignment="1">
      <alignment horizontal="right" vertical="center" shrinkToFit="1"/>
    </xf>
    <xf numFmtId="177" fontId="25" fillId="2" borderId="29" xfId="1" applyNumberFormat="1" applyFont="1" applyFill="1" applyBorder="1" applyAlignment="1">
      <alignment horizontal="right" vertical="center" shrinkToFit="1"/>
    </xf>
    <xf numFmtId="177" fontId="25" fillId="2" borderId="24" xfId="1" applyNumberFormat="1" applyFont="1" applyFill="1" applyBorder="1" applyAlignment="1">
      <alignment horizontal="right" vertical="center" shrinkToFit="1"/>
    </xf>
    <xf numFmtId="0" fontId="6" fillId="2" borderId="123" xfId="1" applyFont="1" applyFill="1" applyBorder="1" applyAlignment="1">
      <alignment horizontal="center" vertical="center"/>
    </xf>
    <xf numFmtId="0" fontId="6" fillId="2" borderId="101" xfId="1" applyFont="1" applyFill="1" applyBorder="1" applyAlignment="1">
      <alignment horizontal="center" vertical="center"/>
    </xf>
    <xf numFmtId="0" fontId="6" fillId="2" borderId="107" xfId="1" applyFont="1" applyFill="1" applyBorder="1" applyAlignment="1">
      <alignment horizontal="center" vertical="center"/>
    </xf>
    <xf numFmtId="0" fontId="6" fillId="2" borderId="102" xfId="1" applyFont="1" applyFill="1" applyBorder="1" applyAlignment="1">
      <alignment horizontal="center" vertical="center"/>
    </xf>
    <xf numFmtId="0" fontId="6" fillId="2" borderId="34" xfId="1" applyFont="1" applyFill="1" applyBorder="1" applyAlignment="1">
      <alignment horizontal="center" vertical="center"/>
    </xf>
    <xf numFmtId="0" fontId="6" fillId="2" borderId="70" xfId="1" applyFont="1" applyFill="1" applyBorder="1" applyAlignment="1">
      <alignment horizontal="center" vertical="center"/>
    </xf>
    <xf numFmtId="0" fontId="6" fillId="2" borderId="35" xfId="1" applyFont="1" applyFill="1" applyBorder="1" applyAlignment="1">
      <alignment horizontal="center" vertical="center"/>
    </xf>
    <xf numFmtId="3" fontId="6" fillId="2" borderId="35" xfId="1" applyNumberFormat="1" applyFont="1" applyFill="1" applyBorder="1" applyAlignment="1">
      <alignment horizontal="center" vertical="center" shrinkToFit="1"/>
    </xf>
    <xf numFmtId="0" fontId="6" fillId="2" borderId="35" xfId="1" applyFont="1" applyFill="1" applyBorder="1" applyAlignment="1">
      <alignment horizontal="center" vertical="center" shrinkToFit="1"/>
    </xf>
    <xf numFmtId="0" fontId="6" fillId="2" borderId="47" xfId="1" applyFont="1" applyFill="1" applyBorder="1" applyAlignment="1">
      <alignment horizontal="center" vertical="center" shrinkToFit="1"/>
    </xf>
    <xf numFmtId="0" fontId="6" fillId="2" borderId="36" xfId="1" applyFont="1" applyFill="1" applyBorder="1" applyAlignment="1">
      <alignment horizontal="center" vertical="center"/>
    </xf>
    <xf numFmtId="0" fontId="6" fillId="2" borderId="124" xfId="1" applyFont="1" applyFill="1" applyBorder="1" applyAlignment="1">
      <alignment horizontal="center" vertical="center"/>
    </xf>
    <xf numFmtId="0" fontId="6" fillId="2" borderId="122" xfId="1" applyFont="1" applyFill="1" applyBorder="1" applyAlignment="1">
      <alignment horizontal="center" vertical="center"/>
    </xf>
    <xf numFmtId="0" fontId="4" fillId="2" borderId="34" xfId="1" applyFont="1" applyFill="1" applyBorder="1" applyAlignment="1">
      <alignment horizontal="center" vertical="center"/>
    </xf>
    <xf numFmtId="0" fontId="4" fillId="2" borderId="70" xfId="1" applyFont="1" applyFill="1" applyBorder="1" applyAlignment="1">
      <alignment horizontal="center" vertical="center"/>
    </xf>
    <xf numFmtId="0" fontId="4" fillId="2" borderId="35" xfId="1" applyFont="1" applyFill="1" applyBorder="1" applyAlignment="1">
      <alignment horizontal="center" vertical="center"/>
    </xf>
    <xf numFmtId="0" fontId="4" fillId="2" borderId="47" xfId="1" applyFont="1" applyFill="1" applyBorder="1" applyAlignment="1">
      <alignment horizontal="center" vertical="center"/>
    </xf>
    <xf numFmtId="3" fontId="6" fillId="2" borderId="34" xfId="1" applyNumberFormat="1" applyFont="1" applyFill="1" applyBorder="1" applyAlignment="1">
      <alignment horizontal="center" vertical="center"/>
    </xf>
    <xf numFmtId="3" fontId="6" fillId="2" borderId="35" xfId="1" applyNumberFormat="1" applyFont="1" applyFill="1" applyBorder="1" applyAlignment="1">
      <alignment horizontal="center" vertical="center"/>
    </xf>
    <xf numFmtId="177" fontId="25" fillId="2" borderId="28" xfId="1" applyNumberFormat="1" applyFont="1" applyFill="1" applyBorder="1" applyAlignment="1">
      <alignment horizontal="right" vertical="center" shrinkToFit="1"/>
    </xf>
    <xf numFmtId="177" fontId="25" fillId="2" borderId="2" xfId="1" applyNumberFormat="1" applyFont="1" applyFill="1" applyBorder="1" applyAlignment="1">
      <alignment horizontal="right" vertical="center" shrinkToFit="1"/>
    </xf>
    <xf numFmtId="177" fontId="25" fillId="2" borderId="40" xfId="1" applyNumberFormat="1" applyFont="1" applyFill="1" applyBorder="1" applyAlignment="1">
      <alignment horizontal="right" vertical="center" shrinkToFit="1"/>
    </xf>
    <xf numFmtId="177" fontId="25" fillId="2" borderId="39" xfId="1" applyNumberFormat="1" applyFont="1" applyFill="1" applyBorder="1" applyAlignment="1">
      <alignment horizontal="right" vertical="center" shrinkToFit="1"/>
    </xf>
    <xf numFmtId="178" fontId="21" fillId="2" borderId="24" xfId="1" applyNumberFormat="1" applyFont="1" applyFill="1" applyBorder="1" applyAlignment="1">
      <alignment horizontal="right" vertical="center"/>
    </xf>
    <xf numFmtId="178" fontId="21" fillId="2" borderId="28" xfId="1" applyNumberFormat="1" applyFont="1" applyFill="1" applyBorder="1" applyAlignment="1">
      <alignment horizontal="right" vertical="center"/>
    </xf>
    <xf numFmtId="178" fontId="21" fillId="2" borderId="25" xfId="1" applyNumberFormat="1" applyFont="1" applyFill="1" applyBorder="1" applyAlignment="1">
      <alignment horizontal="right" vertical="center"/>
    </xf>
    <xf numFmtId="178" fontId="21" fillId="2" borderId="29" xfId="1" applyNumberFormat="1" applyFont="1" applyFill="1" applyBorder="1" applyAlignment="1">
      <alignment horizontal="right" vertical="center"/>
    </xf>
    <xf numFmtId="0" fontId="4" fillId="2" borderId="85" xfId="1" applyFont="1" applyFill="1" applyBorder="1" applyAlignment="1">
      <alignment horizontal="left" vertical="center" wrapText="1"/>
    </xf>
    <xf numFmtId="0" fontId="4" fillId="2" borderId="93" xfId="1" applyFont="1" applyFill="1" applyBorder="1" applyAlignment="1">
      <alignment horizontal="left" vertical="center" wrapText="1"/>
    </xf>
    <xf numFmtId="0" fontId="4" fillId="2" borderId="93" xfId="1" applyFont="1" applyFill="1" applyBorder="1" applyAlignment="1">
      <alignment horizontal="left" vertical="center"/>
    </xf>
    <xf numFmtId="0" fontId="4" fillId="2" borderId="94" xfId="1" applyFont="1" applyFill="1" applyBorder="1" applyAlignment="1">
      <alignment horizontal="left" vertical="center"/>
    </xf>
    <xf numFmtId="0" fontId="4" fillId="2" borderId="95" xfId="1" applyFont="1" applyFill="1" applyBorder="1" applyAlignment="1">
      <alignment horizontal="left" vertical="center"/>
    </xf>
    <xf numFmtId="0" fontId="4" fillId="2" borderId="86" xfId="1" applyFont="1" applyFill="1" applyBorder="1" applyAlignment="1">
      <alignment horizontal="left" vertical="center"/>
    </xf>
    <xf numFmtId="0" fontId="4" fillId="2" borderId="96" xfId="1" applyFont="1" applyFill="1" applyBorder="1" applyAlignment="1">
      <alignment horizontal="left" vertical="center"/>
    </xf>
    <xf numFmtId="0" fontId="4" fillId="2" borderId="97" xfId="1" applyFont="1" applyFill="1" applyBorder="1" applyAlignment="1">
      <alignment horizontal="left" vertical="center"/>
    </xf>
    <xf numFmtId="0" fontId="4" fillId="2" borderId="98" xfId="1" applyFont="1" applyFill="1" applyBorder="1" applyAlignment="1">
      <alignment horizontal="left" vertical="center"/>
    </xf>
    <xf numFmtId="0" fontId="4" fillId="2" borderId="89" xfId="1" applyFont="1" applyFill="1" applyBorder="1" applyAlignment="1">
      <alignment horizontal="left" vertical="center"/>
    </xf>
    <xf numFmtId="0" fontId="4" fillId="2" borderId="53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  <xf numFmtId="0" fontId="4" fillId="2" borderId="10" xfId="1" applyFont="1" applyFill="1" applyBorder="1" applyAlignment="1">
      <alignment horizontal="center" vertical="center"/>
    </xf>
    <xf numFmtId="0" fontId="4" fillId="2" borderId="6" xfId="1" applyFont="1" applyFill="1" applyBorder="1" applyAlignment="1">
      <alignment horizontal="center" vertical="center"/>
    </xf>
    <xf numFmtId="0" fontId="4" fillId="2" borderId="8" xfId="1" applyFont="1" applyFill="1" applyBorder="1" applyAlignment="1">
      <alignment horizontal="center" vertical="center"/>
    </xf>
    <xf numFmtId="0" fontId="6" fillId="2" borderId="67" xfId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/>
    </xf>
    <xf numFmtId="0" fontId="6" fillId="2" borderId="78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 wrapText="1"/>
    </xf>
    <xf numFmtId="0" fontId="6" fillId="2" borderId="15" xfId="1" applyFont="1" applyFill="1" applyBorder="1" applyAlignment="1">
      <alignment horizontal="center" vertical="center" wrapText="1"/>
    </xf>
    <xf numFmtId="0" fontId="6" fillId="2" borderId="14" xfId="1" applyFont="1" applyFill="1" applyBorder="1" applyAlignment="1">
      <alignment horizontal="center" vertical="center"/>
    </xf>
    <xf numFmtId="0" fontId="6" fillId="2" borderId="17" xfId="1" applyFont="1" applyFill="1" applyBorder="1" applyAlignment="1">
      <alignment horizontal="center" vertical="center"/>
    </xf>
    <xf numFmtId="0" fontId="6" fillId="2" borderId="37" xfId="1" applyFont="1" applyFill="1" applyBorder="1" applyAlignment="1">
      <alignment horizontal="center" vertical="center" wrapText="1"/>
    </xf>
    <xf numFmtId="0" fontId="6" fillId="2" borderId="45" xfId="1" applyFont="1" applyFill="1" applyBorder="1" applyAlignment="1">
      <alignment horizontal="center" vertical="center" wrapText="1"/>
    </xf>
    <xf numFmtId="0" fontId="6" fillId="2" borderId="44" xfId="1" applyFont="1" applyFill="1" applyBorder="1" applyAlignment="1">
      <alignment horizontal="center" vertical="center"/>
    </xf>
    <xf numFmtId="0" fontId="6" fillId="2" borderId="41" xfId="1" applyFont="1" applyFill="1" applyBorder="1" applyAlignment="1">
      <alignment horizontal="center" vertical="center"/>
    </xf>
    <xf numFmtId="0" fontId="6" fillId="2" borderId="18" xfId="1" applyFont="1" applyFill="1" applyBorder="1" applyAlignment="1">
      <alignment horizontal="center" vertical="center"/>
    </xf>
    <xf numFmtId="0" fontId="6" fillId="2" borderId="21" xfId="1" applyFont="1" applyFill="1" applyBorder="1" applyAlignment="1">
      <alignment horizontal="center" vertical="center"/>
    </xf>
    <xf numFmtId="0" fontId="6" fillId="2" borderId="20" xfId="1" applyFont="1" applyFill="1" applyBorder="1" applyAlignment="1">
      <alignment horizontal="center" vertical="center"/>
    </xf>
    <xf numFmtId="0" fontId="6" fillId="2" borderId="23" xfId="1" applyFont="1" applyFill="1" applyBorder="1" applyAlignment="1">
      <alignment horizontal="center" vertical="center"/>
    </xf>
    <xf numFmtId="0" fontId="6" fillId="2" borderId="30" xfId="1" applyFont="1" applyFill="1" applyBorder="1" applyAlignment="1">
      <alignment horizontal="center" vertical="center"/>
    </xf>
    <xf numFmtId="0" fontId="6" fillId="2" borderId="27" xfId="1" applyFont="1" applyFill="1" applyBorder="1" applyAlignment="1">
      <alignment horizontal="center" vertical="center"/>
    </xf>
    <xf numFmtId="0" fontId="6" fillId="2" borderId="31" xfId="1" applyFont="1" applyFill="1" applyBorder="1" applyAlignment="1">
      <alignment horizontal="center" vertical="center"/>
    </xf>
    <xf numFmtId="0" fontId="6" fillId="2" borderId="33" xfId="1" applyFont="1" applyFill="1" applyBorder="1" applyAlignment="1">
      <alignment horizontal="center" vertical="center"/>
    </xf>
    <xf numFmtId="0" fontId="6" fillId="2" borderId="12" xfId="1" applyFont="1" applyFill="1" applyBorder="1" applyAlignment="1">
      <alignment horizontal="center" vertical="center"/>
    </xf>
    <xf numFmtId="0" fontId="6" fillId="2" borderId="16" xfId="1" applyFont="1" applyFill="1" applyBorder="1" applyAlignment="1">
      <alignment horizontal="center" vertical="center"/>
    </xf>
    <xf numFmtId="0" fontId="6" fillId="2" borderId="13" xfId="1" applyFont="1" applyFill="1" applyBorder="1" applyAlignment="1">
      <alignment horizontal="center" vertical="center"/>
    </xf>
    <xf numFmtId="0" fontId="6" fillId="2" borderId="68" xfId="1" applyFont="1" applyFill="1" applyBorder="1" applyAlignment="1">
      <alignment horizontal="center" vertical="center"/>
    </xf>
    <xf numFmtId="0" fontId="6" fillId="2" borderId="22" xfId="1" applyFont="1" applyFill="1" applyBorder="1" applyAlignment="1">
      <alignment horizontal="center" vertical="center"/>
    </xf>
    <xf numFmtId="0" fontId="6" fillId="2" borderId="71" xfId="1" applyFont="1" applyFill="1" applyBorder="1" applyAlignment="1">
      <alignment horizontal="center" vertical="center"/>
    </xf>
    <xf numFmtId="0" fontId="6" fillId="2" borderId="37" xfId="1" applyFont="1" applyFill="1" applyBorder="1" applyAlignment="1">
      <alignment horizontal="center" vertical="center"/>
    </xf>
    <xf numFmtId="0" fontId="6" fillId="2" borderId="46" xfId="1" applyFont="1" applyFill="1" applyBorder="1" applyAlignment="1">
      <alignment horizontal="center" vertical="center"/>
    </xf>
    <xf numFmtId="0" fontId="6" fillId="2" borderId="38" xfId="1" applyFont="1" applyFill="1" applyBorder="1" applyAlignment="1">
      <alignment horizontal="center" vertical="center"/>
    </xf>
    <xf numFmtId="0" fontId="6" fillId="2" borderId="19" xfId="1" applyFont="1" applyFill="1" applyBorder="1" applyAlignment="1">
      <alignment horizontal="center" vertical="center" wrapText="1"/>
    </xf>
    <xf numFmtId="0" fontId="6" fillId="2" borderId="19" xfId="1" applyFont="1" applyFill="1" applyBorder="1" applyAlignment="1">
      <alignment horizontal="center" vertical="center"/>
    </xf>
    <xf numFmtId="0" fontId="21" fillId="2" borderId="69" xfId="1" applyFont="1" applyFill="1" applyBorder="1" applyAlignment="1">
      <alignment horizontal="center" vertical="center" wrapText="1"/>
    </xf>
    <xf numFmtId="0" fontId="21" fillId="2" borderId="72" xfId="1" applyFont="1" applyFill="1" applyBorder="1" applyAlignment="1">
      <alignment horizontal="center" vertical="center" wrapText="1"/>
    </xf>
    <xf numFmtId="0" fontId="21" fillId="2" borderId="28" xfId="1" applyFont="1" applyFill="1" applyBorder="1" applyAlignment="1">
      <alignment horizontal="center" vertical="center" wrapText="1"/>
    </xf>
    <xf numFmtId="0" fontId="21" fillId="2" borderId="4" xfId="1" applyFont="1" applyFill="1" applyBorder="1" applyAlignment="1">
      <alignment horizontal="center" vertical="center" wrapText="1"/>
    </xf>
    <xf numFmtId="0" fontId="21" fillId="2" borderId="0" xfId="1" applyFont="1" applyFill="1" applyAlignment="1">
      <alignment horizontal="center" vertical="center" wrapText="1"/>
    </xf>
    <xf numFmtId="0" fontId="21" fillId="2" borderId="43" xfId="1" applyFont="1" applyFill="1" applyBorder="1" applyAlignment="1">
      <alignment horizontal="center" vertical="center" wrapText="1"/>
    </xf>
    <xf numFmtId="0" fontId="21" fillId="2" borderId="7" xfId="1" applyFont="1" applyFill="1" applyBorder="1" applyAlignment="1">
      <alignment horizontal="center" vertical="center" wrapText="1"/>
    </xf>
    <xf numFmtId="0" fontId="21" fillId="2" borderId="6" xfId="1" applyFont="1" applyFill="1" applyBorder="1" applyAlignment="1">
      <alignment horizontal="center" vertical="center" wrapText="1"/>
    </xf>
    <xf numFmtId="0" fontId="21" fillId="2" borderId="77" xfId="1" applyFont="1" applyFill="1" applyBorder="1" applyAlignment="1">
      <alignment horizontal="center" vertical="center" wrapText="1"/>
    </xf>
    <xf numFmtId="0" fontId="21" fillId="2" borderId="26" xfId="1" applyFont="1" applyFill="1" applyBorder="1" applyAlignment="1">
      <alignment horizontal="center" vertical="center"/>
    </xf>
    <xf numFmtId="0" fontId="21" fillId="2" borderId="72" xfId="1" applyFont="1" applyFill="1" applyBorder="1" applyAlignment="1">
      <alignment horizontal="center" vertical="center"/>
    </xf>
    <xf numFmtId="0" fontId="21" fillId="2" borderId="103" xfId="1" applyFont="1" applyFill="1" applyBorder="1" applyAlignment="1">
      <alignment horizontal="center" vertical="center"/>
    </xf>
    <xf numFmtId="0" fontId="21" fillId="2" borderId="42" xfId="1" applyFont="1" applyFill="1" applyBorder="1" applyAlignment="1">
      <alignment horizontal="center" vertical="center"/>
    </xf>
    <xf numFmtId="0" fontId="21" fillId="2" borderId="0" xfId="1" applyFont="1" applyFill="1" applyAlignment="1">
      <alignment horizontal="center" vertical="center"/>
    </xf>
    <xf numFmtId="0" fontId="21" fillId="2" borderId="5" xfId="1" applyFont="1" applyFill="1" applyBorder="1" applyAlignment="1">
      <alignment horizontal="center" vertical="center"/>
    </xf>
    <xf numFmtId="0" fontId="21" fillId="2" borderId="76" xfId="1" applyFont="1" applyFill="1" applyBorder="1" applyAlignment="1">
      <alignment horizontal="center" vertical="center"/>
    </xf>
    <xf numFmtId="0" fontId="21" fillId="2" borderId="6" xfId="1" applyFont="1" applyFill="1" applyBorder="1" applyAlignment="1">
      <alignment horizontal="center" vertical="center"/>
    </xf>
    <xf numFmtId="0" fontId="21" fillId="2" borderId="8" xfId="1" applyFont="1" applyFill="1" applyBorder="1" applyAlignment="1">
      <alignment horizontal="center" vertical="center"/>
    </xf>
    <xf numFmtId="0" fontId="20" fillId="2" borderId="68" xfId="1" applyFont="1" applyFill="1" applyBorder="1" applyAlignment="1">
      <alignment horizontal="center" vertical="center"/>
    </xf>
    <xf numFmtId="0" fontId="20" fillId="2" borderId="21" xfId="1" applyFont="1" applyFill="1" applyBorder="1" applyAlignment="1">
      <alignment horizontal="center" vertical="center"/>
    </xf>
    <xf numFmtId="0" fontId="21" fillId="2" borderId="25" xfId="1" applyFont="1" applyFill="1" applyBorder="1" applyAlignment="1">
      <alignment horizontal="center" vertical="center" shrinkToFit="1"/>
    </xf>
    <xf numFmtId="0" fontId="21" fillId="2" borderId="87" xfId="1" applyFont="1" applyFill="1" applyBorder="1" applyAlignment="1">
      <alignment horizontal="center" vertical="center" shrinkToFit="1"/>
    </xf>
    <xf numFmtId="0" fontId="21" fillId="2" borderId="28" xfId="1" applyFont="1" applyFill="1" applyBorder="1" applyAlignment="1">
      <alignment horizontal="center" vertical="center"/>
    </xf>
    <xf numFmtId="0" fontId="21" fillId="2" borderId="25" xfId="1" applyFont="1" applyFill="1" applyBorder="1" applyAlignment="1">
      <alignment horizontal="center" vertical="center"/>
    </xf>
    <xf numFmtId="0" fontId="21" fillId="2" borderId="29" xfId="1" applyFont="1" applyFill="1" applyBorder="1" applyAlignment="1">
      <alignment horizontal="center" vertical="center"/>
    </xf>
    <xf numFmtId="0" fontId="21" fillId="2" borderId="77" xfId="1" applyFont="1" applyFill="1" applyBorder="1" applyAlignment="1">
      <alignment horizontal="center" vertical="center"/>
    </xf>
    <xf numFmtId="0" fontId="21" fillId="2" borderId="87" xfId="1" applyFont="1" applyFill="1" applyBorder="1" applyAlignment="1">
      <alignment horizontal="center" vertical="center"/>
    </xf>
    <xf numFmtId="0" fontId="21" fillId="2" borderId="88" xfId="1" applyFont="1" applyFill="1" applyBorder="1" applyAlignment="1">
      <alignment horizontal="center" vertical="center"/>
    </xf>
    <xf numFmtId="0" fontId="21" fillId="2" borderId="26" xfId="1" applyFont="1" applyFill="1" applyBorder="1" applyAlignment="1">
      <alignment horizontal="center" vertical="center" wrapText="1"/>
    </xf>
    <xf numFmtId="0" fontId="21" fillId="2" borderId="76" xfId="1" applyFont="1" applyFill="1" applyBorder="1" applyAlignment="1">
      <alignment horizontal="center" vertical="center" wrapText="1"/>
    </xf>
    <xf numFmtId="0" fontId="21" fillId="2" borderId="103" xfId="1" applyFont="1" applyFill="1" applyBorder="1" applyAlignment="1">
      <alignment horizontal="center" vertical="center" wrapText="1"/>
    </xf>
    <xf numFmtId="0" fontId="21" fillId="2" borderId="8" xfId="1" applyFont="1" applyFill="1" applyBorder="1" applyAlignment="1">
      <alignment horizontal="center" vertical="center" wrapText="1"/>
    </xf>
    <xf numFmtId="0" fontId="20" fillId="2" borderId="18" xfId="1" applyFont="1" applyFill="1" applyBorder="1" applyAlignment="1">
      <alignment horizontal="center" vertical="center"/>
    </xf>
    <xf numFmtId="0" fontId="20" fillId="2" borderId="19" xfId="1" applyFont="1" applyFill="1" applyBorder="1" applyAlignment="1">
      <alignment horizontal="center" vertical="center"/>
    </xf>
    <xf numFmtId="0" fontId="20" fillId="2" borderId="27" xfId="1" applyFont="1" applyFill="1" applyBorder="1" applyAlignment="1">
      <alignment horizontal="center" vertical="center" wrapText="1"/>
    </xf>
    <xf numFmtId="0" fontId="20" fillId="2" borderId="32" xfId="1" applyFont="1" applyFill="1" applyBorder="1" applyAlignment="1">
      <alignment horizontal="center" vertical="center" wrapText="1"/>
    </xf>
    <xf numFmtId="0" fontId="20" fillId="2" borderId="31" xfId="1" applyFont="1" applyFill="1" applyBorder="1" applyAlignment="1">
      <alignment horizontal="center" vertical="center" wrapText="1" shrinkToFit="1"/>
    </xf>
    <xf numFmtId="0" fontId="20" fillId="2" borderId="27" xfId="1" applyFont="1" applyFill="1" applyBorder="1" applyAlignment="1">
      <alignment horizontal="center" vertical="center" wrapText="1" shrinkToFit="1"/>
    </xf>
    <xf numFmtId="0" fontId="22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center" vertical="center" textRotation="255" wrapText="1"/>
    </xf>
    <xf numFmtId="0" fontId="6" fillId="2" borderId="21" xfId="1" applyFont="1" applyFill="1" applyBorder="1" applyAlignment="1">
      <alignment horizontal="center" vertical="center" shrinkToFit="1"/>
    </xf>
    <xf numFmtId="0" fontId="21" fillId="2" borderId="25" xfId="1" applyFont="1" applyFill="1" applyBorder="1" applyAlignment="1">
      <alignment horizontal="center" vertical="center" wrapText="1"/>
    </xf>
    <xf numFmtId="0" fontId="21" fillId="2" borderId="87" xfId="1" applyFont="1" applyFill="1" applyBorder="1" applyAlignment="1">
      <alignment horizontal="center" vertical="center" wrapText="1"/>
    </xf>
    <xf numFmtId="0" fontId="3" fillId="2" borderId="28" xfId="1" applyFont="1" applyFill="1" applyBorder="1" applyAlignment="1">
      <alignment horizontal="center" vertical="center" shrinkToFit="1"/>
    </xf>
    <xf numFmtId="0" fontId="3" fillId="2" borderId="25" xfId="1" applyFont="1" applyFill="1" applyBorder="1" applyAlignment="1">
      <alignment horizontal="center" vertical="center" shrinkToFit="1"/>
    </xf>
    <xf numFmtId="0" fontId="3" fillId="2" borderId="26" xfId="1" applyFont="1" applyFill="1" applyBorder="1" applyAlignment="1">
      <alignment horizontal="center" vertical="center" shrinkToFit="1"/>
    </xf>
    <xf numFmtId="0" fontId="3" fillId="2" borderId="77" xfId="1" applyFont="1" applyFill="1" applyBorder="1" applyAlignment="1">
      <alignment horizontal="center" vertical="center" shrinkToFit="1"/>
    </xf>
    <xf numFmtId="0" fontId="3" fillId="2" borderId="87" xfId="1" applyFont="1" applyFill="1" applyBorder="1" applyAlignment="1">
      <alignment horizontal="center" vertical="center" shrinkToFit="1"/>
    </xf>
    <xf numFmtId="0" fontId="3" fillId="2" borderId="76" xfId="1" applyFont="1" applyFill="1" applyBorder="1" applyAlignment="1">
      <alignment horizontal="center" vertical="center" shrinkToFit="1"/>
    </xf>
    <xf numFmtId="0" fontId="4" fillId="2" borderId="0" xfId="1" applyFont="1" applyFill="1" applyAlignment="1">
      <alignment horizontal="left" vertical="center"/>
    </xf>
    <xf numFmtId="0" fontId="28" fillId="2" borderId="6" xfId="1" applyFont="1" applyFill="1" applyBorder="1" applyAlignment="1">
      <alignment horizontal="center" vertical="center"/>
    </xf>
    <xf numFmtId="0" fontId="28" fillId="2" borderId="8" xfId="1" applyFont="1" applyFill="1" applyBorder="1" applyAlignment="1">
      <alignment horizontal="center" vertical="center"/>
    </xf>
    <xf numFmtId="0" fontId="1" fillId="2" borderId="0" xfId="1" applyFont="1" applyFill="1"/>
    <xf numFmtId="0" fontId="3" fillId="2" borderId="9" xfId="1" applyFont="1" applyFill="1" applyBorder="1" applyAlignment="1">
      <alignment horizontal="center" vertical="center" wrapText="1"/>
    </xf>
    <xf numFmtId="0" fontId="3" fillId="2" borderId="10" xfId="1" applyFont="1" applyFill="1" applyBorder="1" applyAlignment="1">
      <alignment horizontal="center" vertical="center" wrapText="1"/>
    </xf>
    <xf numFmtId="0" fontId="3" fillId="2" borderId="81" xfId="1" applyFont="1" applyFill="1" applyBorder="1" applyAlignment="1">
      <alignment horizontal="center" vertical="center" wrapText="1"/>
    </xf>
    <xf numFmtId="177" fontId="15" fillId="2" borderId="104" xfId="1" applyNumberFormat="1" applyFont="1" applyFill="1" applyBorder="1" applyAlignment="1">
      <alignment vertical="center" shrinkToFit="1"/>
    </xf>
    <xf numFmtId="177" fontId="15" fillId="2" borderId="105" xfId="1" applyNumberFormat="1" applyFont="1" applyFill="1" applyBorder="1" applyAlignment="1">
      <alignment vertical="center" shrinkToFit="1"/>
    </xf>
    <xf numFmtId="0" fontId="11" fillId="2" borderId="105" xfId="1" applyFont="1" applyFill="1" applyBorder="1" applyAlignment="1">
      <alignment vertical="center"/>
    </xf>
    <xf numFmtId="0" fontId="11" fillId="2" borderId="106" xfId="1" applyFont="1" applyFill="1" applyBorder="1" applyAlignment="1">
      <alignment vertical="center"/>
    </xf>
    <xf numFmtId="0" fontId="3" fillId="2" borderId="48" xfId="1" applyFont="1" applyFill="1" applyBorder="1" applyAlignment="1">
      <alignment vertical="center"/>
    </xf>
    <xf numFmtId="0" fontId="3" fillId="2" borderId="49" xfId="1" applyFont="1" applyFill="1" applyBorder="1" applyAlignment="1">
      <alignment vertical="center"/>
    </xf>
    <xf numFmtId="0" fontId="3" fillId="2" borderId="50" xfId="1" applyFont="1" applyFill="1" applyBorder="1" applyAlignment="1">
      <alignment vertical="center"/>
    </xf>
    <xf numFmtId="176" fontId="15" fillId="2" borderId="20" xfId="1" applyNumberFormat="1" applyFont="1" applyFill="1" applyBorder="1" applyAlignment="1">
      <alignment vertical="center" shrinkToFit="1"/>
    </xf>
    <xf numFmtId="176" fontId="15" fillId="2" borderId="21" xfId="1" applyNumberFormat="1" applyFont="1" applyFill="1" applyBorder="1" applyAlignment="1">
      <alignment vertical="center" shrinkToFit="1"/>
    </xf>
    <xf numFmtId="0" fontId="15" fillId="2" borderId="0" xfId="1" applyFont="1" applyFill="1" applyAlignment="1">
      <alignment horizontal="center" vertical="center"/>
    </xf>
    <xf numFmtId="0" fontId="3" fillId="2" borderId="0" xfId="1" applyFont="1" applyFill="1" applyAlignment="1">
      <alignment horizontal="right" vertical="center"/>
    </xf>
    <xf numFmtId="0" fontId="3" fillId="2" borderId="43" xfId="1" applyFont="1" applyFill="1" applyBorder="1" applyAlignment="1">
      <alignment horizontal="right" vertical="center"/>
    </xf>
    <xf numFmtId="0" fontId="15" fillId="2" borderId="105" xfId="1" applyFont="1" applyFill="1" applyBorder="1" applyAlignment="1">
      <alignment vertical="center"/>
    </xf>
    <xf numFmtId="0" fontId="15" fillId="2" borderId="106" xfId="1" applyFont="1" applyFill="1" applyBorder="1" applyAlignment="1">
      <alignment vertical="center"/>
    </xf>
    <xf numFmtId="0" fontId="4" fillId="2" borderId="20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center" vertical="center"/>
    </xf>
    <xf numFmtId="0" fontId="4" fillId="2" borderId="71" xfId="1" applyFont="1" applyFill="1" applyBorder="1" applyAlignment="1">
      <alignment horizontal="center" vertical="center"/>
    </xf>
    <xf numFmtId="177" fontId="15" fillId="2" borderId="9" xfId="1" applyNumberFormat="1" applyFont="1" applyFill="1" applyBorder="1" applyAlignment="1">
      <alignment vertical="center" shrinkToFit="1"/>
    </xf>
    <xf numFmtId="177" fontId="15" fillId="2" borderId="10" xfId="1" applyNumberFormat="1" applyFont="1" applyFill="1" applyBorder="1" applyAlignment="1">
      <alignment vertical="center" shrinkToFit="1"/>
    </xf>
    <xf numFmtId="176" fontId="11" fillId="2" borderId="10" xfId="1" applyNumberFormat="1" applyFont="1" applyFill="1" applyBorder="1" applyAlignment="1">
      <alignment vertical="center"/>
    </xf>
    <xf numFmtId="176" fontId="11" fillId="2" borderId="11" xfId="1" applyNumberFormat="1" applyFont="1" applyFill="1" applyBorder="1" applyAlignment="1">
      <alignment vertical="center"/>
    </xf>
    <xf numFmtId="0" fontId="3" fillId="2" borderId="79" xfId="1" applyFont="1" applyFill="1" applyBorder="1" applyAlignment="1">
      <alignment horizontal="center" vertical="center"/>
    </xf>
    <xf numFmtId="0" fontId="3" fillId="2" borderId="74" xfId="1" applyFont="1" applyFill="1" applyBorder="1" applyAlignment="1">
      <alignment horizontal="center" vertical="center"/>
    </xf>
    <xf numFmtId="0" fontId="3" fillId="2" borderId="80" xfId="1" applyFont="1" applyFill="1" applyBorder="1" applyAlignment="1">
      <alignment horizontal="center" vertical="center"/>
    </xf>
    <xf numFmtId="176" fontId="15" fillId="2" borderId="9" xfId="1" applyNumberFormat="1" applyFont="1" applyFill="1" applyBorder="1" applyAlignment="1">
      <alignment vertical="center" shrinkToFit="1"/>
    </xf>
    <xf numFmtId="176" fontId="15" fillId="2" borderId="10" xfId="1" applyNumberFormat="1" applyFont="1" applyFill="1" applyBorder="1" applyAlignment="1">
      <alignment vertical="center" shrinkToFit="1"/>
    </xf>
    <xf numFmtId="0" fontId="3" fillId="2" borderId="12" xfId="1" applyFont="1" applyFill="1" applyBorder="1" applyAlignment="1">
      <alignment horizontal="center" vertical="center" wrapText="1"/>
    </xf>
    <xf numFmtId="0" fontId="3" fillId="2" borderId="13" xfId="1" applyFont="1" applyFill="1" applyBorder="1" applyAlignment="1">
      <alignment horizontal="center" vertical="center" wrapText="1"/>
    </xf>
    <xf numFmtId="0" fontId="3" fillId="2" borderId="18" xfId="1" applyFont="1" applyFill="1" applyBorder="1" applyAlignment="1">
      <alignment horizontal="center" vertical="center" wrapText="1"/>
    </xf>
    <xf numFmtId="0" fontId="3" fillId="2" borderId="19" xfId="1" applyFont="1" applyFill="1" applyBorder="1" applyAlignment="1">
      <alignment horizontal="center" vertical="center" wrapText="1"/>
    </xf>
    <xf numFmtId="177" fontId="15" fillId="2" borderId="14" xfId="1" applyNumberFormat="1" applyFont="1" applyFill="1" applyBorder="1" applyAlignment="1">
      <alignment vertical="center" shrinkToFit="1"/>
    </xf>
    <xf numFmtId="177" fontId="15" fillId="2" borderId="15" xfId="1" applyNumberFormat="1" applyFont="1" applyFill="1" applyBorder="1" applyAlignment="1">
      <alignment vertical="center" shrinkToFit="1"/>
    </xf>
    <xf numFmtId="176" fontId="11" fillId="2" borderId="15" xfId="1" applyNumberFormat="1" applyFont="1" applyFill="1" applyBorder="1" applyAlignment="1">
      <alignment vertical="center"/>
    </xf>
    <xf numFmtId="176" fontId="11" fillId="2" borderId="16" xfId="1" applyNumberFormat="1" applyFont="1" applyFill="1" applyBorder="1" applyAlignment="1">
      <alignment vertical="center"/>
    </xf>
    <xf numFmtId="0" fontId="4" fillId="2" borderId="14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center" vertical="center"/>
    </xf>
    <xf numFmtId="0" fontId="4" fillId="2" borderId="16" xfId="1" applyFont="1" applyFill="1" applyBorder="1" applyAlignment="1">
      <alignment horizontal="center" vertical="center"/>
    </xf>
    <xf numFmtId="177" fontId="15" fillId="2" borderId="20" xfId="1" applyNumberFormat="1" applyFont="1" applyFill="1" applyBorder="1" applyAlignment="1">
      <alignment vertical="center" shrinkToFit="1"/>
    </xf>
    <xf numFmtId="177" fontId="15" fillId="2" borderId="21" xfId="1" applyNumberFormat="1" applyFont="1" applyFill="1" applyBorder="1" applyAlignment="1">
      <alignment vertical="center" shrinkToFit="1"/>
    </xf>
    <xf numFmtId="176" fontId="11" fillId="2" borderId="21" xfId="1" applyNumberFormat="1" applyFont="1" applyFill="1" applyBorder="1" applyAlignment="1">
      <alignment vertical="center"/>
    </xf>
    <xf numFmtId="176" fontId="11" fillId="2" borderId="22" xfId="1" applyNumberFormat="1" applyFont="1" applyFill="1" applyBorder="1" applyAlignment="1">
      <alignment vertical="center"/>
    </xf>
    <xf numFmtId="0" fontId="4" fillId="2" borderId="22" xfId="1" applyFont="1" applyFill="1" applyBorder="1" applyAlignment="1">
      <alignment horizontal="center" vertical="center"/>
    </xf>
    <xf numFmtId="0" fontId="4" fillId="2" borderId="26" xfId="1" applyFont="1" applyFill="1" applyBorder="1" applyAlignment="1">
      <alignment horizontal="center" vertical="center"/>
    </xf>
    <xf numFmtId="0" fontId="4" fillId="2" borderId="72" xfId="1" applyFont="1" applyFill="1" applyBorder="1" applyAlignment="1">
      <alignment horizontal="center" vertical="center"/>
    </xf>
    <xf numFmtId="0" fontId="4" fillId="2" borderId="28" xfId="1" applyFont="1" applyFill="1" applyBorder="1" applyAlignment="1">
      <alignment horizontal="center" vertical="center"/>
    </xf>
    <xf numFmtId="176" fontId="15" fillId="2" borderId="26" xfId="1" applyNumberFormat="1" applyFont="1" applyFill="1" applyBorder="1" applyAlignment="1">
      <alignment vertical="center" shrinkToFit="1"/>
    </xf>
    <xf numFmtId="176" fontId="15" fillId="2" borderId="72" xfId="1" applyNumberFormat="1" applyFont="1" applyFill="1" applyBorder="1" applyAlignment="1">
      <alignment vertical="center" shrinkToFit="1"/>
    </xf>
    <xf numFmtId="176" fontId="11" fillId="2" borderId="72" xfId="1" applyNumberFormat="1" applyFont="1" applyFill="1" applyBorder="1" applyAlignment="1">
      <alignment vertical="center"/>
    </xf>
    <xf numFmtId="176" fontId="11" fillId="2" borderId="103" xfId="1" applyNumberFormat="1" applyFont="1" applyFill="1" applyBorder="1" applyAlignment="1">
      <alignment vertical="center"/>
    </xf>
    <xf numFmtId="0" fontId="3" fillId="2" borderId="73" xfId="1" applyFont="1" applyFill="1" applyBorder="1" applyAlignment="1">
      <alignment horizontal="center" vertical="center"/>
    </xf>
    <xf numFmtId="0" fontId="3" fillId="2" borderId="75" xfId="1" applyFont="1" applyFill="1" applyBorder="1" applyAlignment="1">
      <alignment horizontal="center" vertical="center"/>
    </xf>
    <xf numFmtId="176" fontId="18" fillId="2" borderId="82" xfId="1" applyNumberFormat="1" applyFont="1" applyFill="1" applyBorder="1"/>
    <xf numFmtId="176" fontId="18" fillId="2" borderId="83" xfId="1" applyNumberFormat="1" applyFont="1" applyFill="1" applyBorder="1"/>
    <xf numFmtId="176" fontId="18" fillId="2" borderId="121" xfId="1" applyNumberFormat="1" applyFont="1" applyFill="1" applyBorder="1"/>
    <xf numFmtId="176" fontId="11" fillId="2" borderId="71" xfId="1" applyNumberFormat="1" applyFont="1" applyFill="1" applyBorder="1" applyAlignment="1">
      <alignment vertical="center"/>
    </xf>
    <xf numFmtId="0" fontId="4" fillId="2" borderId="26" xfId="1" applyFont="1" applyFill="1" applyBorder="1" applyAlignment="1">
      <alignment horizontal="center" vertical="center" textRotation="255"/>
    </xf>
    <xf numFmtId="0" fontId="4" fillId="2" borderId="72" xfId="1" applyFont="1" applyFill="1" applyBorder="1" applyAlignment="1">
      <alignment horizontal="center" vertical="center" textRotation="255"/>
    </xf>
    <xf numFmtId="0" fontId="4" fillId="2" borderId="28" xfId="1" applyFont="1" applyFill="1" applyBorder="1" applyAlignment="1">
      <alignment horizontal="center" vertical="center" textRotation="255"/>
    </xf>
    <xf numFmtId="0" fontId="4" fillId="2" borderId="42" xfId="1" applyFont="1" applyFill="1" applyBorder="1" applyAlignment="1">
      <alignment horizontal="center" vertical="center" textRotation="255"/>
    </xf>
    <xf numFmtId="0" fontId="4" fillId="2" borderId="0" xfId="1" applyFont="1" applyFill="1" applyAlignment="1">
      <alignment horizontal="center" vertical="center" textRotation="255"/>
    </xf>
    <xf numFmtId="0" fontId="4" fillId="2" borderId="43" xfId="1" applyFont="1" applyFill="1" applyBorder="1" applyAlignment="1">
      <alignment horizontal="center" vertical="center" textRotation="255"/>
    </xf>
    <xf numFmtId="0" fontId="4" fillId="2" borderId="44" xfId="1" applyFont="1" applyFill="1" applyBorder="1" applyAlignment="1">
      <alignment horizontal="center" vertical="center" textRotation="255"/>
    </xf>
    <xf numFmtId="0" fontId="4" fillId="2" borderId="45" xfId="1" applyFont="1" applyFill="1" applyBorder="1" applyAlignment="1">
      <alignment horizontal="center" vertical="center" textRotation="255"/>
    </xf>
    <xf numFmtId="0" fontId="4" fillId="2" borderId="46" xfId="1" applyFont="1" applyFill="1" applyBorder="1" applyAlignment="1">
      <alignment horizontal="center" vertical="center" textRotation="255"/>
    </xf>
    <xf numFmtId="0" fontId="4" fillId="2" borderId="26" xfId="1" applyFont="1" applyFill="1" applyBorder="1" applyAlignment="1">
      <alignment horizontal="center" vertical="center" wrapText="1"/>
    </xf>
    <xf numFmtId="0" fontId="4" fillId="2" borderId="42" xfId="1" applyFont="1" applyFill="1" applyBorder="1" applyAlignment="1">
      <alignment horizontal="center" vertical="center"/>
    </xf>
    <xf numFmtId="0" fontId="4" fillId="2" borderId="43" xfId="1" applyFont="1" applyFill="1" applyBorder="1" applyAlignment="1">
      <alignment horizontal="center" vertical="center"/>
    </xf>
    <xf numFmtId="0" fontId="4" fillId="2" borderId="44" xfId="1" applyFont="1" applyFill="1" applyBorder="1" applyAlignment="1">
      <alignment horizontal="center" vertical="center"/>
    </xf>
    <xf numFmtId="0" fontId="4" fillId="2" borderId="46" xfId="1" applyFont="1" applyFill="1" applyBorder="1" applyAlignment="1">
      <alignment horizontal="center" vertical="center"/>
    </xf>
    <xf numFmtId="0" fontId="4" fillId="2" borderId="21" xfId="1" applyFont="1" applyFill="1" applyBorder="1" applyAlignment="1">
      <alignment horizontal="left" vertical="center"/>
    </xf>
    <xf numFmtId="0" fontId="4" fillId="2" borderId="22" xfId="1" applyFont="1" applyFill="1" applyBorder="1" applyAlignment="1">
      <alignment horizontal="left" vertical="center"/>
    </xf>
    <xf numFmtId="177" fontId="15" fillId="2" borderId="26" xfId="1" applyNumberFormat="1" applyFont="1" applyFill="1" applyBorder="1" applyAlignment="1">
      <alignment vertical="center" shrinkToFit="1"/>
    </xf>
    <xf numFmtId="177" fontId="15" fillId="2" borderId="72" xfId="1" applyNumberFormat="1" applyFont="1" applyFill="1" applyBorder="1" applyAlignment="1">
      <alignment vertical="center" shrinkToFit="1"/>
    </xf>
    <xf numFmtId="176" fontId="11" fillId="2" borderId="28" xfId="1" applyNumberFormat="1" applyFont="1" applyFill="1" applyBorder="1" applyAlignment="1">
      <alignment vertical="center"/>
    </xf>
    <xf numFmtId="0" fontId="3" fillId="2" borderId="82" xfId="1" applyFont="1" applyFill="1" applyBorder="1" applyAlignment="1">
      <alignment horizontal="center" vertical="center"/>
    </xf>
    <xf numFmtId="0" fontId="3" fillId="2" borderId="83" xfId="1" applyFont="1" applyFill="1" applyBorder="1" applyAlignment="1">
      <alignment horizontal="center" vertical="center"/>
    </xf>
    <xf numFmtId="0" fontId="3" fillId="2" borderId="84" xfId="1" applyFont="1" applyFill="1" applyBorder="1" applyAlignment="1">
      <alignment horizontal="center" vertical="center"/>
    </xf>
    <xf numFmtId="0" fontId="4" fillId="2" borderId="103" xfId="1" applyFont="1" applyFill="1" applyBorder="1" applyAlignment="1">
      <alignment horizontal="center" vertical="center"/>
    </xf>
    <xf numFmtId="0" fontId="3" fillId="2" borderId="34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 wrapText="1"/>
    </xf>
    <xf numFmtId="0" fontId="3" fillId="2" borderId="35" xfId="1" applyFont="1" applyFill="1" applyBorder="1" applyAlignment="1">
      <alignment horizontal="center" vertical="center"/>
    </xf>
    <xf numFmtId="0" fontId="3" fillId="2" borderId="47" xfId="1" applyFont="1" applyFill="1" applyBorder="1" applyAlignment="1">
      <alignment horizontal="center" vertical="center"/>
    </xf>
    <xf numFmtId="0" fontId="4" fillId="2" borderId="15" xfId="1" applyFont="1" applyFill="1" applyBorder="1" applyAlignment="1">
      <alignment horizontal="left" vertical="center"/>
    </xf>
    <xf numFmtId="0" fontId="4" fillId="2" borderId="16" xfId="1" applyFont="1" applyFill="1" applyBorder="1" applyAlignment="1">
      <alignment horizontal="left" vertical="center"/>
    </xf>
    <xf numFmtId="0" fontId="3" fillId="2" borderId="87" xfId="1" applyFont="1" applyFill="1" applyBorder="1" applyAlignment="1">
      <alignment horizontal="center" vertical="center"/>
    </xf>
    <xf numFmtId="0" fontId="15" fillId="2" borderId="35" xfId="1" applyFont="1" applyFill="1" applyBorder="1" applyAlignment="1">
      <alignment horizontal="center" vertical="center"/>
    </xf>
    <xf numFmtId="0" fontId="15" fillId="2" borderId="36" xfId="1" applyFont="1" applyFill="1" applyBorder="1" applyAlignment="1">
      <alignment horizontal="center" vertical="center"/>
    </xf>
    <xf numFmtId="176" fontId="15" fillId="2" borderId="14" xfId="1" applyNumberFormat="1" applyFont="1" applyFill="1" applyBorder="1" applyAlignment="1">
      <alignment vertical="center" shrinkToFit="1"/>
    </xf>
    <xf numFmtId="176" fontId="15" fillId="2" borderId="15" xfId="1" applyNumberFormat="1" applyFont="1" applyFill="1" applyBorder="1" applyAlignment="1">
      <alignment vertical="center" shrinkToFit="1"/>
    </xf>
    <xf numFmtId="176" fontId="11" fillId="2" borderId="78" xfId="1" applyNumberFormat="1" applyFont="1" applyFill="1" applyBorder="1" applyAlignment="1">
      <alignment vertical="center"/>
    </xf>
    <xf numFmtId="0" fontId="4" fillId="2" borderId="39" xfId="1" applyFont="1" applyFill="1" applyBorder="1" applyAlignment="1">
      <alignment horizontal="center" vertical="center" wrapText="1"/>
    </xf>
    <xf numFmtId="0" fontId="4" fillId="2" borderId="40" xfId="1" applyFont="1" applyFill="1" applyBorder="1" applyAlignment="1">
      <alignment horizontal="center" vertical="center"/>
    </xf>
    <xf numFmtId="0" fontId="4" fillId="2" borderId="39" xfId="1" applyFont="1" applyFill="1" applyBorder="1" applyAlignment="1">
      <alignment horizontal="center" vertical="center" textRotation="255"/>
    </xf>
    <xf numFmtId="0" fontId="4" fillId="2" borderId="2" xfId="1" applyFont="1" applyFill="1" applyBorder="1" applyAlignment="1">
      <alignment horizontal="center" vertical="center" textRotation="255"/>
    </xf>
    <xf numFmtId="0" fontId="4" fillId="2" borderId="40" xfId="1" applyFont="1" applyFill="1" applyBorder="1" applyAlignment="1">
      <alignment horizontal="center" vertical="center" textRotation="255"/>
    </xf>
    <xf numFmtId="176" fontId="4" fillId="2" borderId="10" xfId="1" applyNumberFormat="1" applyFont="1" applyFill="1" applyBorder="1" applyAlignment="1">
      <alignment vertical="center"/>
    </xf>
    <xf numFmtId="176" fontId="4" fillId="2" borderId="11" xfId="1" applyNumberFormat="1" applyFont="1" applyFill="1" applyBorder="1" applyAlignment="1">
      <alignment vertical="center"/>
    </xf>
    <xf numFmtId="176" fontId="1" fillId="2" borderId="125" xfId="1" applyNumberFormat="1" applyFont="1" applyFill="1" applyBorder="1" applyAlignment="1">
      <alignment horizontal="center" vertical="center"/>
    </xf>
    <xf numFmtId="176" fontId="1" fillId="2" borderId="83" xfId="1" applyNumberFormat="1" applyFont="1" applyFill="1" applyBorder="1" applyAlignment="1">
      <alignment horizontal="center" vertical="center"/>
    </xf>
    <xf numFmtId="176" fontId="1" fillId="2" borderId="121" xfId="1" applyNumberFormat="1" applyFont="1" applyFill="1" applyBorder="1" applyAlignment="1">
      <alignment horizontal="center" vertical="center"/>
    </xf>
    <xf numFmtId="176" fontId="15" fillId="2" borderId="9" xfId="1" applyNumberFormat="1" applyFont="1" applyFill="1" applyBorder="1" applyAlignment="1">
      <alignment horizontal="right" vertical="center" shrinkToFit="1"/>
    </xf>
    <xf numFmtId="176" fontId="15" fillId="2" borderId="10" xfId="1" applyNumberFormat="1" applyFont="1" applyFill="1" applyBorder="1" applyAlignment="1">
      <alignment horizontal="right" vertical="center" shrinkToFit="1"/>
    </xf>
    <xf numFmtId="176" fontId="11" fillId="2" borderId="10" xfId="1" applyNumberFormat="1" applyFont="1" applyFill="1" applyBorder="1" applyAlignment="1">
      <alignment horizontal="center" vertical="center"/>
    </xf>
    <xf numFmtId="176" fontId="11" fillId="2" borderId="11" xfId="1" applyNumberFormat="1" applyFont="1" applyFill="1" applyBorder="1" applyAlignment="1">
      <alignment horizontal="center" vertical="center"/>
    </xf>
    <xf numFmtId="176" fontId="4" fillId="2" borderId="105" xfId="1" applyNumberFormat="1" applyFont="1" applyFill="1" applyBorder="1" applyAlignment="1">
      <alignment vertical="center"/>
    </xf>
    <xf numFmtId="176" fontId="4" fillId="2" borderId="106" xfId="1" applyNumberFormat="1" applyFont="1" applyFill="1" applyBorder="1" applyAlignment="1">
      <alignment vertical="center"/>
    </xf>
    <xf numFmtId="176" fontId="1" fillId="2" borderId="136" xfId="1" applyNumberFormat="1" applyFont="1" applyFill="1" applyBorder="1" applyAlignment="1">
      <alignment horizontal="center" vertical="center"/>
    </xf>
    <xf numFmtId="176" fontId="1" fillId="2" borderId="101" xfId="1" applyNumberFormat="1" applyFont="1" applyFill="1" applyBorder="1" applyAlignment="1">
      <alignment horizontal="center" vertical="center"/>
    </xf>
    <xf numFmtId="176" fontId="1" fillId="2" borderId="137" xfId="1" applyNumberFormat="1" applyFont="1" applyFill="1" applyBorder="1" applyAlignment="1">
      <alignment horizontal="center" vertical="center"/>
    </xf>
    <xf numFmtId="176" fontId="15" fillId="2" borderId="104" xfId="1" applyNumberFormat="1" applyFont="1" applyFill="1" applyBorder="1" applyAlignment="1">
      <alignment horizontal="right" vertical="center" shrinkToFit="1"/>
    </xf>
    <xf numFmtId="176" fontId="15" fillId="2" borderId="105" xfId="1" applyNumberFormat="1" applyFont="1" applyFill="1" applyBorder="1" applyAlignment="1">
      <alignment horizontal="right" vertical="center" shrinkToFit="1"/>
    </xf>
    <xf numFmtId="0" fontId="3" fillId="2" borderId="18" xfId="1" applyFont="1" applyFill="1" applyBorder="1" applyAlignment="1">
      <alignment horizontal="center" vertical="center"/>
    </xf>
    <xf numFmtId="0" fontId="3" fillId="2" borderId="19" xfId="1" applyFont="1" applyFill="1" applyBorder="1" applyAlignment="1">
      <alignment horizontal="center" vertical="center"/>
    </xf>
    <xf numFmtId="0" fontId="15" fillId="2" borderId="0" xfId="1" applyFont="1" applyFill="1" applyAlignment="1">
      <alignment horizontal="center" vertical="center" wrapText="1"/>
    </xf>
    <xf numFmtId="0" fontId="3" fillId="2" borderId="0" xfId="1" applyFont="1" applyFill="1" applyAlignment="1">
      <alignment horizontal="right" vertical="center" wrapText="1"/>
    </xf>
    <xf numFmtId="0" fontId="3" fillId="2" borderId="43" xfId="1" applyFont="1" applyFill="1" applyBorder="1" applyAlignment="1">
      <alignment horizontal="right" vertical="center" wrapText="1"/>
    </xf>
    <xf numFmtId="176" fontId="15" fillId="2" borderId="42" xfId="1" applyNumberFormat="1" applyFont="1" applyFill="1" applyBorder="1" applyAlignment="1">
      <alignment vertical="center" shrinkToFit="1"/>
    </xf>
    <xf numFmtId="176" fontId="15" fillId="2" borderId="0" xfId="1" applyNumberFormat="1" applyFont="1" applyFill="1" applyAlignment="1">
      <alignment vertical="center" shrinkToFit="1"/>
    </xf>
    <xf numFmtId="176" fontId="4" fillId="2" borderId="0" xfId="1" applyNumberFormat="1" applyFont="1" applyFill="1" applyAlignment="1">
      <alignment vertical="center"/>
    </xf>
    <xf numFmtId="176" fontId="4" fillId="2" borderId="43" xfId="1" applyNumberFormat="1" applyFont="1" applyFill="1" applyBorder="1" applyAlignment="1">
      <alignment vertical="center"/>
    </xf>
    <xf numFmtId="176" fontId="1" fillId="2" borderId="73" xfId="1" applyNumberFormat="1" applyFont="1" applyFill="1" applyBorder="1" applyAlignment="1">
      <alignment horizontal="center" vertical="center"/>
    </xf>
    <xf numFmtId="176" fontId="1" fillId="2" borderId="74" xfId="1" applyNumberFormat="1" applyFont="1" applyFill="1" applyBorder="1" applyAlignment="1">
      <alignment horizontal="center" vertical="center"/>
    </xf>
    <xf numFmtId="176" fontId="1" fillId="2" borderId="75" xfId="1" applyNumberFormat="1" applyFont="1" applyFill="1" applyBorder="1" applyAlignment="1">
      <alignment horizontal="center" vertical="center"/>
    </xf>
    <xf numFmtId="176" fontId="15" fillId="2" borderId="108" xfId="1" applyNumberFormat="1" applyFont="1" applyFill="1" applyBorder="1" applyAlignment="1">
      <alignment horizontal="center" vertical="center"/>
    </xf>
    <xf numFmtId="176" fontId="15" fillId="2" borderId="120" xfId="1" applyNumberFormat="1" applyFont="1" applyFill="1" applyBorder="1" applyAlignment="1">
      <alignment horizontal="center" vertical="center"/>
    </xf>
    <xf numFmtId="176" fontId="11" fillId="2" borderId="105" xfId="1" applyNumberFormat="1" applyFont="1" applyFill="1" applyBorder="1" applyAlignment="1">
      <alignment horizontal="center" vertical="center"/>
    </xf>
    <xf numFmtId="176" fontId="11" fillId="2" borderId="106" xfId="1" applyNumberFormat="1" applyFont="1" applyFill="1" applyBorder="1" applyAlignment="1">
      <alignment horizontal="center" vertical="center"/>
    </xf>
    <xf numFmtId="176" fontId="15" fillId="2" borderId="14" xfId="1" applyNumberFormat="1" applyFont="1" applyFill="1" applyBorder="1" applyAlignment="1">
      <alignment horizontal="right" vertical="center" shrinkToFit="1"/>
    </xf>
    <xf numFmtId="176" fontId="15" fillId="2" borderId="15" xfId="1" applyNumberFormat="1" applyFont="1" applyFill="1" applyBorder="1" applyAlignment="1">
      <alignment horizontal="right" vertical="center" shrinkToFit="1"/>
    </xf>
    <xf numFmtId="176" fontId="11" fillId="2" borderId="15" xfId="1" applyNumberFormat="1" applyFont="1" applyFill="1" applyBorder="1" applyAlignment="1">
      <alignment horizontal="center" vertical="center"/>
    </xf>
    <xf numFmtId="176" fontId="11" fillId="2" borderId="78" xfId="1" applyNumberFormat="1" applyFont="1" applyFill="1" applyBorder="1" applyAlignment="1">
      <alignment horizontal="center" vertical="center"/>
    </xf>
    <xf numFmtId="176" fontId="4" fillId="2" borderId="21" xfId="1" applyNumberFormat="1" applyFont="1" applyFill="1" applyBorder="1" applyAlignment="1">
      <alignment vertical="center"/>
    </xf>
    <xf numFmtId="176" fontId="4" fillId="2" borderId="22" xfId="1" applyNumberFormat="1" applyFont="1" applyFill="1" applyBorder="1" applyAlignment="1">
      <alignment vertical="center"/>
    </xf>
    <xf numFmtId="176" fontId="4" fillId="2" borderId="20" xfId="1" applyNumberFormat="1" applyFont="1" applyFill="1" applyBorder="1" applyAlignment="1">
      <alignment horizontal="center" vertical="center"/>
    </xf>
    <xf numFmtId="176" fontId="4" fillId="2" borderId="21" xfId="1" applyNumberFormat="1" applyFont="1" applyFill="1" applyBorder="1" applyAlignment="1">
      <alignment horizontal="center" vertical="center"/>
    </xf>
    <xf numFmtId="176" fontId="4" fillId="2" borderId="22" xfId="1" applyNumberFormat="1" applyFont="1" applyFill="1" applyBorder="1" applyAlignment="1">
      <alignment horizontal="center" vertical="center"/>
    </xf>
    <xf numFmtId="176" fontId="15" fillId="2" borderId="20" xfId="1" applyNumberFormat="1" applyFont="1" applyFill="1" applyBorder="1" applyAlignment="1">
      <alignment horizontal="right" vertical="center" shrinkToFit="1"/>
    </xf>
    <xf numFmtId="176" fontId="15" fillId="2" borderId="21" xfId="1" applyNumberFormat="1" applyFont="1" applyFill="1" applyBorder="1" applyAlignment="1">
      <alignment horizontal="right" vertical="center" shrinkToFit="1"/>
    </xf>
    <xf numFmtId="176" fontId="11" fillId="2" borderId="21" xfId="1" applyNumberFormat="1" applyFont="1" applyFill="1" applyBorder="1" applyAlignment="1">
      <alignment horizontal="center" vertical="center"/>
    </xf>
    <xf numFmtId="176" fontId="11" fillId="2" borderId="71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vertical="center"/>
    </xf>
    <xf numFmtId="176" fontId="4" fillId="2" borderId="16" xfId="1" applyNumberFormat="1" applyFont="1" applyFill="1" applyBorder="1" applyAlignment="1">
      <alignment vertical="center"/>
    </xf>
    <xf numFmtId="176" fontId="4" fillId="2" borderId="44" xfId="1" applyNumberFormat="1" applyFont="1" applyFill="1" applyBorder="1" applyAlignment="1">
      <alignment horizontal="center" vertical="center"/>
    </xf>
    <xf numFmtId="176" fontId="4" fillId="2" borderId="45" xfId="1" applyNumberFormat="1" applyFont="1" applyFill="1" applyBorder="1" applyAlignment="1">
      <alignment horizontal="center" vertical="center"/>
    </xf>
    <xf numFmtId="176" fontId="4" fillId="2" borderId="46" xfId="1" applyNumberFormat="1" applyFont="1" applyFill="1" applyBorder="1" applyAlignment="1">
      <alignment horizontal="center" vertical="center"/>
    </xf>
    <xf numFmtId="0" fontId="4" fillId="2" borderId="42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/>
    </xf>
    <xf numFmtId="0" fontId="4" fillId="2" borderId="45" xfId="1" applyFont="1" applyFill="1" applyBorder="1" applyAlignment="1">
      <alignment horizontal="center" vertical="center"/>
    </xf>
    <xf numFmtId="0" fontId="4" fillId="2" borderId="44" xfId="1" applyFont="1" applyFill="1" applyBorder="1" applyAlignment="1">
      <alignment horizontal="left" vertical="center"/>
    </xf>
    <xf numFmtId="0" fontId="4" fillId="2" borderId="45" xfId="1" applyFont="1" applyFill="1" applyBorder="1" applyAlignment="1">
      <alignment horizontal="left" vertical="center"/>
    </xf>
    <xf numFmtId="0" fontId="4" fillId="2" borderId="46" xfId="1" applyFont="1" applyFill="1" applyBorder="1" applyAlignment="1">
      <alignment horizontal="left" vertical="center"/>
    </xf>
    <xf numFmtId="0" fontId="4" fillId="2" borderId="20" xfId="1" applyFont="1" applyFill="1" applyBorder="1" applyAlignment="1">
      <alignment horizontal="left" vertical="center" wrapText="1" shrinkToFit="1"/>
    </xf>
    <xf numFmtId="0" fontId="4" fillId="2" borderId="21" xfId="1" applyFont="1" applyFill="1" applyBorder="1" applyAlignment="1">
      <alignment horizontal="left" vertical="center" wrapText="1" shrinkToFit="1"/>
    </xf>
    <xf numFmtId="0" fontId="4" fillId="2" borderId="22" xfId="1" applyFont="1" applyFill="1" applyBorder="1" applyAlignment="1">
      <alignment horizontal="left" vertical="center" wrapText="1" shrinkToFit="1"/>
    </xf>
    <xf numFmtId="0" fontId="4" fillId="2" borderId="20" xfId="1" applyFont="1" applyFill="1" applyBorder="1" applyAlignment="1">
      <alignment horizontal="left" vertical="center" shrinkToFit="1"/>
    </xf>
    <xf numFmtId="0" fontId="4" fillId="2" borderId="21" xfId="1" applyFont="1" applyFill="1" applyBorder="1" applyAlignment="1">
      <alignment horizontal="left" vertical="center" shrinkToFit="1"/>
    </xf>
    <xf numFmtId="0" fontId="4" fillId="2" borderId="22" xfId="1" applyFont="1" applyFill="1" applyBorder="1" applyAlignment="1">
      <alignment horizontal="left" vertical="center" shrinkToFit="1"/>
    </xf>
    <xf numFmtId="176" fontId="1" fillId="2" borderId="79" xfId="1" applyNumberFormat="1" applyFont="1" applyFill="1" applyBorder="1" applyAlignment="1">
      <alignment horizontal="center" vertical="center"/>
    </xf>
    <xf numFmtId="176" fontId="1" fillId="2" borderId="80" xfId="1" applyNumberFormat="1" applyFont="1" applyFill="1" applyBorder="1" applyAlignment="1">
      <alignment horizontal="center" vertical="center"/>
    </xf>
    <xf numFmtId="0" fontId="15" fillId="2" borderId="45" xfId="1" applyFont="1" applyFill="1" applyBorder="1" applyAlignment="1">
      <alignment horizontal="center" vertical="center" wrapText="1"/>
    </xf>
    <xf numFmtId="0" fontId="3" fillId="2" borderId="45" xfId="1" applyFont="1" applyFill="1" applyBorder="1" applyAlignment="1">
      <alignment horizontal="right" vertical="center" wrapText="1"/>
    </xf>
    <xf numFmtId="0" fontId="3" fillId="2" borderId="46" xfId="1" applyFont="1" applyFill="1" applyBorder="1" applyAlignment="1">
      <alignment horizontal="right" vertical="center" wrapText="1"/>
    </xf>
    <xf numFmtId="0" fontId="4" fillId="2" borderId="20" xfId="1" applyFont="1" applyFill="1" applyBorder="1" applyAlignment="1">
      <alignment horizontal="left" vertical="center"/>
    </xf>
    <xf numFmtId="176" fontId="4" fillId="2" borderId="14" xfId="1" applyNumberFormat="1" applyFont="1" applyFill="1" applyBorder="1" applyAlignment="1">
      <alignment horizontal="center" vertical="center"/>
    </xf>
    <xf numFmtId="176" fontId="4" fillId="2" borderId="15" xfId="1" applyNumberFormat="1" applyFont="1" applyFill="1" applyBorder="1" applyAlignment="1">
      <alignment horizontal="center" vertical="center"/>
    </xf>
    <xf numFmtId="176" fontId="4" fillId="2" borderId="16" xfId="1" applyNumberFormat="1" applyFont="1" applyFill="1" applyBorder="1" applyAlignment="1">
      <alignment horizontal="center" vertical="center"/>
    </xf>
    <xf numFmtId="0" fontId="4" fillId="2" borderId="2" xfId="1" applyFont="1" applyFill="1" applyBorder="1" applyAlignment="1">
      <alignment horizontal="center" vertical="center"/>
    </xf>
    <xf numFmtId="0" fontId="4" fillId="2" borderId="14" xfId="1" applyFont="1" applyFill="1" applyBorder="1" applyAlignment="1">
      <alignment horizontal="left" vertical="center"/>
    </xf>
    <xf numFmtId="0" fontId="3" fillId="2" borderId="70" xfId="1" applyFont="1" applyFill="1" applyBorder="1" applyAlignment="1">
      <alignment horizontal="center" vertical="center"/>
    </xf>
    <xf numFmtId="0" fontId="3" fillId="2" borderId="76" xfId="1" applyFont="1" applyFill="1" applyBorder="1" applyAlignment="1">
      <alignment horizontal="center" vertical="center"/>
    </xf>
    <xf numFmtId="0" fontId="3" fillId="2" borderId="6" xfId="1" applyFont="1" applyFill="1" applyBorder="1" applyAlignment="1">
      <alignment horizontal="center" vertical="center"/>
    </xf>
    <xf numFmtId="0" fontId="3" fillId="2" borderId="77" xfId="1" applyFont="1" applyFill="1" applyBorder="1" applyAlignment="1">
      <alignment horizontal="center" vertical="center"/>
    </xf>
    <xf numFmtId="0" fontId="1" fillId="2" borderId="47" xfId="1" applyFont="1" applyFill="1" applyBorder="1" applyAlignment="1">
      <alignment horizontal="center" vertical="center"/>
    </xf>
    <xf numFmtId="0" fontId="1" fillId="2" borderId="10" xfId="1" applyFont="1" applyFill="1" applyBorder="1" applyAlignment="1">
      <alignment horizontal="center" vertical="center"/>
    </xf>
    <xf numFmtId="0" fontId="1" fillId="2" borderId="70" xfId="1" applyFont="1" applyFill="1" applyBorder="1" applyAlignment="1">
      <alignment horizontal="center" vertical="center"/>
    </xf>
    <xf numFmtId="0" fontId="4" fillId="2" borderId="1" xfId="1" applyFont="1" applyFill="1" applyBorder="1" applyAlignment="1">
      <alignment horizontal="center" vertical="center" wrapText="1"/>
    </xf>
    <xf numFmtId="0" fontId="4" fillId="2" borderId="2" xfId="1" applyFont="1" applyFill="1" applyBorder="1" applyAlignment="1">
      <alignment horizontal="center" vertical="center" wrapText="1"/>
    </xf>
    <xf numFmtId="0" fontId="4" fillId="2" borderId="3" xfId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0" fontId="4" fillId="2" borderId="0" xfId="1" applyFont="1" applyFill="1" applyAlignment="1">
      <alignment horizontal="center" vertical="center" wrapText="1"/>
    </xf>
    <xf numFmtId="0" fontId="4" fillId="2" borderId="5" xfId="1" applyFont="1" applyFill="1" applyBorder="1" applyAlignment="1">
      <alignment horizontal="center" vertical="center" wrapText="1"/>
    </xf>
    <xf numFmtId="0" fontId="4" fillId="2" borderId="7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0" fontId="4" fillId="2" borderId="8" xfId="1" applyFont="1" applyFill="1" applyBorder="1" applyAlignment="1">
      <alignment horizontal="center" vertical="center" wrapText="1"/>
    </xf>
    <xf numFmtId="0" fontId="3" fillId="2" borderId="0" xfId="1" applyFont="1" applyFill="1" applyAlignment="1">
      <alignment horizontal="distributed" vertical="center"/>
    </xf>
    <xf numFmtId="0" fontId="28" fillId="2" borderId="150" xfId="1" applyFont="1" applyFill="1" applyBorder="1" applyAlignment="1">
      <alignment vertical="center" wrapText="1"/>
    </xf>
    <xf numFmtId="0" fontId="3" fillId="2" borderId="10" xfId="1" applyFont="1" applyFill="1" applyBorder="1" applyAlignment="1">
      <alignment horizontal="distributed" vertical="center"/>
    </xf>
    <xf numFmtId="0" fontId="28" fillId="2" borderId="53" xfId="1" applyFont="1" applyFill="1" applyBorder="1" applyAlignment="1">
      <alignment vertical="center" wrapText="1"/>
    </xf>
    <xf numFmtId="0" fontId="3" fillId="2" borderId="6" xfId="1" applyFont="1" applyFill="1" applyBorder="1" applyAlignment="1">
      <alignment horizontal="distributed" vertical="center"/>
    </xf>
    <xf numFmtId="0" fontId="28" fillId="2" borderId="7" xfId="1" applyFont="1" applyFill="1" applyBorder="1" applyAlignment="1">
      <alignment horizontal="center" vertical="center"/>
    </xf>
    <xf numFmtId="0" fontId="7" fillId="2" borderId="0" xfId="1" applyFont="1" applyFill="1" applyAlignment="1">
      <alignment horizontal="center" vertical="center"/>
    </xf>
    <xf numFmtId="0" fontId="6" fillId="2" borderId="2" xfId="1" applyFont="1" applyFill="1" applyBorder="1" applyAlignment="1">
      <alignment horizontal="distributed" vertical="center"/>
    </xf>
    <xf numFmtId="0" fontId="21" fillId="2" borderId="10" xfId="1" applyFont="1" applyFill="1" applyBorder="1" applyAlignment="1">
      <alignment horizontal="distributed" vertical="center"/>
    </xf>
    <xf numFmtId="0" fontId="21" fillId="2" borderId="6" xfId="1" applyFont="1" applyFill="1" applyBorder="1" applyAlignment="1">
      <alignment horizontal="distributed" vertical="center" wrapText="1"/>
    </xf>
    <xf numFmtId="0" fontId="21" fillId="2" borderId="6" xfId="1" applyFont="1" applyFill="1" applyBorder="1" applyAlignment="1">
      <alignment horizontal="distributed" vertical="center"/>
    </xf>
    <xf numFmtId="0" fontId="28" fillId="2" borderId="151" xfId="1" applyFont="1" applyFill="1" applyBorder="1" applyAlignment="1">
      <alignment horizontal="center" vertical="center"/>
    </xf>
    <xf numFmtId="0" fontId="28" fillId="2" borderId="153" xfId="1" applyFont="1" applyFill="1" applyBorder="1" applyAlignment="1">
      <alignment horizontal="center" vertical="center"/>
    </xf>
    <xf numFmtId="0" fontId="28" fillId="2" borderId="154" xfId="1" applyFont="1" applyFill="1" applyBorder="1" applyAlignment="1">
      <alignment horizontal="center" vertical="center"/>
    </xf>
    <xf numFmtId="0" fontId="28" fillId="2" borderId="152" xfId="1" applyFont="1" applyFill="1" applyBorder="1" applyAlignment="1">
      <alignment horizontal="center" vertical="center"/>
    </xf>
    <xf numFmtId="0" fontId="11" fillId="2" borderId="0" xfId="1" applyFont="1" applyFill="1" applyAlignment="1">
      <alignment horizontal="left" vertical="center"/>
    </xf>
    <xf numFmtId="0" fontId="11" fillId="2" borderId="0" xfId="1" applyFont="1" applyFill="1" applyAlignment="1">
      <alignment horizontal="center" vertical="center"/>
    </xf>
    <xf numFmtId="0" fontId="15" fillId="2" borderId="0" xfId="2" applyFont="1" applyFill="1" applyAlignment="1">
      <alignment horizontal="center" vertical="center"/>
    </xf>
    <xf numFmtId="0" fontId="15" fillId="2" borderId="6" xfId="2" applyFont="1" applyFill="1" applyBorder="1" applyAlignment="1">
      <alignment horizontal="center" vertical="center"/>
    </xf>
    <xf numFmtId="0" fontId="14" fillId="2" borderId="0" xfId="2" applyFont="1" applyFill="1" applyAlignment="1">
      <alignment horizontal="center" vertical="center"/>
    </xf>
    <xf numFmtId="0" fontId="14" fillId="2" borderId="6" xfId="2" applyFont="1" applyFill="1" applyBorder="1" applyAlignment="1">
      <alignment horizontal="center" vertical="center"/>
    </xf>
    <xf numFmtId="179" fontId="15" fillId="2" borderId="0" xfId="2" applyNumberFormat="1" applyFont="1" applyFill="1" applyAlignment="1">
      <alignment horizontal="center" vertical="center" wrapText="1"/>
    </xf>
    <xf numFmtId="179" fontId="18" fillId="2" borderId="0" xfId="2" applyNumberFormat="1" applyFont="1" applyFill="1" applyAlignment="1">
      <alignment horizontal="center" vertical="center" wrapText="1"/>
    </xf>
    <xf numFmtId="0" fontId="15" fillId="2" borderId="1" xfId="2" applyFont="1" applyFill="1" applyBorder="1" applyAlignment="1">
      <alignment horizontal="center" vertical="center"/>
    </xf>
    <xf numFmtId="0" fontId="15" fillId="2" borderId="2" xfId="2" applyFont="1" applyFill="1" applyBorder="1" applyAlignment="1">
      <alignment horizontal="center" vertical="center"/>
    </xf>
    <xf numFmtId="0" fontId="15" fillId="2" borderId="3" xfId="2" applyFont="1" applyFill="1" applyBorder="1" applyAlignment="1">
      <alignment horizontal="center" vertical="center"/>
    </xf>
    <xf numFmtId="0" fontId="15" fillId="2" borderId="7" xfId="2" applyFont="1" applyFill="1" applyBorder="1" applyAlignment="1">
      <alignment horizontal="center" vertical="center"/>
    </xf>
    <xf numFmtId="0" fontId="15" fillId="2" borderId="8" xfId="2" applyFont="1" applyFill="1" applyBorder="1" applyAlignment="1">
      <alignment horizontal="center" vertical="center"/>
    </xf>
    <xf numFmtId="179" fontId="15" fillId="2" borderId="1" xfId="2" applyNumberFormat="1" applyFont="1" applyFill="1" applyBorder="1" applyAlignment="1">
      <alignment horizontal="center" vertical="center"/>
    </xf>
    <xf numFmtId="179" fontId="15" fillId="2" borderId="2" xfId="2" applyNumberFormat="1" applyFont="1" applyFill="1" applyBorder="1" applyAlignment="1">
      <alignment horizontal="center" vertical="center"/>
    </xf>
    <xf numFmtId="179" fontId="15" fillId="2" borderId="3" xfId="2" applyNumberFormat="1" applyFont="1" applyFill="1" applyBorder="1" applyAlignment="1">
      <alignment horizontal="center" vertical="center"/>
    </xf>
    <xf numFmtId="179" fontId="15" fillId="2" borderId="7" xfId="2" applyNumberFormat="1" applyFont="1" applyFill="1" applyBorder="1" applyAlignment="1">
      <alignment horizontal="center" vertical="center"/>
    </xf>
    <xf numFmtId="179" fontId="15" fillId="2" borderId="6" xfId="2" applyNumberFormat="1" applyFont="1" applyFill="1" applyBorder="1" applyAlignment="1">
      <alignment horizontal="center" vertical="center"/>
    </xf>
    <xf numFmtId="179" fontId="15" fillId="2" borderId="8" xfId="2" applyNumberFormat="1" applyFont="1" applyFill="1" applyBorder="1" applyAlignment="1">
      <alignment horizontal="center" vertical="center"/>
    </xf>
    <xf numFmtId="179" fontId="15" fillId="2" borderId="0" xfId="2" applyNumberFormat="1" applyFont="1" applyFill="1" applyAlignment="1">
      <alignment horizontal="left" vertical="center" wrapText="1"/>
    </xf>
    <xf numFmtId="0" fontId="15" fillId="2" borderId="62" xfId="2" applyFont="1" applyFill="1" applyBorder="1" applyAlignment="1">
      <alignment horizontal="center" vertical="center" textRotation="255" justifyLastLine="1"/>
    </xf>
    <xf numFmtId="0" fontId="15" fillId="2" borderId="63" xfId="2" applyFont="1" applyFill="1" applyBorder="1" applyAlignment="1">
      <alignment horizontal="center" vertical="center" textRotation="255" justifyLastLine="1"/>
    </xf>
    <xf numFmtId="0" fontId="15" fillId="2" borderId="64" xfId="2" applyFont="1" applyFill="1" applyBorder="1" applyAlignment="1">
      <alignment horizontal="center" vertical="center" textRotation="255" justifyLastLine="1"/>
    </xf>
    <xf numFmtId="0" fontId="15" fillId="2" borderId="4" xfId="2" applyFont="1" applyFill="1" applyBorder="1" applyAlignment="1">
      <alignment horizontal="center" vertical="center" textRotation="255" justifyLastLine="1"/>
    </xf>
    <xf numFmtId="0" fontId="15" fillId="2" borderId="0" xfId="2" applyFont="1" applyFill="1" applyAlignment="1">
      <alignment horizontal="center" vertical="center" textRotation="255" justifyLastLine="1"/>
    </xf>
    <xf numFmtId="0" fontId="15" fillId="2" borderId="5" xfId="2" applyFont="1" applyFill="1" applyBorder="1" applyAlignment="1">
      <alignment horizontal="center" vertical="center" textRotation="255" justifyLastLine="1"/>
    </xf>
    <xf numFmtId="0" fontId="15" fillId="2" borderId="7" xfId="2" applyFont="1" applyFill="1" applyBorder="1" applyAlignment="1">
      <alignment horizontal="center" vertical="center" textRotation="255" justifyLastLine="1"/>
    </xf>
    <xf numFmtId="0" fontId="15" fillId="2" borderId="6" xfId="2" applyFont="1" applyFill="1" applyBorder="1" applyAlignment="1">
      <alignment horizontal="center" vertical="center" textRotation="255" justifyLastLine="1"/>
    </xf>
    <xf numFmtId="0" fontId="15" fillId="2" borderId="8" xfId="2" applyFont="1" applyFill="1" applyBorder="1" applyAlignment="1">
      <alignment horizontal="center" vertical="center" textRotation="255" justifyLastLine="1"/>
    </xf>
    <xf numFmtId="0" fontId="15" fillId="2" borderId="56" xfId="2" applyFont="1" applyFill="1" applyBorder="1" applyAlignment="1">
      <alignment horizontal="distributed" vertical="center" justifyLastLine="1"/>
    </xf>
    <xf numFmtId="0" fontId="15" fillId="2" borderId="57" xfId="2" applyFont="1" applyFill="1" applyBorder="1" applyAlignment="1">
      <alignment horizontal="distributed" vertical="center" justifyLastLine="1"/>
    </xf>
    <xf numFmtId="0" fontId="15" fillId="2" borderId="58" xfId="2" applyFont="1" applyFill="1" applyBorder="1" applyAlignment="1">
      <alignment horizontal="distributed" vertical="center" justifyLastLine="1"/>
    </xf>
    <xf numFmtId="0" fontId="14" fillId="2" borderId="143" xfId="2" applyFont="1" applyFill="1" applyBorder="1" applyAlignment="1">
      <alignment horizontal="center" vertical="center"/>
    </xf>
    <xf numFmtId="0" fontId="14" fillId="2" borderId="57" xfId="2" applyFont="1" applyFill="1" applyBorder="1" applyAlignment="1">
      <alignment horizontal="center" vertical="center"/>
    </xf>
    <xf numFmtId="0" fontId="14" fillId="2" borderId="144" xfId="2" applyFont="1" applyFill="1" applyBorder="1" applyAlignment="1">
      <alignment horizontal="center" vertical="center"/>
    </xf>
    <xf numFmtId="0" fontId="14" fillId="2" borderId="145" xfId="2" applyFont="1" applyFill="1" applyBorder="1" applyAlignment="1">
      <alignment horizontal="center" vertical="center"/>
    </xf>
    <xf numFmtId="0" fontId="14" fillId="2" borderId="58" xfId="2" applyFont="1" applyFill="1" applyBorder="1" applyAlignment="1">
      <alignment horizontal="center" vertical="center"/>
    </xf>
    <xf numFmtId="179" fontId="16" fillId="2" borderId="59" xfId="2" quotePrefix="1" applyNumberFormat="1" applyFont="1" applyFill="1" applyBorder="1" applyAlignment="1">
      <alignment horizontal="right" vertical="center"/>
    </xf>
    <xf numFmtId="179" fontId="16" fillId="2" borderId="60" xfId="2" quotePrefix="1" applyNumberFormat="1" applyFont="1" applyFill="1" applyBorder="1" applyAlignment="1">
      <alignment horizontal="right" vertical="center"/>
    </xf>
    <xf numFmtId="179" fontId="16" fillId="2" borderId="60" xfId="2" applyNumberFormat="1" applyFont="1" applyFill="1" applyBorder="1" applyAlignment="1">
      <alignment horizontal="center" vertical="center"/>
    </xf>
    <xf numFmtId="179" fontId="16" fillId="2" borderId="61" xfId="2" applyNumberFormat="1" applyFont="1" applyFill="1" applyBorder="1" applyAlignment="1">
      <alignment horizontal="center" vertical="center"/>
    </xf>
    <xf numFmtId="0" fontId="11" fillId="2" borderId="62" xfId="2" applyFont="1" applyFill="1" applyBorder="1" applyAlignment="1">
      <alignment horizontal="center" vertical="center"/>
    </xf>
    <xf numFmtId="0" fontId="11" fillId="2" borderId="63" xfId="2" applyFont="1" applyFill="1" applyBorder="1" applyAlignment="1">
      <alignment horizontal="center" vertical="center"/>
    </xf>
    <xf numFmtId="0" fontId="11" fillId="2" borderId="64" xfId="2" applyFont="1" applyFill="1" applyBorder="1" applyAlignment="1">
      <alignment horizontal="center" vertical="center"/>
    </xf>
    <xf numFmtId="0" fontId="11" fillId="2" borderId="4" xfId="2" applyFont="1" applyFill="1" applyBorder="1" applyAlignment="1">
      <alignment horizontal="center" vertical="center"/>
    </xf>
    <xf numFmtId="0" fontId="11" fillId="2" borderId="0" xfId="2" applyFont="1" applyFill="1" applyAlignment="1">
      <alignment horizontal="center" vertical="center"/>
    </xf>
    <xf numFmtId="0" fontId="11" fillId="2" borderId="5" xfId="2" applyFont="1" applyFill="1" applyBorder="1" applyAlignment="1">
      <alignment horizontal="center" vertical="center"/>
    </xf>
    <xf numFmtId="0" fontId="11" fillId="2" borderId="7" xfId="2" applyFont="1" applyFill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2" borderId="8" xfId="2" applyFont="1" applyFill="1" applyBorder="1" applyAlignment="1">
      <alignment horizontal="center" vertical="center"/>
    </xf>
    <xf numFmtId="179" fontId="15" fillId="2" borderId="7" xfId="2" applyNumberFormat="1" applyFont="1" applyFill="1" applyBorder="1" applyAlignment="1">
      <alignment horizontal="distributed" vertical="center" justifyLastLine="1"/>
    </xf>
    <xf numFmtId="179" fontId="15" fillId="2" borderId="6" xfId="2" applyNumberFormat="1" applyFont="1" applyFill="1" applyBorder="1" applyAlignment="1">
      <alignment horizontal="distributed" vertical="center" justifyLastLine="1"/>
    </xf>
    <xf numFmtId="179" fontId="15" fillId="2" borderId="8" xfId="2" applyNumberFormat="1" applyFont="1" applyFill="1" applyBorder="1" applyAlignment="1">
      <alignment horizontal="distributed" vertical="center" justifyLastLine="1"/>
    </xf>
    <xf numFmtId="0" fontId="16" fillId="2" borderId="9" xfId="2" applyFont="1" applyFill="1" applyBorder="1" applyAlignment="1">
      <alignment horizontal="center" vertical="center" wrapText="1"/>
    </xf>
    <xf numFmtId="0" fontId="16" fillId="2" borderId="10" xfId="2" applyFont="1" applyFill="1" applyBorder="1" applyAlignment="1">
      <alignment horizontal="center" vertical="center" wrapText="1"/>
    </xf>
    <xf numFmtId="0" fontId="16" fillId="2" borderId="11" xfId="2" applyFont="1" applyFill="1" applyBorder="1" applyAlignment="1">
      <alignment horizontal="center" vertical="center" wrapText="1"/>
    </xf>
    <xf numFmtId="0" fontId="11" fillId="2" borderId="9" xfId="2" applyFont="1" applyFill="1" applyBorder="1" applyAlignment="1">
      <alignment horizontal="center" vertical="center" shrinkToFit="1"/>
    </xf>
    <xf numFmtId="0" fontId="11" fillId="2" borderId="10" xfId="2" applyFont="1" applyFill="1" applyBorder="1" applyAlignment="1">
      <alignment horizontal="center" vertical="center" shrinkToFit="1"/>
    </xf>
    <xf numFmtId="0" fontId="11" fillId="2" borderId="11" xfId="2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vertical="center" wrapText="1"/>
    </xf>
    <xf numFmtId="0" fontId="15" fillId="2" borderId="6" xfId="2" applyFont="1" applyFill="1" applyBorder="1">
      <alignment vertical="center"/>
    </xf>
    <xf numFmtId="0" fontId="15" fillId="2" borderId="1" xfId="2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horizontal="center" vertical="center" shrinkToFit="1"/>
    </xf>
    <xf numFmtId="0" fontId="15" fillId="2" borderId="3" xfId="2" applyFont="1" applyFill="1" applyBorder="1" applyAlignment="1">
      <alignment horizontal="center" vertical="center" shrinkToFit="1"/>
    </xf>
    <xf numFmtId="0" fontId="15" fillId="2" borderId="2" xfId="2" applyFont="1" applyFill="1" applyBorder="1" applyAlignment="1">
      <alignment vertical="top"/>
    </xf>
    <xf numFmtId="0" fontId="15" fillId="2" borderId="3" xfId="2" applyFont="1" applyFill="1" applyBorder="1" applyAlignment="1">
      <alignment vertical="top"/>
    </xf>
    <xf numFmtId="0" fontId="15" fillId="2" borderId="0" xfId="2" applyFont="1" applyFill="1" applyAlignment="1">
      <alignment vertical="top"/>
    </xf>
    <xf numFmtId="0" fontId="15" fillId="2" borderId="5" xfId="2" applyFont="1" applyFill="1" applyBorder="1" applyAlignment="1">
      <alignment vertical="top"/>
    </xf>
    <xf numFmtId="0" fontId="15" fillId="2" borderId="2" xfId="2" applyFont="1" applyFill="1" applyBorder="1" applyAlignment="1">
      <alignment horizontal="left" vertical="top" wrapText="1"/>
    </xf>
    <xf numFmtId="0" fontId="15" fillId="2" borderId="3" xfId="2" applyFont="1" applyFill="1" applyBorder="1" applyAlignment="1">
      <alignment horizontal="left" vertical="top" wrapText="1"/>
    </xf>
    <xf numFmtId="0" fontId="15" fillId="2" borderId="0" xfId="2" applyFont="1" applyFill="1" applyAlignment="1">
      <alignment horizontal="left" vertical="top" wrapText="1"/>
    </xf>
    <xf numFmtId="0" fontId="15" fillId="2" borderId="5" xfId="2" applyFont="1" applyFill="1" applyBorder="1" applyAlignment="1">
      <alignment horizontal="left" vertical="top" wrapText="1"/>
    </xf>
    <xf numFmtId="0" fontId="15" fillId="2" borderId="7" xfId="2" applyFont="1" applyFill="1" applyBorder="1" applyAlignment="1">
      <alignment horizontal="center" vertical="center" shrinkToFit="1"/>
    </xf>
    <xf numFmtId="0" fontId="15" fillId="2" borderId="6" xfId="2" applyFont="1" applyFill="1" applyBorder="1" applyAlignment="1">
      <alignment horizontal="center" vertical="center" shrinkToFit="1"/>
    </xf>
    <xf numFmtId="0" fontId="15" fillId="2" borderId="8" xfId="2" applyFont="1" applyFill="1" applyBorder="1" applyAlignment="1">
      <alignment horizontal="center" vertical="center" shrinkToFit="1"/>
    </xf>
    <xf numFmtId="0" fontId="14" fillId="2" borderId="146" xfId="2" applyFont="1" applyFill="1" applyBorder="1" applyAlignment="1">
      <alignment horizontal="center" vertical="center"/>
    </xf>
    <xf numFmtId="0" fontId="15" fillId="2" borderId="1" xfId="2" applyFont="1" applyFill="1" applyBorder="1" applyAlignment="1">
      <alignment horizontal="distributed" vertical="center" textRotation="255"/>
    </xf>
    <xf numFmtId="0" fontId="15" fillId="2" borderId="2" xfId="2" applyFont="1" applyFill="1" applyBorder="1" applyAlignment="1">
      <alignment horizontal="distributed" vertical="center" textRotation="255"/>
    </xf>
    <xf numFmtId="0" fontId="15" fillId="2" borderId="3" xfId="2" applyFont="1" applyFill="1" applyBorder="1" applyAlignment="1">
      <alignment horizontal="distributed" vertical="center" textRotation="255"/>
    </xf>
    <xf numFmtId="0" fontId="15" fillId="2" borderId="99" xfId="2" applyFont="1" applyFill="1" applyBorder="1" applyAlignment="1">
      <alignment horizontal="distributed" vertical="center" textRotation="255"/>
    </xf>
    <xf numFmtId="0" fontId="15" fillId="2" borderId="100" xfId="2" applyFont="1" applyFill="1" applyBorder="1" applyAlignment="1">
      <alignment horizontal="distributed" vertical="center" textRotation="255"/>
    </xf>
    <xf numFmtId="0" fontId="15" fillId="2" borderId="140" xfId="2" applyFont="1" applyFill="1" applyBorder="1" applyAlignment="1">
      <alignment horizontal="distributed" vertical="center" textRotation="255"/>
    </xf>
    <xf numFmtId="0" fontId="15" fillId="2" borderId="9" xfId="2" applyFont="1" applyFill="1" applyBorder="1" applyAlignment="1">
      <alignment horizontal="distributed" vertical="center" justifyLastLine="1"/>
    </xf>
    <xf numFmtId="0" fontId="15" fillId="2" borderId="10" xfId="2" applyFont="1" applyFill="1" applyBorder="1" applyAlignment="1">
      <alignment horizontal="distributed" vertical="center" justifyLastLine="1"/>
    </xf>
    <xf numFmtId="0" fontId="15" fillId="2" borderId="11" xfId="2" applyFont="1" applyFill="1" applyBorder="1" applyAlignment="1">
      <alignment horizontal="distributed" vertical="center" justifyLastLine="1"/>
    </xf>
    <xf numFmtId="0" fontId="14" fillId="2" borderId="160" xfId="2" applyFont="1" applyFill="1" applyBorder="1" applyAlignment="1">
      <alignment horizontal="center" vertical="center"/>
    </xf>
    <xf numFmtId="0" fontId="14" fillId="2" borderId="161" xfId="2" applyFont="1" applyFill="1" applyBorder="1" applyAlignment="1">
      <alignment horizontal="center" vertical="center"/>
    </xf>
    <xf numFmtId="0" fontId="14" fillId="2" borderId="162" xfId="2" applyFont="1" applyFill="1" applyBorder="1" applyAlignment="1">
      <alignment horizontal="center" vertical="center"/>
    </xf>
    <xf numFmtId="0" fontId="14" fillId="2" borderId="142" xfId="2" applyFont="1" applyFill="1" applyBorder="1" applyAlignment="1">
      <alignment horizontal="center" vertical="center"/>
    </xf>
    <xf numFmtId="0" fontId="14" fillId="2" borderId="91" xfId="2" applyFont="1" applyFill="1" applyBorder="1" applyAlignment="1">
      <alignment horizontal="center" vertical="center"/>
    </xf>
    <xf numFmtId="0" fontId="14" fillId="2" borderId="141" xfId="2" applyFont="1" applyFill="1" applyBorder="1" applyAlignment="1">
      <alignment horizontal="center" vertical="center"/>
    </xf>
    <xf numFmtId="0" fontId="14" fillId="2" borderId="92" xfId="2" applyFont="1" applyFill="1" applyBorder="1" applyAlignment="1">
      <alignment horizontal="center" vertical="center"/>
    </xf>
    <xf numFmtId="0" fontId="15" fillId="2" borderId="90" xfId="2" applyFont="1" applyFill="1" applyBorder="1" applyAlignment="1">
      <alignment horizontal="distributed" vertical="center" justifyLastLine="1"/>
    </xf>
    <xf numFmtId="0" fontId="15" fillId="2" borderId="91" xfId="2" applyFont="1" applyFill="1" applyBorder="1" applyAlignment="1">
      <alignment horizontal="distributed" vertical="center" justifyLastLine="1"/>
    </xf>
    <xf numFmtId="0" fontId="15" fillId="2" borderId="92" xfId="2" applyFont="1" applyFill="1" applyBorder="1" applyAlignment="1">
      <alignment horizontal="distributed" vertical="center" justifyLastLine="1"/>
    </xf>
    <xf numFmtId="0" fontId="14" fillId="2" borderId="90" xfId="2" applyFont="1" applyFill="1" applyBorder="1" applyAlignment="1">
      <alignment horizontal="center" vertical="center"/>
    </xf>
    <xf numFmtId="0" fontId="15" fillId="2" borderId="9" xfId="2" applyFont="1" applyFill="1" applyBorder="1" applyAlignment="1">
      <alignment horizontal="center" vertical="center"/>
    </xf>
    <xf numFmtId="0" fontId="15" fillId="2" borderId="10" xfId="2" applyFont="1" applyFill="1" applyBorder="1" applyAlignment="1">
      <alignment horizontal="center" vertical="center"/>
    </xf>
    <xf numFmtId="0" fontId="15" fillId="2" borderId="138" xfId="2" applyFont="1" applyFill="1" applyBorder="1" applyAlignment="1">
      <alignment horizontal="center" vertical="center"/>
    </xf>
    <xf numFmtId="0" fontId="15" fillId="2" borderId="139" xfId="2" applyFont="1" applyFill="1" applyBorder="1" applyAlignment="1">
      <alignment horizontal="center" vertical="center"/>
    </xf>
    <xf numFmtId="0" fontId="15" fillId="2" borderId="11" xfId="2" applyFont="1" applyFill="1" applyBorder="1" applyAlignment="1">
      <alignment horizontal="center" vertical="center"/>
    </xf>
    <xf numFmtId="0" fontId="11" fillId="2" borderId="9" xfId="2" applyFont="1" applyFill="1" applyBorder="1">
      <alignment vertical="center"/>
    </xf>
    <xf numFmtId="0" fontId="11" fillId="2" borderId="10" xfId="2" applyFont="1" applyFill="1" applyBorder="1">
      <alignment vertical="center"/>
    </xf>
    <xf numFmtId="0" fontId="11" fillId="2" borderId="11" xfId="2" applyFont="1" applyFill="1" applyBorder="1">
      <alignment vertical="center"/>
    </xf>
    <xf numFmtId="0" fontId="15" fillId="2" borderId="0" xfId="2" applyFont="1" applyFill="1" applyAlignment="1">
      <alignment horizontal="distributed" vertical="center"/>
    </xf>
    <xf numFmtId="0" fontId="15" fillId="2" borderId="0" xfId="2" applyFont="1" applyFill="1" applyAlignment="1">
      <alignment horizontal="left" vertical="center" wrapText="1"/>
    </xf>
    <xf numFmtId="0" fontId="15" fillId="2" borderId="9" xfId="2" applyFont="1" applyFill="1" applyBorder="1" applyAlignment="1">
      <alignment horizontal="center" vertical="center" wrapText="1"/>
    </xf>
    <xf numFmtId="0" fontId="15" fillId="2" borderId="10" xfId="2" applyFont="1" applyFill="1" applyBorder="1" applyAlignment="1">
      <alignment horizontal="center" vertical="center" wrapText="1"/>
    </xf>
    <xf numFmtId="0" fontId="15" fillId="2" borderId="11" xfId="2" applyFont="1" applyFill="1" applyBorder="1" applyAlignment="1">
      <alignment horizontal="center" vertical="center" wrapText="1"/>
    </xf>
    <xf numFmtId="0" fontId="15" fillId="2" borderId="6" xfId="2" applyFont="1" applyFill="1" applyBorder="1" applyAlignment="1">
      <alignment horizontal="distributed" vertical="center"/>
    </xf>
    <xf numFmtId="0" fontId="15" fillId="2" borderId="0" xfId="2" applyFont="1" applyFill="1" applyAlignment="1">
      <alignment horizontal="center" vertical="center" wrapText="1"/>
    </xf>
    <xf numFmtId="0" fontId="11" fillId="2" borderId="9" xfId="2" applyFont="1" applyFill="1" applyBorder="1" applyAlignment="1">
      <alignment horizontal="center" vertical="center"/>
    </xf>
    <xf numFmtId="0" fontId="11" fillId="2" borderId="10" xfId="2" applyFont="1" applyFill="1" applyBorder="1" applyAlignment="1">
      <alignment horizontal="center" vertical="center"/>
    </xf>
    <xf numFmtId="0" fontId="11" fillId="2" borderId="11" xfId="2" applyFont="1" applyFill="1" applyBorder="1" applyAlignment="1">
      <alignment horizontal="center" vertical="center"/>
    </xf>
    <xf numFmtId="0" fontId="15" fillId="2" borderId="4" xfId="2" applyFont="1" applyFill="1" applyBorder="1" applyAlignment="1">
      <alignment horizontal="distributed" vertical="center" justifyLastLine="1"/>
    </xf>
    <xf numFmtId="0" fontId="15" fillId="2" borderId="0" xfId="2" applyFont="1" applyFill="1" applyAlignment="1">
      <alignment horizontal="distributed" vertical="center" justifyLastLine="1"/>
    </xf>
    <xf numFmtId="0" fontId="12" fillId="2" borderId="2" xfId="2" applyFont="1" applyFill="1" applyBorder="1" applyAlignment="1">
      <alignment horizontal="left" vertical="center"/>
    </xf>
    <xf numFmtId="0" fontId="15" fillId="2" borderId="4" xfId="2" applyFont="1" applyFill="1" applyBorder="1" applyAlignment="1">
      <alignment horizontal="distributed" vertical="center" wrapText="1" justifyLastLine="1"/>
    </xf>
    <xf numFmtId="0" fontId="15" fillId="2" borderId="0" xfId="2" applyFont="1" applyFill="1" applyAlignment="1">
      <alignment horizontal="distributed" vertical="center" wrapText="1" justifyLastLine="1"/>
    </xf>
    <xf numFmtId="0" fontId="16" fillId="2" borderId="9" xfId="2" applyFont="1" applyFill="1" applyBorder="1" applyAlignment="1">
      <alignment horizontal="center" vertical="center"/>
    </xf>
    <xf numFmtId="0" fontId="16" fillId="2" borderId="10" xfId="2" applyFont="1" applyFill="1" applyBorder="1" applyAlignment="1">
      <alignment horizontal="center" vertical="center"/>
    </xf>
    <xf numFmtId="0" fontId="16" fillId="2" borderId="11" xfId="2" applyFont="1" applyFill="1" applyBorder="1" applyAlignment="1">
      <alignment horizontal="center" vertical="center"/>
    </xf>
    <xf numFmtId="0" fontId="25" fillId="2" borderId="9" xfId="2" applyFont="1" applyFill="1" applyBorder="1" applyAlignment="1">
      <alignment horizontal="center" vertical="center" wrapText="1"/>
    </xf>
    <xf numFmtId="0" fontId="25" fillId="2" borderId="10" xfId="2" applyFont="1" applyFill="1" applyBorder="1" applyAlignment="1">
      <alignment horizontal="center" vertical="center" wrapText="1"/>
    </xf>
    <xf numFmtId="0" fontId="25" fillId="2" borderId="11" xfId="2" applyFont="1" applyFill="1" applyBorder="1" applyAlignment="1">
      <alignment horizontal="center" vertical="center" wrapText="1"/>
    </xf>
    <xf numFmtId="0" fontId="15" fillId="2" borderId="0" xfId="2" applyFont="1" applyFill="1" applyAlignment="1">
      <alignment vertical="center" wrapText="1"/>
    </xf>
    <xf numFmtId="0" fontId="15" fillId="2" borderId="0" xfId="2" applyFont="1" applyFill="1">
      <alignment vertical="center"/>
    </xf>
    <xf numFmtId="0" fontId="15" fillId="2" borderId="0" xfId="2" applyFont="1" applyFill="1" applyAlignment="1">
      <alignment horizontal="distributed" vertical="center" textRotation="255"/>
    </xf>
    <xf numFmtId="0" fontId="11" fillId="2" borderId="0" xfId="2" applyFont="1" applyFill="1">
      <alignment vertical="center"/>
    </xf>
    <xf numFmtId="0" fontId="16" fillId="2" borderId="0" xfId="2" applyFont="1" applyFill="1" applyAlignment="1">
      <alignment horizontal="center" vertical="center"/>
    </xf>
    <xf numFmtId="0" fontId="25" fillId="2" borderId="0" xfId="2" applyFont="1" applyFill="1" applyAlignment="1">
      <alignment horizontal="center" vertical="center" wrapText="1"/>
    </xf>
  </cellXfs>
  <cellStyles count="3">
    <cellStyle name="標準" xfId="0" builtinId="0"/>
    <cellStyle name="標準 2" xfId="1" xr:uid="{00000000-0005-0000-0000-000001000000}"/>
    <cellStyle name="標準 3" xfId="2" xr:uid="{970691D3-516F-4B53-A0B4-7807C3C3EBD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4142</xdr:colOff>
      <xdr:row>8</xdr:row>
      <xdr:rowOff>179320</xdr:rowOff>
    </xdr:from>
    <xdr:to>
      <xdr:col>9</xdr:col>
      <xdr:colOff>91114</xdr:colOff>
      <xdr:row>12</xdr:row>
      <xdr:rowOff>151976</xdr:rowOff>
    </xdr:to>
    <xdr:sp macro="" textlink="">
      <xdr:nvSpPr>
        <xdr:cNvPr id="4" name="楕円 3">
          <a:extLst>
            <a:ext uri="{FF2B5EF4-FFF2-40B4-BE49-F238E27FC236}">
              <a16:creationId xmlns:a16="http://schemas.microsoft.com/office/drawing/2014/main" id="{FB02AE94-B426-4776-9863-6933822FCBB1}"/>
            </a:ext>
          </a:extLst>
        </xdr:cNvPr>
        <xdr:cNvSpPr/>
      </xdr:nvSpPr>
      <xdr:spPr>
        <a:xfrm>
          <a:off x="280367" y="1341370"/>
          <a:ext cx="715622" cy="715606"/>
        </a:xfrm>
        <a:prstGeom prst="ellipse">
          <a:avLst/>
        </a:prstGeom>
        <a:noFill/>
        <a:ln w="6350">
          <a:solidFill>
            <a:schemeClr val="tx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endParaRPr kumimoji="1" lang="en-US" altLang="ja-JP" sz="1100">
            <a:solidFill>
              <a:schemeClr val="tx1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34</xdr:col>
          <xdr:colOff>12700</xdr:colOff>
          <xdr:row>6</xdr:row>
          <xdr:rowOff>63500</xdr:rowOff>
        </xdr:from>
        <xdr:to>
          <xdr:col>47</xdr:col>
          <xdr:colOff>28575</xdr:colOff>
          <xdr:row>7</xdr:row>
          <xdr:rowOff>85725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1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納入申告書印刷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47</xdr:col>
          <xdr:colOff>69850</xdr:colOff>
          <xdr:row>6</xdr:row>
          <xdr:rowOff>57150</xdr:rowOff>
        </xdr:from>
        <xdr:to>
          <xdr:col>59</xdr:col>
          <xdr:colOff>19050</xdr:colOff>
          <xdr:row>7</xdr:row>
          <xdr:rowOff>85725</xdr:rowOff>
        </xdr:to>
        <xdr:sp macro="" textlink="">
          <xdr:nvSpPr>
            <xdr:cNvPr id="3074" name="Button 2" hidden="1">
              <a:extLst>
                <a:ext uri="{63B3BB69-23CF-44E3-9099-C40C66FF867C}">
                  <a14:compatExt spid="_x0000_s3074"/>
                </a:ext>
                <a:ext uri="{FF2B5EF4-FFF2-40B4-BE49-F238E27FC236}">
                  <a16:creationId xmlns:a16="http://schemas.microsoft.com/office/drawing/2014/main" id="{00000000-0008-0000-0100-000002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59</xdr:col>
          <xdr:colOff>50800</xdr:colOff>
          <xdr:row>6</xdr:row>
          <xdr:rowOff>50800</xdr:rowOff>
        </xdr:from>
        <xdr:to>
          <xdr:col>71</xdr:col>
          <xdr:colOff>9525</xdr:colOff>
          <xdr:row>7</xdr:row>
          <xdr:rowOff>85725</xdr:rowOff>
        </xdr:to>
        <xdr:sp macro="" textlink="">
          <xdr:nvSpPr>
            <xdr:cNvPr id="3075" name="Button 3" hidden="1">
              <a:extLst>
                <a:ext uri="{63B3BB69-23CF-44E3-9099-C40C66FF867C}">
                  <a14:compatExt spid="_x0000_s3075"/>
                </a:ext>
                <a:ext uri="{FF2B5EF4-FFF2-40B4-BE49-F238E27FC236}">
                  <a16:creationId xmlns:a16="http://schemas.microsoft.com/office/drawing/2014/main" id="{00000000-0008-0000-0100-000003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月計表１印刷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71</xdr:col>
          <xdr:colOff>50800</xdr:colOff>
          <xdr:row>6</xdr:row>
          <xdr:rowOff>57150</xdr:rowOff>
        </xdr:from>
        <xdr:to>
          <xdr:col>82</xdr:col>
          <xdr:colOff>85725</xdr:colOff>
          <xdr:row>7</xdr:row>
          <xdr:rowOff>85725</xdr:rowOff>
        </xdr:to>
        <xdr:sp macro="" textlink="">
          <xdr:nvSpPr>
            <xdr:cNvPr id="3076" name="Button 4" hidden="1">
              <a:extLst>
                <a:ext uri="{63B3BB69-23CF-44E3-9099-C40C66FF867C}">
                  <a14:compatExt spid="_x0000_s3076"/>
                </a:ext>
                <a:ext uri="{FF2B5EF4-FFF2-40B4-BE49-F238E27FC236}">
                  <a16:creationId xmlns:a16="http://schemas.microsoft.com/office/drawing/2014/main" id="{00000000-0008-0000-0100-000004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月計表２印刷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83</xdr:col>
          <xdr:colOff>38100</xdr:colOff>
          <xdr:row>6</xdr:row>
          <xdr:rowOff>57150</xdr:rowOff>
        </xdr:from>
        <xdr:to>
          <xdr:col>94</xdr:col>
          <xdr:colOff>85725</xdr:colOff>
          <xdr:row>7</xdr:row>
          <xdr:rowOff>85725</xdr:rowOff>
        </xdr:to>
        <xdr:sp macro="" textlink="">
          <xdr:nvSpPr>
            <xdr:cNvPr id="3077" name="Button 5" hidden="1">
              <a:extLst>
                <a:ext uri="{63B3BB69-23CF-44E3-9099-C40C66FF867C}">
                  <a14:compatExt spid="_x0000_s3077"/>
                </a:ext>
                <a:ext uri="{FF2B5EF4-FFF2-40B4-BE49-F238E27FC236}">
                  <a16:creationId xmlns:a16="http://schemas.microsoft.com/office/drawing/2014/main" id="{00000000-0008-0000-0100-000005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月計表３印刷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95</xdr:col>
          <xdr:colOff>31750</xdr:colOff>
          <xdr:row>6</xdr:row>
          <xdr:rowOff>50800</xdr:rowOff>
        </xdr:from>
        <xdr:to>
          <xdr:col>106</xdr:col>
          <xdr:colOff>66675</xdr:colOff>
          <xdr:row>7</xdr:row>
          <xdr:rowOff>85725</xdr:rowOff>
        </xdr:to>
        <xdr:sp macro="" textlink="">
          <xdr:nvSpPr>
            <xdr:cNvPr id="3078" name="Button 6" hidden="1">
              <a:extLst>
                <a:ext uri="{63B3BB69-23CF-44E3-9099-C40C66FF867C}">
                  <a14:compatExt spid="_x0000_s3078"/>
                </a:ext>
                <a:ext uri="{FF2B5EF4-FFF2-40B4-BE49-F238E27FC236}">
                  <a16:creationId xmlns:a16="http://schemas.microsoft.com/office/drawing/2014/main" id="{00000000-0008-0000-0100-000006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納入書印刷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107</xdr:col>
          <xdr:colOff>6350</xdr:colOff>
          <xdr:row>6</xdr:row>
          <xdr:rowOff>50800</xdr:rowOff>
        </xdr:from>
        <xdr:to>
          <xdr:col>118</xdr:col>
          <xdr:colOff>47625</xdr:colOff>
          <xdr:row>7</xdr:row>
          <xdr:rowOff>85725</xdr:rowOff>
        </xdr:to>
        <xdr:sp macro="" textlink="">
          <xdr:nvSpPr>
            <xdr:cNvPr id="3079" name="Button 7" hidden="1">
              <a:extLst>
                <a:ext uri="{63B3BB69-23CF-44E3-9099-C40C66FF867C}">
                  <a14:compatExt spid="_x0000_s3079"/>
                </a:ext>
                <a:ext uri="{FF2B5EF4-FFF2-40B4-BE49-F238E27FC236}">
                  <a16:creationId xmlns:a16="http://schemas.microsoft.com/office/drawing/2014/main" id="{00000000-0008-0000-0100-000007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一括印刷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119</xdr:col>
          <xdr:colOff>0</xdr:colOff>
          <xdr:row>6</xdr:row>
          <xdr:rowOff>50800</xdr:rowOff>
        </xdr:from>
        <xdr:to>
          <xdr:col>130</xdr:col>
          <xdr:colOff>28575</xdr:colOff>
          <xdr:row>7</xdr:row>
          <xdr:rowOff>85725</xdr:rowOff>
        </xdr:to>
        <xdr:sp macro="" textlink="">
          <xdr:nvSpPr>
            <xdr:cNvPr id="3080" name="Button 8" hidden="1">
              <a:extLst>
                <a:ext uri="{63B3BB69-23CF-44E3-9099-C40C66FF867C}">
                  <a14:compatExt spid="_x0000_s3080"/>
                </a:ext>
                <a:ext uri="{FF2B5EF4-FFF2-40B4-BE49-F238E27FC236}">
                  <a16:creationId xmlns:a16="http://schemas.microsoft.com/office/drawing/2014/main" id="{00000000-0008-0000-0100-000008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22860" rIns="36576" bIns="22860" anchor="ctr" upright="1"/>
            <a:lstStyle/>
            <a:p>
              <a:pPr algn="ctr" rtl="0">
                <a:defRPr sz="1000"/>
              </a:pPr>
              <a:r>
                <a:rPr lang="ja-JP" altLang="en-US" sz="1100" b="0" i="0" u="none" strike="noStrike" baseline="0">
                  <a:solidFill>
                    <a:srgbClr val="000000"/>
                  </a:solidFill>
                  <a:latin typeface="ＭＳ Ｐゴシック"/>
                  <a:ea typeface="ＭＳ Ｐゴシック"/>
                </a:rPr>
                <a:t>月計表クリア</a:t>
              </a:r>
            </a:p>
          </xdr:txBody>
        </xdr:sp>
        <xdr:clientData fPrintsWithSheet="0"/>
      </xdr:twoCellAnchor>
    </mc:Choice>
    <mc:Fallback/>
  </mc:AlternateContent>
  <xdr:twoCellAnchor>
    <xdr:from>
      <xdr:col>95</xdr:col>
      <xdr:colOff>61913</xdr:colOff>
      <xdr:row>4</xdr:row>
      <xdr:rowOff>23811</xdr:rowOff>
    </xdr:from>
    <xdr:to>
      <xdr:col>121</xdr:col>
      <xdr:colOff>24549</xdr:colOff>
      <xdr:row>5</xdr:row>
      <xdr:rowOff>247650</xdr:rowOff>
    </xdr:to>
    <xdr:sp macro="" textlink="">
      <xdr:nvSpPr>
        <xdr:cNvPr id="2" name="四角形: 角を丸くする 1">
          <a:extLst>
            <a:ext uri="{FF2B5EF4-FFF2-40B4-BE49-F238E27FC236}">
              <a16:creationId xmlns:a16="http://schemas.microsoft.com/office/drawing/2014/main" id="{1A9783ED-692C-EF6E-9C77-8F0F286D05CE}"/>
            </a:ext>
          </a:extLst>
        </xdr:cNvPr>
        <xdr:cNvSpPr/>
      </xdr:nvSpPr>
      <xdr:spPr>
        <a:xfrm>
          <a:off x="9007557" y="937033"/>
          <a:ext cx="2388074" cy="474239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282</xdr:col>
      <xdr:colOff>11482</xdr:colOff>
      <xdr:row>2</xdr:row>
      <xdr:rowOff>154699</xdr:rowOff>
    </xdr:from>
    <xdr:to>
      <xdr:col>291</xdr:col>
      <xdr:colOff>2485</xdr:colOff>
      <xdr:row>4</xdr:row>
      <xdr:rowOff>62734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1646069F-473A-47C8-82E3-026A334EC7DC}"/>
            </a:ext>
          </a:extLst>
        </xdr:cNvPr>
        <xdr:cNvGrpSpPr/>
      </xdr:nvGrpSpPr>
      <xdr:grpSpPr>
        <a:xfrm>
          <a:off x="8256957" y="402349"/>
          <a:ext cx="289453" cy="292210"/>
          <a:chOff x="5235466" y="1780190"/>
          <a:chExt cx="348155" cy="289035"/>
        </a:xfrm>
        <a:noFill/>
      </xdr:grpSpPr>
      <xdr:sp macro="" textlink="">
        <xdr:nvSpPr>
          <xdr:cNvPr id="3" name="楕円 2">
            <a:extLst>
              <a:ext uri="{FF2B5EF4-FFF2-40B4-BE49-F238E27FC236}">
                <a16:creationId xmlns:a16="http://schemas.microsoft.com/office/drawing/2014/main" id="{587D76CA-BD72-1557-0187-7F8796464A04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4" name="テキスト ボックス 3">
            <a:extLst>
              <a:ext uri="{FF2B5EF4-FFF2-40B4-BE49-F238E27FC236}">
                <a16:creationId xmlns:a16="http://schemas.microsoft.com/office/drawing/2014/main" id="{F2A34ABD-EC8E-B635-31CE-B7E4385619BC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88</xdr:col>
      <xdr:colOff>12196</xdr:colOff>
      <xdr:row>2</xdr:row>
      <xdr:rowOff>154699</xdr:rowOff>
    </xdr:from>
    <xdr:to>
      <xdr:col>97</xdr:col>
      <xdr:colOff>1823</xdr:colOff>
      <xdr:row>4</xdr:row>
      <xdr:rowOff>62734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8A233702-A8A7-4588-99D8-463EA34F6BE8}"/>
            </a:ext>
          </a:extLst>
        </xdr:cNvPr>
        <xdr:cNvGrpSpPr/>
      </xdr:nvGrpSpPr>
      <xdr:grpSpPr>
        <a:xfrm>
          <a:off x="2561721" y="402349"/>
          <a:ext cx="288077" cy="292210"/>
          <a:chOff x="5235466" y="1780190"/>
          <a:chExt cx="348155" cy="289035"/>
        </a:xfrm>
        <a:noFill/>
      </xdr:grpSpPr>
      <xdr:sp macro="" textlink="">
        <xdr:nvSpPr>
          <xdr:cNvPr id="6" name="楕円 5">
            <a:extLst>
              <a:ext uri="{FF2B5EF4-FFF2-40B4-BE49-F238E27FC236}">
                <a16:creationId xmlns:a16="http://schemas.microsoft.com/office/drawing/2014/main" id="{E63A9E84-58DA-7591-4EFB-D089EBC50BB4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714EB65C-9CF0-F559-00F9-3CA0B2692389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185</xdr:col>
      <xdr:colOff>11158</xdr:colOff>
      <xdr:row>2</xdr:row>
      <xdr:rowOff>154699</xdr:rowOff>
    </xdr:from>
    <xdr:to>
      <xdr:col>194</xdr:col>
      <xdr:colOff>1304</xdr:colOff>
      <xdr:row>4</xdr:row>
      <xdr:rowOff>62734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3D9225D0-7365-4A68-AA44-9113802B5AF8}"/>
            </a:ext>
          </a:extLst>
        </xdr:cNvPr>
        <xdr:cNvGrpSpPr/>
      </xdr:nvGrpSpPr>
      <xdr:grpSpPr>
        <a:xfrm>
          <a:off x="5408658" y="402349"/>
          <a:ext cx="288596" cy="292210"/>
          <a:chOff x="5235466" y="1780190"/>
          <a:chExt cx="348155" cy="289035"/>
        </a:xfrm>
        <a:noFill/>
      </xdr:grpSpPr>
      <xdr:sp macro="" textlink="">
        <xdr:nvSpPr>
          <xdr:cNvPr id="9" name="楕円 8">
            <a:extLst>
              <a:ext uri="{FF2B5EF4-FFF2-40B4-BE49-F238E27FC236}">
                <a16:creationId xmlns:a16="http://schemas.microsoft.com/office/drawing/2014/main" id="{B9613877-D969-6314-5384-CC9D78B9BEBB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0" name="テキスト ボックス 9">
            <a:extLst>
              <a:ext uri="{FF2B5EF4-FFF2-40B4-BE49-F238E27FC236}">
                <a16:creationId xmlns:a16="http://schemas.microsoft.com/office/drawing/2014/main" id="{CD1CF31A-2AE5-50CE-DF38-2D9B8C9B802E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282</xdr:col>
      <xdr:colOff>11482</xdr:colOff>
      <xdr:row>2</xdr:row>
      <xdr:rowOff>154699</xdr:rowOff>
    </xdr:from>
    <xdr:to>
      <xdr:col>291</xdr:col>
      <xdr:colOff>2485</xdr:colOff>
      <xdr:row>4</xdr:row>
      <xdr:rowOff>62734</xdr:rowOff>
    </xdr:to>
    <xdr:grpSp>
      <xdr:nvGrpSpPr>
        <xdr:cNvPr id="2" name="グループ化 1">
          <a:extLst>
            <a:ext uri="{FF2B5EF4-FFF2-40B4-BE49-F238E27FC236}">
              <a16:creationId xmlns:a16="http://schemas.microsoft.com/office/drawing/2014/main" id="{01CB3655-4802-4483-ADE9-C50B61B28903}"/>
            </a:ext>
          </a:extLst>
        </xdr:cNvPr>
        <xdr:cNvGrpSpPr/>
      </xdr:nvGrpSpPr>
      <xdr:grpSpPr>
        <a:xfrm>
          <a:off x="8256957" y="402349"/>
          <a:ext cx="289453" cy="292210"/>
          <a:chOff x="5235466" y="1780190"/>
          <a:chExt cx="348155" cy="289035"/>
        </a:xfrm>
        <a:noFill/>
      </xdr:grpSpPr>
      <xdr:sp macro="" textlink="">
        <xdr:nvSpPr>
          <xdr:cNvPr id="3" name="楕円 2">
            <a:extLst>
              <a:ext uri="{FF2B5EF4-FFF2-40B4-BE49-F238E27FC236}">
                <a16:creationId xmlns:a16="http://schemas.microsoft.com/office/drawing/2014/main" id="{70C9E567-D720-6C39-A9E9-45E8429B13AB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4" name="テキスト ボックス 3">
            <a:extLst>
              <a:ext uri="{FF2B5EF4-FFF2-40B4-BE49-F238E27FC236}">
                <a16:creationId xmlns:a16="http://schemas.microsoft.com/office/drawing/2014/main" id="{AEFD2235-48DE-6D03-42B5-CB3B0481BA51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88</xdr:col>
      <xdr:colOff>12196</xdr:colOff>
      <xdr:row>2</xdr:row>
      <xdr:rowOff>154699</xdr:rowOff>
    </xdr:from>
    <xdr:to>
      <xdr:col>97</xdr:col>
      <xdr:colOff>1823</xdr:colOff>
      <xdr:row>4</xdr:row>
      <xdr:rowOff>62734</xdr:rowOff>
    </xdr:to>
    <xdr:grpSp>
      <xdr:nvGrpSpPr>
        <xdr:cNvPr id="5" name="グループ化 4">
          <a:extLst>
            <a:ext uri="{FF2B5EF4-FFF2-40B4-BE49-F238E27FC236}">
              <a16:creationId xmlns:a16="http://schemas.microsoft.com/office/drawing/2014/main" id="{8D2F070E-12B8-4880-A26D-72333077971E}"/>
            </a:ext>
          </a:extLst>
        </xdr:cNvPr>
        <xdr:cNvGrpSpPr/>
      </xdr:nvGrpSpPr>
      <xdr:grpSpPr>
        <a:xfrm>
          <a:off x="2561721" y="402349"/>
          <a:ext cx="288077" cy="292210"/>
          <a:chOff x="5235466" y="1780190"/>
          <a:chExt cx="348155" cy="289035"/>
        </a:xfrm>
        <a:noFill/>
      </xdr:grpSpPr>
      <xdr:sp macro="" textlink="">
        <xdr:nvSpPr>
          <xdr:cNvPr id="6" name="楕円 5">
            <a:extLst>
              <a:ext uri="{FF2B5EF4-FFF2-40B4-BE49-F238E27FC236}">
                <a16:creationId xmlns:a16="http://schemas.microsoft.com/office/drawing/2014/main" id="{6E26FFAE-34D7-D14E-800B-592A15699D1F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7" name="テキスト ボックス 6">
            <a:extLst>
              <a:ext uri="{FF2B5EF4-FFF2-40B4-BE49-F238E27FC236}">
                <a16:creationId xmlns:a16="http://schemas.microsoft.com/office/drawing/2014/main" id="{95661905-A056-E9C4-CB2B-1AFEF5CB9D64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  <xdr:twoCellAnchor>
    <xdr:from>
      <xdr:col>185</xdr:col>
      <xdr:colOff>11158</xdr:colOff>
      <xdr:row>2</xdr:row>
      <xdr:rowOff>154699</xdr:rowOff>
    </xdr:from>
    <xdr:to>
      <xdr:col>194</xdr:col>
      <xdr:colOff>1304</xdr:colOff>
      <xdr:row>4</xdr:row>
      <xdr:rowOff>62734</xdr:rowOff>
    </xdr:to>
    <xdr:grpSp>
      <xdr:nvGrpSpPr>
        <xdr:cNvPr id="8" name="グループ化 7">
          <a:extLst>
            <a:ext uri="{FF2B5EF4-FFF2-40B4-BE49-F238E27FC236}">
              <a16:creationId xmlns:a16="http://schemas.microsoft.com/office/drawing/2014/main" id="{87D19247-24BE-4173-93E1-2F395630A232}"/>
            </a:ext>
          </a:extLst>
        </xdr:cNvPr>
        <xdr:cNvGrpSpPr/>
      </xdr:nvGrpSpPr>
      <xdr:grpSpPr>
        <a:xfrm>
          <a:off x="5408658" y="402349"/>
          <a:ext cx="288596" cy="292210"/>
          <a:chOff x="5235466" y="1780190"/>
          <a:chExt cx="348155" cy="289035"/>
        </a:xfrm>
        <a:noFill/>
      </xdr:grpSpPr>
      <xdr:sp macro="" textlink="">
        <xdr:nvSpPr>
          <xdr:cNvPr id="9" name="楕円 8">
            <a:extLst>
              <a:ext uri="{FF2B5EF4-FFF2-40B4-BE49-F238E27FC236}">
                <a16:creationId xmlns:a16="http://schemas.microsoft.com/office/drawing/2014/main" id="{01CD2123-2EF2-5BEF-A6CA-B7F009086127}"/>
              </a:ext>
            </a:extLst>
          </xdr:cNvPr>
          <xdr:cNvSpPr/>
        </xdr:nvSpPr>
        <xdr:spPr>
          <a:xfrm>
            <a:off x="5301543" y="1816319"/>
            <a:ext cx="216000" cy="216776"/>
          </a:xfrm>
          <a:prstGeom prst="ellipse">
            <a:avLst/>
          </a:prstGeom>
          <a:grpFill/>
          <a:ln>
            <a:solidFill>
              <a:schemeClr val="tx1"/>
            </a:solidFill>
          </a:ln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kumimoji="1" lang="en-US" altLang="ja-JP" sz="1100"/>
          </a:p>
          <a:p>
            <a:pPr algn="l"/>
            <a:endParaRPr kumimoji="1" lang="ja-JP" altLang="en-US" sz="1100"/>
          </a:p>
        </xdr:txBody>
      </xdr:sp>
      <xdr:sp macro="" textlink="">
        <xdr:nvSpPr>
          <xdr:cNvPr id="10" name="テキスト ボックス 9">
            <a:extLst>
              <a:ext uri="{FF2B5EF4-FFF2-40B4-BE49-F238E27FC236}">
                <a16:creationId xmlns:a16="http://schemas.microsoft.com/office/drawing/2014/main" id="{158CEF5E-16AD-CA7A-18E3-A820C6F14F05}"/>
              </a:ext>
            </a:extLst>
          </xdr:cNvPr>
          <xdr:cNvSpPr txBox="1"/>
        </xdr:nvSpPr>
        <xdr:spPr>
          <a:xfrm>
            <a:off x="5235466" y="1780190"/>
            <a:ext cx="348155" cy="289035"/>
          </a:xfrm>
          <a:prstGeom prst="rect">
            <a:avLst/>
          </a:prstGeom>
          <a:grp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kumimoji="1" lang="ja-JP" altLang="en-US" sz="1100"/>
              <a:t>公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omments" Target="../comments1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F33234-3570-4026-A4DD-65A0FD807A9A}">
  <sheetPr codeName="Sheet1">
    <pageSetUpPr fitToPage="1"/>
  </sheetPr>
  <dimension ref="B1:CO61"/>
  <sheetViews>
    <sheetView showGridLines="0" zoomScale="115" zoomScaleNormal="115" zoomScaleSheetLayoutView="99" workbookViewId="0">
      <selection activeCell="AO14" sqref="AO14:AQ14"/>
    </sheetView>
  </sheetViews>
  <sheetFormatPr defaultColWidth="9" defaultRowHeight="13"/>
  <cols>
    <col min="1" max="1" width="2.54296875" style="1" customWidth="1"/>
    <col min="2" max="8" width="1.36328125" style="1" customWidth="1"/>
    <col min="9" max="9" width="0.81640625" style="1" customWidth="1"/>
    <col min="10" max="17" width="1.36328125" style="1" customWidth="1"/>
    <col min="18" max="18" width="0.6328125" style="1" customWidth="1"/>
    <col min="19" max="19" width="1.36328125" style="1" customWidth="1"/>
    <col min="20" max="20" width="1.81640625" style="1" customWidth="1"/>
    <col min="21" max="21" width="0.6328125" style="1" customWidth="1"/>
    <col min="22" max="27" width="1.36328125" style="1" customWidth="1"/>
    <col min="28" max="30" width="1.26953125" style="1" customWidth="1"/>
    <col min="31" max="31" width="0.6328125" style="1" customWidth="1"/>
    <col min="32" max="49" width="1.26953125" style="1" customWidth="1"/>
    <col min="50" max="50" width="1.81640625" style="1" customWidth="1"/>
    <col min="51" max="51" width="0.6328125" style="1" customWidth="1"/>
    <col min="52" max="67" width="1.26953125" style="1" customWidth="1"/>
    <col min="68" max="68" width="1.81640625" style="1" customWidth="1"/>
    <col min="69" max="69" width="0.6328125" style="1" customWidth="1"/>
    <col min="70" max="70" width="1.36328125" style="1" customWidth="1"/>
    <col min="71" max="93" width="6.6328125" style="150" customWidth="1"/>
    <col min="94" max="142" width="1.6328125" style="1" customWidth="1"/>
    <col min="143" max="16384" width="9" style="1"/>
  </cols>
  <sheetData>
    <row r="1" spans="2:70">
      <c r="B1" s="445" t="s">
        <v>160</v>
      </c>
      <c r="C1" s="445"/>
      <c r="D1" s="445"/>
      <c r="E1" s="445"/>
      <c r="F1" s="445"/>
      <c r="G1" s="445"/>
      <c r="H1" s="445"/>
      <c r="I1" s="445"/>
      <c r="J1" s="445"/>
      <c r="K1" s="445"/>
      <c r="L1" s="445"/>
      <c r="M1" s="445"/>
      <c r="N1" s="445"/>
      <c r="O1" s="445"/>
      <c r="P1" s="445"/>
      <c r="Q1" s="445"/>
      <c r="R1" s="445"/>
      <c r="S1" s="445"/>
      <c r="T1" s="445"/>
      <c r="U1" s="445"/>
      <c r="V1" s="445"/>
      <c r="W1" s="445"/>
      <c r="X1" s="445"/>
    </row>
    <row r="2" spans="2:70" ht="12" customHeight="1">
      <c r="B2" s="445"/>
      <c r="C2" s="445"/>
      <c r="D2" s="445"/>
      <c r="E2" s="445"/>
      <c r="F2" s="445"/>
      <c r="G2" s="445"/>
      <c r="H2" s="445"/>
      <c r="I2" s="445"/>
      <c r="J2" s="445"/>
      <c r="K2" s="445"/>
      <c r="L2" s="445"/>
      <c r="M2" s="445"/>
      <c r="N2" s="445"/>
      <c r="O2" s="445"/>
      <c r="P2" s="445"/>
      <c r="Q2" s="445"/>
      <c r="R2" s="445"/>
      <c r="S2" s="445"/>
      <c r="T2" s="445"/>
      <c r="U2" s="445"/>
      <c r="V2" s="445"/>
      <c r="W2" s="445"/>
      <c r="X2" s="445"/>
      <c r="Y2" s="445"/>
      <c r="Z2" s="445"/>
      <c r="AA2" s="445"/>
      <c r="AB2" s="445"/>
      <c r="AC2" s="445"/>
      <c r="AD2" s="445"/>
      <c r="AE2" s="445"/>
      <c r="AF2" s="445"/>
      <c r="AG2" s="445"/>
      <c r="AH2" s="445"/>
      <c r="AI2" s="445"/>
      <c r="AJ2" s="445"/>
      <c r="AK2" s="445"/>
      <c r="AL2" s="445"/>
      <c r="AM2" s="445"/>
      <c r="AN2" s="445"/>
      <c r="AO2" s="445"/>
      <c r="AP2" s="445"/>
      <c r="AQ2" s="445"/>
      <c r="AR2" s="445"/>
      <c r="AS2" s="445"/>
      <c r="AT2" s="445"/>
      <c r="AU2" s="445"/>
      <c r="AV2" s="445"/>
      <c r="AW2" s="445"/>
      <c r="AX2" s="445"/>
      <c r="AY2" s="445"/>
      <c r="AZ2" s="445"/>
      <c r="BA2" s="445"/>
      <c r="BB2" s="445"/>
      <c r="BC2" s="445"/>
      <c r="BD2" s="445"/>
      <c r="BE2" s="445"/>
      <c r="BF2" s="445"/>
      <c r="BG2" s="445"/>
      <c r="BH2" s="445"/>
      <c r="BI2" s="445"/>
      <c r="BJ2" s="445"/>
      <c r="BK2" s="445"/>
      <c r="BL2" s="445"/>
      <c r="BM2" s="445"/>
      <c r="BN2" s="445"/>
      <c r="BO2" s="445"/>
    </row>
    <row r="3" spans="2:70" ht="12" customHeight="1">
      <c r="B3" s="52"/>
      <c r="C3" s="52"/>
      <c r="D3" s="52"/>
      <c r="E3" s="52"/>
      <c r="F3" s="52"/>
      <c r="G3" s="52"/>
      <c r="H3" s="52"/>
      <c r="I3" s="52"/>
      <c r="J3" s="52"/>
      <c r="K3" s="52"/>
      <c r="L3" s="52"/>
      <c r="M3" s="52"/>
      <c r="N3" s="52"/>
      <c r="O3" s="52"/>
      <c r="P3" s="52"/>
      <c r="Q3" s="52"/>
      <c r="R3" s="52"/>
      <c r="S3" s="52"/>
      <c r="T3" s="52"/>
      <c r="U3" s="52"/>
      <c r="V3" s="52"/>
      <c r="W3" s="52"/>
      <c r="X3" s="52"/>
      <c r="Y3" s="52"/>
      <c r="Z3" s="52"/>
      <c r="AA3" s="52"/>
      <c r="AB3" s="52"/>
      <c r="AC3" s="52"/>
      <c r="AD3" s="52"/>
      <c r="AE3" s="52"/>
      <c r="AF3" s="52"/>
      <c r="AG3" s="52"/>
      <c r="AH3" s="52"/>
      <c r="AI3" s="52"/>
      <c r="AJ3" s="52"/>
      <c r="AK3" s="52"/>
      <c r="AL3" s="52"/>
      <c r="AM3" s="52"/>
      <c r="AN3" s="52"/>
      <c r="AO3" s="52"/>
      <c r="AP3" s="52"/>
      <c r="AQ3" s="52"/>
      <c r="AR3" s="52"/>
      <c r="AS3" s="52"/>
      <c r="AT3" s="52"/>
      <c r="AU3" s="52"/>
      <c r="AY3" s="651" t="s">
        <v>129</v>
      </c>
      <c r="AZ3" s="651"/>
      <c r="BA3" s="651"/>
      <c r="BB3" s="651"/>
      <c r="BC3" s="652" t="str">
        <f>+IF(入湯税・宿泊税月計表!BZ2=0,"",入湯税・宿泊税月計表!BZ2)</f>
        <v/>
      </c>
      <c r="BD3" s="652"/>
      <c r="BE3" s="652"/>
      <c r="BF3" s="598" t="s">
        <v>1</v>
      </c>
      <c r="BG3" s="598"/>
      <c r="BH3" s="652" t="str">
        <f>+IF(入湯税・宿泊税月計表!CF2=0,"",入湯税・宿泊税月計表!CF2)</f>
        <v/>
      </c>
      <c r="BI3" s="652"/>
      <c r="BJ3" s="652"/>
      <c r="BK3" s="598" t="s">
        <v>18</v>
      </c>
      <c r="BL3" s="598"/>
      <c r="BM3" s="652" t="str">
        <f>+IF(入湯税・宿泊税月計表!CL2=0,"",入湯税・宿泊税月計表!CL2)</f>
        <v/>
      </c>
      <c r="BN3" s="652"/>
      <c r="BO3" s="652"/>
      <c r="BP3" s="598" t="s">
        <v>2</v>
      </c>
      <c r="BQ3" s="598"/>
    </row>
    <row r="4" spans="2:70" ht="12" customHeight="1">
      <c r="B4" s="52"/>
      <c r="C4" s="52"/>
      <c r="D4" s="52"/>
      <c r="E4" s="52"/>
      <c r="F4" s="52"/>
      <c r="G4" s="52"/>
      <c r="H4" s="52"/>
      <c r="I4" s="52"/>
      <c r="J4" s="52"/>
      <c r="K4" s="52"/>
      <c r="L4" s="52"/>
      <c r="M4" s="52"/>
      <c r="N4" s="52"/>
      <c r="O4" s="52"/>
      <c r="P4" s="52"/>
      <c r="Q4" s="52"/>
      <c r="R4" s="52"/>
      <c r="S4" s="52"/>
      <c r="T4" s="52"/>
      <c r="U4" s="52"/>
      <c r="V4" s="52"/>
      <c r="W4" s="52"/>
      <c r="X4" s="52"/>
      <c r="Y4" s="52"/>
      <c r="Z4" s="52"/>
      <c r="AA4" s="52"/>
      <c r="AB4" s="52"/>
      <c r="AC4" s="52"/>
      <c r="AD4" s="52"/>
      <c r="AE4" s="52"/>
      <c r="AF4" s="52"/>
      <c r="AG4" s="52"/>
      <c r="AH4" s="52"/>
      <c r="AI4" s="52"/>
      <c r="AJ4" s="52"/>
      <c r="AK4" s="52"/>
      <c r="AL4" s="52"/>
      <c r="AM4" s="52"/>
      <c r="AN4" s="52"/>
      <c r="AO4" s="52"/>
      <c r="AP4" s="52"/>
      <c r="AQ4" s="52"/>
      <c r="AR4" s="52"/>
      <c r="AS4" s="52"/>
      <c r="AT4" s="52"/>
      <c r="AU4" s="52"/>
      <c r="AY4" s="80"/>
      <c r="AZ4" s="80"/>
      <c r="BA4" s="80"/>
      <c r="BB4" s="80"/>
      <c r="BC4" s="82"/>
      <c r="BD4" s="82"/>
      <c r="BE4" s="82"/>
      <c r="BF4" s="61"/>
      <c r="BG4" s="61"/>
      <c r="BH4" s="82"/>
      <c r="BI4" s="82"/>
      <c r="BJ4" s="82"/>
      <c r="BK4" s="61"/>
      <c r="BL4" s="61"/>
      <c r="BM4" s="82"/>
      <c r="BN4" s="82"/>
      <c r="BO4" s="82"/>
      <c r="BP4" s="61"/>
      <c r="BQ4" s="61"/>
    </row>
    <row r="5" spans="2:70" ht="12" customHeight="1">
      <c r="B5" s="445" t="s">
        <v>59</v>
      </c>
      <c r="C5" s="445"/>
      <c r="D5" s="445"/>
      <c r="E5" s="445"/>
      <c r="F5" s="445"/>
      <c r="G5" s="445"/>
      <c r="H5" s="445"/>
      <c r="I5" s="445"/>
      <c r="J5" s="445"/>
      <c r="K5" s="445"/>
      <c r="L5" s="445"/>
      <c r="M5" s="445"/>
      <c r="N5" s="445"/>
      <c r="O5" s="445"/>
      <c r="P5" s="445"/>
      <c r="Q5" s="445"/>
      <c r="R5" s="445"/>
      <c r="S5" s="445"/>
      <c r="T5" s="445"/>
      <c r="U5" s="445"/>
      <c r="V5" s="445"/>
      <c r="W5" s="445"/>
      <c r="X5" s="445"/>
      <c r="Y5" s="52"/>
      <c r="Z5" s="52"/>
      <c r="AA5" s="52"/>
      <c r="AB5" s="52"/>
      <c r="AC5" s="52"/>
      <c r="AD5" s="52"/>
      <c r="AE5" s="52"/>
      <c r="AF5" s="52"/>
      <c r="AG5" s="52"/>
      <c r="AH5" s="52"/>
      <c r="AI5" s="52"/>
      <c r="AJ5" s="52"/>
      <c r="AK5" s="52"/>
      <c r="AL5" s="52"/>
      <c r="AM5" s="52"/>
      <c r="AN5" s="52"/>
      <c r="AO5" s="52"/>
      <c r="AP5" s="52"/>
      <c r="AQ5" s="52"/>
      <c r="AR5" s="52"/>
      <c r="AS5" s="52"/>
      <c r="AT5" s="52"/>
      <c r="AU5" s="52"/>
      <c r="AV5" s="52"/>
      <c r="AW5" s="52"/>
      <c r="AX5" s="52"/>
      <c r="AY5" s="52"/>
      <c r="AZ5" s="52"/>
      <c r="BA5" s="52"/>
      <c r="BB5" s="52"/>
      <c r="BC5" s="52"/>
      <c r="BD5" s="52"/>
      <c r="BE5" s="52"/>
      <c r="BF5" s="52"/>
      <c r="BG5" s="52"/>
      <c r="BH5" s="52"/>
      <c r="BI5" s="52"/>
      <c r="BJ5" s="52"/>
      <c r="BK5" s="52"/>
      <c r="BL5" s="52"/>
      <c r="BM5" s="52"/>
      <c r="BN5" s="52"/>
      <c r="BO5" s="52"/>
    </row>
    <row r="6" spans="2:70" ht="12" customHeight="1">
      <c r="B6" s="52"/>
      <c r="C6" s="52"/>
      <c r="D6" s="52"/>
      <c r="E6" s="52"/>
      <c r="F6" s="52"/>
      <c r="G6" s="52"/>
      <c r="H6" s="52"/>
      <c r="I6" s="52"/>
      <c r="J6" s="52"/>
      <c r="K6" s="52"/>
      <c r="L6" s="52"/>
      <c r="M6" s="52"/>
      <c r="N6" s="52"/>
      <c r="O6" s="52"/>
      <c r="P6" s="52"/>
      <c r="Q6" s="52"/>
      <c r="R6" s="52"/>
      <c r="S6" s="52"/>
      <c r="T6" s="52"/>
      <c r="U6" s="52"/>
      <c r="V6" s="52"/>
      <c r="W6" s="52"/>
      <c r="X6" s="52"/>
      <c r="Y6" s="52"/>
      <c r="Z6" s="52"/>
      <c r="AA6" s="52"/>
      <c r="AB6" s="52"/>
      <c r="AC6" s="52"/>
      <c r="AD6" s="52"/>
      <c r="AE6" s="52"/>
      <c r="AF6" s="52"/>
      <c r="AG6" s="52"/>
      <c r="AH6" s="52"/>
      <c r="AI6" s="52"/>
      <c r="AJ6" s="52"/>
      <c r="AK6" s="52"/>
      <c r="AL6" s="52"/>
      <c r="AM6" s="52"/>
      <c r="AN6" s="52"/>
      <c r="AO6" s="52"/>
      <c r="AP6" s="52"/>
      <c r="AQ6" s="52"/>
      <c r="AR6" s="52"/>
      <c r="AS6" s="52"/>
      <c r="AT6" s="52"/>
      <c r="AU6" s="52"/>
      <c r="AV6" s="52"/>
      <c r="AW6" s="52"/>
      <c r="AX6" s="52"/>
      <c r="AY6" s="52"/>
      <c r="AZ6" s="52"/>
      <c r="BA6" s="52"/>
      <c r="BB6" s="52"/>
      <c r="BC6" s="52"/>
      <c r="BD6" s="52"/>
      <c r="BE6" s="52"/>
      <c r="BF6" s="52"/>
      <c r="BG6" s="52"/>
      <c r="BH6" s="52"/>
      <c r="BI6" s="52"/>
      <c r="BJ6" s="52"/>
      <c r="BK6" s="52"/>
      <c r="BL6" s="52"/>
      <c r="BM6" s="52"/>
      <c r="BN6" s="52"/>
      <c r="BO6" s="52"/>
    </row>
    <row r="7" spans="2:70" ht="14" customHeight="1">
      <c r="B7" s="642" t="s">
        <v>80</v>
      </c>
      <c r="C7" s="642"/>
      <c r="D7" s="642"/>
      <c r="E7" s="642"/>
      <c r="F7" s="642"/>
      <c r="G7" s="642"/>
      <c r="H7" s="642"/>
      <c r="I7" s="642"/>
      <c r="J7" s="642"/>
      <c r="K7" s="642"/>
      <c r="L7" s="642"/>
      <c r="M7" s="642"/>
      <c r="N7" s="642"/>
      <c r="O7" s="642"/>
      <c r="P7" s="642"/>
      <c r="Q7" s="642"/>
      <c r="R7" s="642"/>
      <c r="S7" s="642"/>
      <c r="T7" s="642"/>
      <c r="U7" s="642"/>
      <c r="V7" s="642"/>
      <c r="W7" s="642"/>
      <c r="X7" s="642"/>
      <c r="Y7" s="642"/>
      <c r="Z7" s="642"/>
      <c r="AA7" s="642"/>
      <c r="AB7" s="642"/>
      <c r="AC7" s="642"/>
      <c r="AD7" s="642"/>
      <c r="AE7" s="642"/>
      <c r="AF7" s="642"/>
      <c r="AG7" s="642"/>
      <c r="AH7" s="642"/>
      <c r="AI7" s="642"/>
      <c r="AJ7" s="642"/>
      <c r="AK7" s="642"/>
      <c r="AL7" s="642"/>
      <c r="AM7" s="642"/>
      <c r="AN7" s="642"/>
      <c r="AO7" s="642"/>
      <c r="AP7" s="642"/>
      <c r="AQ7" s="642"/>
      <c r="AR7" s="642"/>
      <c r="AS7" s="642"/>
      <c r="AT7" s="642"/>
      <c r="AU7" s="642"/>
      <c r="AV7" s="642"/>
      <c r="AW7" s="642"/>
      <c r="AX7" s="642"/>
      <c r="AY7" s="642"/>
      <c r="AZ7" s="642"/>
      <c r="BA7" s="642"/>
      <c r="BB7" s="642"/>
      <c r="BC7" s="642"/>
      <c r="BD7" s="642"/>
      <c r="BE7" s="642"/>
      <c r="BF7" s="642"/>
      <c r="BG7" s="642"/>
      <c r="BH7" s="642"/>
      <c r="BI7" s="642"/>
      <c r="BJ7" s="642"/>
      <c r="BK7" s="642"/>
      <c r="BL7" s="642"/>
      <c r="BM7" s="642"/>
      <c r="BN7" s="642"/>
      <c r="BO7" s="642"/>
      <c r="BP7" s="642"/>
      <c r="BQ7" s="642"/>
      <c r="BR7" s="642"/>
    </row>
    <row r="8" spans="2:70" ht="5" customHeight="1">
      <c r="B8" s="58"/>
      <c r="C8" s="58"/>
      <c r="D8" s="58"/>
      <c r="E8" s="58"/>
      <c r="F8" s="58"/>
      <c r="G8" s="58"/>
      <c r="H8" s="58"/>
      <c r="I8" s="58"/>
      <c r="J8" s="58"/>
      <c r="K8" s="58"/>
      <c r="L8" s="58"/>
      <c r="M8" s="58"/>
      <c r="N8" s="58"/>
      <c r="O8" s="58"/>
      <c r="P8" s="58"/>
      <c r="Q8" s="58"/>
      <c r="R8" s="58"/>
      <c r="S8" s="58"/>
      <c r="T8" s="58"/>
      <c r="U8" s="58"/>
      <c r="V8" s="58"/>
      <c r="W8" s="58"/>
      <c r="X8" s="58"/>
      <c r="Y8" s="58"/>
      <c r="Z8" s="58"/>
      <c r="AA8" s="58"/>
      <c r="AB8" s="58"/>
      <c r="AC8" s="58"/>
      <c r="AD8" s="58"/>
      <c r="AE8" s="58"/>
      <c r="AF8" s="58"/>
      <c r="AG8" s="58"/>
      <c r="AH8" s="58"/>
      <c r="AI8" s="58"/>
      <c r="AJ8" s="58"/>
      <c r="AK8" s="58"/>
      <c r="AL8" s="58"/>
      <c r="AM8" s="58"/>
      <c r="AN8" s="58"/>
      <c r="AO8" s="58"/>
      <c r="AP8" s="58"/>
      <c r="AQ8" s="58"/>
      <c r="AR8" s="58"/>
      <c r="AS8" s="58"/>
      <c r="AT8" s="58"/>
      <c r="AU8" s="58"/>
      <c r="AV8" s="58"/>
      <c r="AW8" s="58"/>
      <c r="AX8" s="58"/>
      <c r="AY8" s="58"/>
      <c r="AZ8" s="58"/>
      <c r="BA8" s="58"/>
      <c r="BB8" s="58"/>
      <c r="BC8" s="58"/>
      <c r="BD8" s="58"/>
      <c r="BE8" s="58"/>
      <c r="BF8" s="58"/>
      <c r="BG8" s="58"/>
      <c r="BH8" s="58"/>
      <c r="BI8" s="58"/>
      <c r="BJ8" s="58"/>
      <c r="BK8" s="58"/>
      <c r="BL8" s="58"/>
      <c r="BM8" s="58"/>
      <c r="BN8" s="58"/>
      <c r="BO8" s="58"/>
      <c r="BP8" s="58"/>
      <c r="BQ8" s="58"/>
      <c r="BR8" s="58"/>
    </row>
    <row r="9" spans="2:70" ht="14.65" customHeight="1">
      <c r="B9" s="53"/>
      <c r="C9" s="48"/>
      <c r="D9" s="48"/>
      <c r="E9" s="48"/>
      <c r="F9" s="48"/>
      <c r="G9" s="48"/>
      <c r="H9" s="48"/>
      <c r="I9" s="48"/>
      <c r="J9" s="48"/>
      <c r="K9" s="54"/>
      <c r="L9" s="627" t="s">
        <v>53</v>
      </c>
      <c r="M9" s="628"/>
      <c r="N9" s="628"/>
      <c r="O9" s="628"/>
      <c r="P9" s="628"/>
      <c r="Q9" s="629"/>
      <c r="R9" s="113"/>
      <c r="S9" s="643" t="s">
        <v>4</v>
      </c>
      <c r="T9" s="643"/>
      <c r="U9" s="643"/>
      <c r="V9" s="643"/>
      <c r="W9" s="643"/>
      <c r="X9" s="643"/>
      <c r="Y9" s="643"/>
      <c r="Z9" s="643"/>
      <c r="AA9" s="643"/>
      <c r="AB9" s="643"/>
      <c r="AC9" s="643"/>
      <c r="AD9" s="643"/>
      <c r="AE9" s="48"/>
      <c r="AF9" s="637" t="str">
        <f>+IF(入湯税・宿泊税月計表!S2="","",入湯税・宿泊税月計表!S2)</f>
        <v/>
      </c>
      <c r="AG9" s="637"/>
      <c r="AH9" s="637"/>
      <c r="AI9" s="637"/>
      <c r="AJ9" s="637"/>
      <c r="AK9" s="637"/>
      <c r="AL9" s="637"/>
      <c r="AM9" s="637"/>
      <c r="AN9" s="637"/>
      <c r="AO9" s="637"/>
      <c r="AP9" s="637"/>
      <c r="AQ9" s="637"/>
      <c r="AR9" s="637"/>
      <c r="AS9" s="637"/>
      <c r="AT9" s="637"/>
      <c r="AU9" s="637"/>
      <c r="AV9" s="637"/>
      <c r="AW9" s="637"/>
      <c r="AX9" s="637"/>
      <c r="AY9" s="637"/>
      <c r="AZ9" s="637"/>
      <c r="BA9" s="637"/>
      <c r="BB9" s="637"/>
      <c r="BC9" s="637"/>
      <c r="BD9" s="637"/>
      <c r="BE9" s="637"/>
      <c r="BF9" s="637"/>
      <c r="BG9" s="637"/>
      <c r="BH9" s="637"/>
      <c r="BI9" s="637"/>
      <c r="BJ9" s="637"/>
      <c r="BK9" s="637"/>
      <c r="BL9" s="637"/>
      <c r="BM9" s="637"/>
      <c r="BN9" s="637"/>
      <c r="BO9" s="637"/>
      <c r="BP9" s="637"/>
      <c r="BQ9" s="637"/>
      <c r="BR9" s="637"/>
    </row>
    <row r="10" spans="2:70" ht="14.65" customHeight="1">
      <c r="B10" s="55"/>
      <c r="K10" s="56"/>
      <c r="L10" s="630"/>
      <c r="M10" s="631"/>
      <c r="N10" s="631"/>
      <c r="O10" s="631"/>
      <c r="P10" s="631"/>
      <c r="Q10" s="632"/>
      <c r="R10" s="102"/>
      <c r="S10" s="644" t="s">
        <v>5</v>
      </c>
      <c r="T10" s="644"/>
      <c r="U10" s="644"/>
      <c r="V10" s="644"/>
      <c r="W10" s="644"/>
      <c r="X10" s="644"/>
      <c r="Y10" s="644"/>
      <c r="Z10" s="644"/>
      <c r="AA10" s="644"/>
      <c r="AB10" s="644"/>
      <c r="AC10" s="644"/>
      <c r="AD10" s="644"/>
      <c r="AE10" s="115"/>
      <c r="AF10" s="639" t="str">
        <f>+IF(入湯税・宿泊税月計表!S3="","",入湯税・宿泊税月計表!S3)</f>
        <v/>
      </c>
      <c r="AG10" s="639"/>
      <c r="AH10" s="639"/>
      <c r="AI10" s="639"/>
      <c r="AJ10" s="639"/>
      <c r="AK10" s="639"/>
      <c r="AL10" s="639"/>
      <c r="AM10" s="639"/>
      <c r="AN10" s="639"/>
      <c r="AO10" s="639"/>
      <c r="AP10" s="639"/>
      <c r="AQ10" s="639"/>
      <c r="AR10" s="639"/>
      <c r="AS10" s="639"/>
      <c r="AT10" s="639"/>
      <c r="AU10" s="639"/>
      <c r="AV10" s="639"/>
      <c r="AW10" s="639"/>
      <c r="AX10" s="639"/>
      <c r="AY10" s="639"/>
      <c r="AZ10" s="639"/>
      <c r="BA10" s="639"/>
      <c r="BB10" s="639"/>
      <c r="BC10" s="639"/>
      <c r="BD10" s="639"/>
      <c r="BE10" s="639"/>
      <c r="BF10" s="639"/>
      <c r="BG10" s="639"/>
      <c r="BH10" s="639"/>
      <c r="BI10" s="639"/>
      <c r="BJ10" s="639"/>
      <c r="BK10" s="639"/>
      <c r="BL10" s="639"/>
      <c r="BM10" s="639"/>
      <c r="BN10" s="639"/>
      <c r="BO10" s="639"/>
      <c r="BP10" s="639"/>
      <c r="BQ10" s="639"/>
      <c r="BR10" s="639"/>
    </row>
    <row r="11" spans="2:70" ht="14.65" customHeight="1">
      <c r="B11" s="55"/>
      <c r="K11" s="56"/>
      <c r="L11" s="633"/>
      <c r="M11" s="634"/>
      <c r="N11" s="634"/>
      <c r="O11" s="634"/>
      <c r="P11" s="634"/>
      <c r="Q11" s="635"/>
      <c r="R11" s="114"/>
      <c r="S11" s="645" t="s">
        <v>89</v>
      </c>
      <c r="T11" s="646"/>
      <c r="U11" s="646"/>
      <c r="V11" s="646"/>
      <c r="W11" s="646"/>
      <c r="X11" s="646"/>
      <c r="Y11" s="646"/>
      <c r="Z11" s="646"/>
      <c r="AA11" s="646"/>
      <c r="AB11" s="646"/>
      <c r="AC11" s="646"/>
      <c r="AD11" s="646"/>
      <c r="AE11" s="58"/>
      <c r="AF11" s="647" t="str">
        <f>+IF(入湯税・宿泊税月計表!S4="","",入湯税・宿泊税月計表!S4)</f>
        <v/>
      </c>
      <c r="AG11" s="647"/>
      <c r="AH11" s="647"/>
      <c r="AI11" s="650" t="str">
        <f>+IF(入湯税・宿泊税月計表!V4="","",入湯税・宿泊税月計表!V4)</f>
        <v/>
      </c>
      <c r="AJ11" s="648"/>
      <c r="AK11" s="648"/>
      <c r="AL11" s="648" t="str">
        <f>+IF(入湯税・宿泊税月計表!Y4="","",入湯税・宿泊税月計表!Y4)</f>
        <v/>
      </c>
      <c r="AM11" s="648"/>
      <c r="AN11" s="648"/>
      <c r="AO11" s="648" t="str">
        <f>+IF(入湯税・宿泊税月計表!AB4="","",入湯税・宿泊税月計表!AB4)</f>
        <v/>
      </c>
      <c r="AP11" s="648"/>
      <c r="AQ11" s="648"/>
      <c r="AR11" s="648" t="str">
        <f>+IF(入湯税・宿泊税月計表!AE4="","",入湯税・宿泊税月計表!AE4)</f>
        <v/>
      </c>
      <c r="AS11" s="648"/>
      <c r="AT11" s="649"/>
      <c r="AU11" s="650" t="str">
        <f>+IF(入湯税・宿泊税月計表!AH4="","",入湯税・宿泊税月計表!AH4)</f>
        <v/>
      </c>
      <c r="AV11" s="648"/>
      <c r="AW11" s="648"/>
      <c r="AX11" s="648" t="str">
        <f>+IF(入湯税・宿泊税月計表!AK4="","",入湯税・宿泊税月計表!AK4)</f>
        <v/>
      </c>
      <c r="AY11" s="648"/>
      <c r="AZ11" s="648"/>
      <c r="BA11" s="648" t="str">
        <f>+IF(入湯税・宿泊税月計表!AN4="","",入湯税・宿泊税月計表!AN4)</f>
        <v/>
      </c>
      <c r="BB11" s="648"/>
      <c r="BC11" s="648"/>
      <c r="BD11" s="648" t="str">
        <f>+IF(入湯税・宿泊税月計表!AQ4="","",入湯税・宿泊税月計表!AQ4)</f>
        <v/>
      </c>
      <c r="BE11" s="648"/>
      <c r="BF11" s="649"/>
      <c r="BG11" s="650" t="str">
        <f>+IF(入湯税・宿泊税月計表!AT4="","",入湯税・宿泊税月計表!AT4)</f>
        <v/>
      </c>
      <c r="BH11" s="648"/>
      <c r="BI11" s="648"/>
      <c r="BJ11" s="648" t="str">
        <f>+IF(入湯税・宿泊税月計表!AW4="","",入湯税・宿泊税月計表!AW4)</f>
        <v/>
      </c>
      <c r="BK11" s="648"/>
      <c r="BL11" s="648"/>
      <c r="BM11" s="648" t="str">
        <f>+IF(入湯税・宿泊税月計表!AZ4="","",入湯税・宿泊税月計表!AZ4)</f>
        <v/>
      </c>
      <c r="BN11" s="648"/>
      <c r="BO11" s="648"/>
      <c r="BP11" s="648" t="str">
        <f>+IF(入湯税・宿泊税月計表!BC4="","",入湯税・宿泊税月計表!BC4)</f>
        <v/>
      </c>
      <c r="BQ11" s="648"/>
      <c r="BR11" s="649"/>
    </row>
    <row r="12" spans="2:70" ht="14.65" customHeight="1">
      <c r="B12" s="55"/>
      <c r="K12" s="56"/>
      <c r="L12" s="627" t="s">
        <v>120</v>
      </c>
      <c r="M12" s="628"/>
      <c r="N12" s="628"/>
      <c r="O12" s="628"/>
      <c r="P12" s="628"/>
      <c r="Q12" s="629"/>
      <c r="R12" s="113"/>
      <c r="S12" s="636" t="s">
        <v>6</v>
      </c>
      <c r="T12" s="636"/>
      <c r="U12" s="636"/>
      <c r="V12" s="636"/>
      <c r="W12" s="636"/>
      <c r="X12" s="636"/>
      <c r="Y12" s="636"/>
      <c r="Z12" s="636"/>
      <c r="AA12" s="636"/>
      <c r="AB12" s="636"/>
      <c r="AC12" s="636"/>
      <c r="AD12" s="636"/>
      <c r="AF12" s="637" t="str">
        <f>+IF(入湯税・宿泊税月計表!S5="","",入湯税・宿泊税月計表!S5)</f>
        <v/>
      </c>
      <c r="AG12" s="637"/>
      <c r="AH12" s="637"/>
      <c r="AI12" s="637"/>
      <c r="AJ12" s="637"/>
      <c r="AK12" s="637"/>
      <c r="AL12" s="637"/>
      <c r="AM12" s="637"/>
      <c r="AN12" s="637"/>
      <c r="AO12" s="637"/>
      <c r="AP12" s="637"/>
      <c r="AQ12" s="637"/>
      <c r="AR12" s="637"/>
      <c r="AS12" s="637"/>
      <c r="AT12" s="637"/>
      <c r="AU12" s="637"/>
      <c r="AV12" s="637"/>
      <c r="AW12" s="637"/>
      <c r="AX12" s="637"/>
      <c r="AY12" s="637"/>
      <c r="AZ12" s="637"/>
      <c r="BA12" s="637"/>
      <c r="BB12" s="637"/>
      <c r="BC12" s="637"/>
      <c r="BD12" s="637"/>
      <c r="BE12" s="637"/>
      <c r="BF12" s="637"/>
      <c r="BG12" s="637"/>
      <c r="BH12" s="637"/>
      <c r="BI12" s="637"/>
      <c r="BJ12" s="637"/>
      <c r="BK12" s="637"/>
      <c r="BL12" s="637"/>
      <c r="BM12" s="637"/>
      <c r="BN12" s="637"/>
      <c r="BO12" s="637"/>
      <c r="BP12" s="637"/>
      <c r="BQ12" s="637"/>
      <c r="BR12" s="637"/>
    </row>
    <row r="13" spans="2:70" ht="14.65" customHeight="1">
      <c r="B13" s="55"/>
      <c r="K13" s="56"/>
      <c r="L13" s="630"/>
      <c r="M13" s="631"/>
      <c r="N13" s="631"/>
      <c r="O13" s="631"/>
      <c r="P13" s="631"/>
      <c r="Q13" s="632"/>
      <c r="R13" s="102"/>
      <c r="S13" s="638" t="s">
        <v>7</v>
      </c>
      <c r="T13" s="638"/>
      <c r="U13" s="638"/>
      <c r="V13" s="638"/>
      <c r="W13" s="638"/>
      <c r="X13" s="638"/>
      <c r="Y13" s="638"/>
      <c r="Z13" s="638"/>
      <c r="AA13" s="638"/>
      <c r="AB13" s="638"/>
      <c r="AC13" s="638"/>
      <c r="AD13" s="638"/>
      <c r="AE13" s="115"/>
      <c r="AF13" s="639" t="str">
        <f>+IF(入湯税・宿泊税月計表!S6="","",入湯税・宿泊税月計表!S6)</f>
        <v/>
      </c>
      <c r="AG13" s="639"/>
      <c r="AH13" s="639"/>
      <c r="AI13" s="639"/>
      <c r="AJ13" s="639"/>
      <c r="AK13" s="639"/>
      <c r="AL13" s="639"/>
      <c r="AM13" s="639"/>
      <c r="AN13" s="639"/>
      <c r="AO13" s="639"/>
      <c r="AP13" s="639"/>
      <c r="AQ13" s="639"/>
      <c r="AR13" s="639"/>
      <c r="AS13" s="639"/>
      <c r="AT13" s="639"/>
      <c r="AU13" s="639"/>
      <c r="AV13" s="639"/>
      <c r="AW13" s="639"/>
      <c r="AX13" s="639"/>
      <c r="AY13" s="639"/>
      <c r="AZ13" s="639"/>
      <c r="BA13" s="639"/>
      <c r="BB13" s="639"/>
      <c r="BC13" s="639"/>
      <c r="BD13" s="639"/>
      <c r="BE13" s="639"/>
      <c r="BF13" s="639"/>
      <c r="BG13" s="639"/>
      <c r="BH13" s="639"/>
      <c r="BI13" s="639"/>
      <c r="BJ13" s="639"/>
      <c r="BK13" s="639"/>
      <c r="BL13" s="639"/>
      <c r="BM13" s="639"/>
      <c r="BN13" s="639"/>
      <c r="BO13" s="639"/>
      <c r="BP13" s="639"/>
      <c r="BQ13" s="639"/>
      <c r="BR13" s="639"/>
    </row>
    <row r="14" spans="2:70" ht="14.65" customHeight="1">
      <c r="B14" s="57"/>
      <c r="C14" s="58"/>
      <c r="D14" s="58"/>
      <c r="E14" s="58"/>
      <c r="F14" s="58"/>
      <c r="G14" s="58"/>
      <c r="H14" s="58"/>
      <c r="I14" s="58"/>
      <c r="J14" s="58"/>
      <c r="K14" s="59"/>
      <c r="L14" s="633"/>
      <c r="M14" s="634"/>
      <c r="N14" s="634"/>
      <c r="O14" s="634"/>
      <c r="P14" s="634"/>
      <c r="Q14" s="635"/>
      <c r="R14" s="116"/>
      <c r="S14" s="640" t="s">
        <v>8</v>
      </c>
      <c r="T14" s="640"/>
      <c r="U14" s="640"/>
      <c r="V14" s="640"/>
      <c r="W14" s="640"/>
      <c r="X14" s="640"/>
      <c r="Y14" s="640"/>
      <c r="Z14" s="640"/>
      <c r="AA14" s="640"/>
      <c r="AB14" s="640"/>
      <c r="AC14" s="640"/>
      <c r="AD14" s="640"/>
      <c r="AE14" s="58"/>
      <c r="AF14" s="641" t="str">
        <f>+IF(入湯税・宿泊税月計表!S7="","",入湯税・宿泊税月計表!S7)</f>
        <v/>
      </c>
      <c r="AG14" s="446"/>
      <c r="AH14" s="446"/>
      <c r="AI14" s="446" t="str">
        <f>+IF(入湯税・宿泊税月計表!V7="","",入湯税・宿泊税月計表!V7)</f>
        <v/>
      </c>
      <c r="AJ14" s="446"/>
      <c r="AK14" s="446"/>
      <c r="AL14" s="446" t="str">
        <f>+IF(入湯税・宿泊税月計表!Y7="","",入湯税・宿泊税月計表!Y7)</f>
        <v/>
      </c>
      <c r="AM14" s="446"/>
      <c r="AN14" s="446"/>
      <c r="AO14" s="446" t="str">
        <f>+IF(入湯税・宿泊税月計表!AB7="","",入湯税・宿泊税月計表!AB7)</f>
        <v/>
      </c>
      <c r="AP14" s="446"/>
      <c r="AQ14" s="446"/>
      <c r="AR14" s="446" t="str">
        <f>+IF(入湯税・宿泊税月計表!AE7="","",入湯税・宿泊税月計表!AE7)</f>
        <v/>
      </c>
      <c r="AS14" s="446"/>
      <c r="AT14" s="446"/>
      <c r="AU14" s="446" t="str">
        <f>+IF(入湯税・宿泊税月計表!AH7="","",入湯税・宿泊税月計表!AH7)</f>
        <v/>
      </c>
      <c r="AV14" s="446"/>
      <c r="AW14" s="446"/>
      <c r="AX14" s="446" t="str">
        <f>+IF(入湯税・宿泊税月計表!AK7="","",入湯税・宿泊税月計表!AK7)</f>
        <v/>
      </c>
      <c r="AY14" s="446"/>
      <c r="AZ14" s="446"/>
      <c r="BA14" s="446" t="str">
        <f>+IF(入湯税・宿泊税月計表!AN7="","",入湯税・宿泊税月計表!AN7)</f>
        <v/>
      </c>
      <c r="BB14" s="446"/>
      <c r="BC14" s="446"/>
      <c r="BD14" s="446" t="str">
        <f>+IF(入湯税・宿泊税月計表!AQ7="","",入湯税・宿泊税月計表!AQ7)</f>
        <v/>
      </c>
      <c r="BE14" s="446"/>
      <c r="BF14" s="446"/>
      <c r="BG14" s="446" t="str">
        <f>+IF(入湯税・宿泊税月計表!AT7="","",入湯税・宿泊税月計表!AT7)</f>
        <v/>
      </c>
      <c r="BH14" s="446"/>
      <c r="BI14" s="446"/>
      <c r="BJ14" s="446" t="str">
        <f>+IF(入湯税・宿泊税月計表!AW7="","",入湯税・宿泊税月計表!AW7)</f>
        <v/>
      </c>
      <c r="BK14" s="446"/>
      <c r="BL14" s="446"/>
      <c r="BM14" s="446" t="str">
        <f>+IF(入湯税・宿泊税月計表!AZ7="","",入湯税・宿泊税月計表!AZ7)</f>
        <v/>
      </c>
      <c r="BN14" s="446"/>
      <c r="BO14" s="446"/>
      <c r="BP14" s="446" t="str">
        <f>+IF(入湯税・宿泊税月計表!BC7="","",入湯税・宿泊税月計表!BC7)</f>
        <v/>
      </c>
      <c r="BQ14" s="446"/>
      <c r="BR14" s="447"/>
    </row>
    <row r="15" spans="2:70" ht="13.5" customHeight="1">
      <c r="B15" s="530" t="s">
        <v>9</v>
      </c>
      <c r="C15" s="531"/>
      <c r="D15" s="531"/>
      <c r="E15" s="531"/>
      <c r="F15" s="531"/>
      <c r="G15" s="531"/>
      <c r="H15" s="531"/>
      <c r="I15" s="532" t="s">
        <v>91</v>
      </c>
      <c r="J15" s="532"/>
      <c r="K15" s="532"/>
      <c r="L15" s="532"/>
      <c r="M15" s="532"/>
      <c r="N15" s="532"/>
      <c r="O15" s="532"/>
      <c r="P15" s="533" t="s">
        <v>62</v>
      </c>
      <c r="Q15" s="178"/>
      <c r="R15" s="178"/>
      <c r="S15" s="178"/>
      <c r="T15" s="178"/>
      <c r="U15" s="178"/>
      <c r="V15" s="178"/>
      <c r="W15" s="178"/>
      <c r="X15" s="178"/>
      <c r="Y15" s="178"/>
      <c r="Z15" s="178"/>
      <c r="AA15" s="178"/>
      <c r="AB15" s="178"/>
      <c r="AC15" s="178"/>
      <c r="AD15" s="178"/>
      <c r="AE15" s="178"/>
      <c r="AF15" s="178"/>
      <c r="AG15" s="178"/>
      <c r="AH15" s="178"/>
      <c r="AI15" s="178"/>
      <c r="AJ15" s="178"/>
      <c r="AK15" s="178"/>
      <c r="AL15" s="178"/>
      <c r="AM15" s="178"/>
      <c r="AN15" s="178"/>
      <c r="AO15" s="178"/>
      <c r="AP15" s="178"/>
      <c r="AQ15" s="620"/>
      <c r="AR15" s="621" t="s">
        <v>21</v>
      </c>
      <c r="AS15" s="622"/>
      <c r="AT15" s="622"/>
      <c r="AU15" s="622"/>
      <c r="AV15" s="622"/>
      <c r="AW15" s="622"/>
      <c r="AX15" s="622"/>
      <c r="AY15" s="622"/>
      <c r="AZ15" s="623"/>
      <c r="BA15" s="624" t="s">
        <v>11</v>
      </c>
      <c r="BB15" s="625"/>
      <c r="BC15" s="625"/>
      <c r="BD15" s="625"/>
      <c r="BE15" s="625"/>
      <c r="BF15" s="625"/>
      <c r="BG15" s="626"/>
      <c r="BH15" s="533" t="s">
        <v>12</v>
      </c>
      <c r="BI15" s="178"/>
      <c r="BJ15" s="178"/>
      <c r="BK15" s="178"/>
      <c r="BL15" s="178"/>
      <c r="BM15" s="178"/>
      <c r="BN15" s="178"/>
      <c r="BO15" s="178"/>
      <c r="BP15" s="178"/>
      <c r="BQ15" s="178"/>
      <c r="BR15" s="183"/>
    </row>
    <row r="16" spans="2:70" ht="14.5" customHeight="1">
      <c r="B16" s="563" t="s">
        <v>22</v>
      </c>
      <c r="C16" s="564"/>
      <c r="D16" s="564"/>
      <c r="E16" s="564"/>
      <c r="F16" s="564"/>
      <c r="G16" s="564"/>
      <c r="H16" s="564"/>
      <c r="I16" s="4"/>
      <c r="J16" s="565" t="str">
        <f>+IF(入湯税・宿泊税月計表!$AZ$13=0,"",入湯税・宿泊税月計表!$AZ$13)</f>
        <v/>
      </c>
      <c r="K16" s="565"/>
      <c r="L16" s="565"/>
      <c r="M16" s="565"/>
      <c r="N16" s="566" t="s">
        <v>1</v>
      </c>
      <c r="O16" s="567"/>
      <c r="P16" s="542" t="s">
        <v>118</v>
      </c>
      <c r="Q16" s="618"/>
      <c r="R16" s="543"/>
      <c r="S16" s="619" t="s">
        <v>116</v>
      </c>
      <c r="T16" s="534"/>
      <c r="U16" s="534"/>
      <c r="V16" s="534"/>
      <c r="W16" s="534"/>
      <c r="X16" s="534"/>
      <c r="Y16" s="534"/>
      <c r="Z16" s="534"/>
      <c r="AA16" s="534"/>
      <c r="AB16" s="534"/>
      <c r="AC16" s="534"/>
      <c r="AD16" s="534"/>
      <c r="AE16" s="534"/>
      <c r="AF16" s="534"/>
      <c r="AG16" s="534"/>
      <c r="AH16" s="534"/>
      <c r="AI16" s="534"/>
      <c r="AJ16" s="534"/>
      <c r="AK16" s="534"/>
      <c r="AL16" s="534"/>
      <c r="AM16" s="534"/>
      <c r="AN16" s="534"/>
      <c r="AO16" s="534"/>
      <c r="AP16" s="534"/>
      <c r="AQ16" s="535"/>
      <c r="AR16" s="539" t="str">
        <f>+IF(入湯税・宿泊税月計表!F$54=0,"",入湯税・宿泊税月計表!F$54)</f>
        <v/>
      </c>
      <c r="AS16" s="540"/>
      <c r="AT16" s="540"/>
      <c r="AU16" s="540"/>
      <c r="AV16" s="540"/>
      <c r="AW16" s="540"/>
      <c r="AX16" s="540"/>
      <c r="AY16" s="592" t="s">
        <v>82</v>
      </c>
      <c r="AZ16" s="593"/>
      <c r="BA16" s="615" t="s">
        <v>60</v>
      </c>
      <c r="BB16" s="616"/>
      <c r="BC16" s="616"/>
      <c r="BD16" s="616"/>
      <c r="BE16" s="616"/>
      <c r="BF16" s="616"/>
      <c r="BG16" s="617"/>
      <c r="BH16" s="579" t="str">
        <f>IF(AR16="","",100*AR16)</f>
        <v/>
      </c>
      <c r="BI16" s="580"/>
      <c r="BJ16" s="580"/>
      <c r="BK16" s="580"/>
      <c r="BL16" s="580"/>
      <c r="BM16" s="580"/>
      <c r="BN16" s="580"/>
      <c r="BO16" s="580"/>
      <c r="BP16" s="580"/>
      <c r="BQ16" s="581" t="s">
        <v>54</v>
      </c>
      <c r="BR16" s="582"/>
    </row>
    <row r="17" spans="2:93" ht="14.5" customHeight="1">
      <c r="B17" s="563"/>
      <c r="C17" s="564"/>
      <c r="D17" s="564"/>
      <c r="E17" s="564"/>
      <c r="F17" s="564"/>
      <c r="G17" s="564"/>
      <c r="H17" s="564"/>
      <c r="I17" s="4"/>
      <c r="J17" s="565"/>
      <c r="K17" s="565"/>
      <c r="L17" s="565"/>
      <c r="M17" s="565"/>
      <c r="N17" s="566"/>
      <c r="O17" s="567"/>
      <c r="P17" s="517"/>
      <c r="Q17" s="598"/>
      <c r="R17" s="518"/>
      <c r="S17" s="603" t="s">
        <v>112</v>
      </c>
      <c r="T17" s="604"/>
      <c r="U17" s="604"/>
      <c r="V17" s="604"/>
      <c r="W17" s="604"/>
      <c r="X17" s="604"/>
      <c r="Y17" s="604"/>
      <c r="Z17" s="604"/>
      <c r="AA17" s="604"/>
      <c r="AB17" s="604"/>
      <c r="AC17" s="604"/>
      <c r="AD17" s="604"/>
      <c r="AE17" s="604"/>
      <c r="AF17" s="604"/>
      <c r="AG17" s="604"/>
      <c r="AH17" s="604"/>
      <c r="AI17" s="604"/>
      <c r="AJ17" s="604"/>
      <c r="AK17" s="604"/>
      <c r="AL17" s="604"/>
      <c r="AM17" s="604"/>
      <c r="AN17" s="604"/>
      <c r="AO17" s="604"/>
      <c r="AP17" s="604"/>
      <c r="AQ17" s="605"/>
      <c r="AR17" s="459" t="str">
        <f>+IF(入湯税・宿泊税月計表!I$54=0,"",入湯税・宿泊税月計表!I$54)</f>
        <v/>
      </c>
      <c r="AS17" s="460"/>
      <c r="AT17" s="460"/>
      <c r="AU17" s="460"/>
      <c r="AV17" s="460"/>
      <c r="AW17" s="460"/>
      <c r="AX17" s="460"/>
      <c r="AY17" s="583" t="s">
        <v>82</v>
      </c>
      <c r="AZ17" s="584"/>
      <c r="BA17" s="585" t="s">
        <v>61</v>
      </c>
      <c r="BB17" s="586"/>
      <c r="BC17" s="586"/>
      <c r="BD17" s="586"/>
      <c r="BE17" s="586"/>
      <c r="BF17" s="586"/>
      <c r="BG17" s="587"/>
      <c r="BH17" s="588" t="str">
        <f>IF(AR17="","",50*AR17)</f>
        <v/>
      </c>
      <c r="BI17" s="589"/>
      <c r="BJ17" s="589"/>
      <c r="BK17" s="589"/>
      <c r="BL17" s="589"/>
      <c r="BM17" s="589"/>
      <c r="BN17" s="589"/>
      <c r="BO17" s="589"/>
      <c r="BP17" s="589"/>
      <c r="BQ17" s="590" t="s">
        <v>54</v>
      </c>
      <c r="BR17" s="591"/>
    </row>
    <row r="18" spans="2:93" ht="14.65" customHeight="1">
      <c r="B18" s="563"/>
      <c r="C18" s="564"/>
      <c r="D18" s="564"/>
      <c r="E18" s="564"/>
      <c r="F18" s="564"/>
      <c r="G18" s="564"/>
      <c r="H18" s="564"/>
      <c r="I18" s="4"/>
      <c r="J18" s="565"/>
      <c r="K18" s="565"/>
      <c r="L18" s="565"/>
      <c r="M18" s="565"/>
      <c r="N18" s="566"/>
      <c r="O18" s="567"/>
      <c r="P18" s="519"/>
      <c r="Q18" s="599"/>
      <c r="R18" s="520"/>
      <c r="S18" s="606" t="s">
        <v>101</v>
      </c>
      <c r="T18" s="607"/>
      <c r="U18" s="607"/>
      <c r="V18" s="607"/>
      <c r="W18" s="607"/>
      <c r="X18" s="607"/>
      <c r="Y18" s="607"/>
      <c r="Z18" s="607"/>
      <c r="AA18" s="607"/>
      <c r="AB18" s="607"/>
      <c r="AC18" s="607"/>
      <c r="AD18" s="607"/>
      <c r="AE18" s="607"/>
      <c r="AF18" s="607"/>
      <c r="AG18" s="607"/>
      <c r="AH18" s="607"/>
      <c r="AI18" s="607"/>
      <c r="AJ18" s="607"/>
      <c r="AK18" s="607"/>
      <c r="AL18" s="607"/>
      <c r="AM18" s="607"/>
      <c r="AN18" s="607"/>
      <c r="AO18" s="607"/>
      <c r="AP18" s="607"/>
      <c r="AQ18" s="608"/>
      <c r="AR18" s="459" t="str">
        <f>+IF(入湯税・宿泊税月計表!L$54=0,"",入湯税・宿泊税月計表!L$54)</f>
        <v/>
      </c>
      <c r="AS18" s="460"/>
      <c r="AT18" s="460"/>
      <c r="AU18" s="460"/>
      <c r="AV18" s="460"/>
      <c r="AW18" s="460"/>
      <c r="AX18" s="460"/>
      <c r="AY18" s="583" t="s">
        <v>82</v>
      </c>
      <c r="AZ18" s="584"/>
      <c r="BA18" s="585" t="s">
        <v>60</v>
      </c>
      <c r="BB18" s="586"/>
      <c r="BC18" s="586"/>
      <c r="BD18" s="586"/>
      <c r="BE18" s="586"/>
      <c r="BF18" s="586"/>
      <c r="BG18" s="587"/>
      <c r="BH18" s="588" t="str">
        <f>IF(AR18="","",100*AR18)</f>
        <v/>
      </c>
      <c r="BI18" s="589"/>
      <c r="BJ18" s="589"/>
      <c r="BK18" s="589"/>
      <c r="BL18" s="589"/>
      <c r="BM18" s="589"/>
      <c r="BN18" s="589"/>
      <c r="BO18" s="589"/>
      <c r="BP18" s="589"/>
      <c r="BQ18" s="590" t="s">
        <v>54</v>
      </c>
      <c r="BR18" s="591"/>
    </row>
    <row r="19" spans="2:93" ht="14.5" customHeight="1">
      <c r="B19" s="563"/>
      <c r="C19" s="564"/>
      <c r="D19" s="564"/>
      <c r="E19" s="564"/>
      <c r="F19" s="564"/>
      <c r="G19" s="564"/>
      <c r="H19" s="564"/>
      <c r="I19" s="4"/>
      <c r="J19" s="565" t="str">
        <f>+IF(入湯税・宿泊税月計表!BE13=0,"",入湯税・宿泊税月計表!BE13)</f>
        <v/>
      </c>
      <c r="K19" s="565"/>
      <c r="L19" s="565"/>
      <c r="M19" s="565"/>
      <c r="N19" s="566" t="s">
        <v>18</v>
      </c>
      <c r="O19" s="567"/>
      <c r="P19" s="466" t="s">
        <v>113</v>
      </c>
      <c r="Q19" s="467"/>
      <c r="R19" s="467"/>
      <c r="S19" s="467"/>
      <c r="T19" s="467"/>
      <c r="U19" s="467"/>
      <c r="V19" s="467"/>
      <c r="W19" s="467"/>
      <c r="X19" s="467"/>
      <c r="Y19" s="467"/>
      <c r="Z19" s="467"/>
      <c r="AA19" s="467"/>
      <c r="AB19" s="467"/>
      <c r="AC19" s="467"/>
      <c r="AD19" s="467"/>
      <c r="AE19" s="467"/>
      <c r="AF19" s="467"/>
      <c r="AG19" s="467"/>
      <c r="AH19" s="467"/>
      <c r="AI19" s="467"/>
      <c r="AJ19" s="467"/>
      <c r="AK19" s="467"/>
      <c r="AL19" s="467"/>
      <c r="AM19" s="467"/>
      <c r="AN19" s="467"/>
      <c r="AO19" s="467"/>
      <c r="AP19" s="467"/>
      <c r="AQ19" s="493"/>
      <c r="AR19" s="568" t="str">
        <f>+IF(入湯税・宿泊税月計表!O$55=0,"",入湯税・宿泊税月計表!O$55)</f>
        <v/>
      </c>
      <c r="AS19" s="569"/>
      <c r="AT19" s="569"/>
      <c r="AU19" s="569"/>
      <c r="AV19" s="569"/>
      <c r="AW19" s="569"/>
      <c r="AX19" s="569"/>
      <c r="AY19" s="570" t="s">
        <v>82</v>
      </c>
      <c r="AZ19" s="571"/>
      <c r="BA19" s="572"/>
      <c r="BB19" s="573"/>
      <c r="BC19" s="573"/>
      <c r="BD19" s="573"/>
      <c r="BE19" s="573"/>
      <c r="BF19" s="573"/>
      <c r="BG19" s="574"/>
      <c r="BH19" s="575"/>
      <c r="BI19" s="575"/>
      <c r="BJ19" s="575"/>
      <c r="BK19" s="575"/>
      <c r="BL19" s="575"/>
      <c r="BM19" s="575"/>
      <c r="BN19" s="575"/>
      <c r="BO19" s="575"/>
      <c r="BP19" s="575"/>
      <c r="BQ19" s="575"/>
      <c r="BR19" s="576"/>
    </row>
    <row r="20" spans="2:93" ht="14.5" customHeight="1">
      <c r="B20" s="563"/>
      <c r="C20" s="564"/>
      <c r="D20" s="564"/>
      <c r="E20" s="564"/>
      <c r="F20" s="564"/>
      <c r="G20" s="564"/>
      <c r="H20" s="564"/>
      <c r="I20" s="5"/>
      <c r="J20" s="611"/>
      <c r="K20" s="611"/>
      <c r="L20" s="611"/>
      <c r="M20" s="611"/>
      <c r="N20" s="612"/>
      <c r="O20" s="613"/>
      <c r="P20" s="494" t="s">
        <v>121</v>
      </c>
      <c r="Q20" s="495"/>
      <c r="R20" s="495"/>
      <c r="S20" s="495"/>
      <c r="T20" s="495"/>
      <c r="U20" s="495"/>
      <c r="V20" s="495"/>
      <c r="W20" s="495"/>
      <c r="X20" s="495"/>
      <c r="Y20" s="495"/>
      <c r="Z20" s="495"/>
      <c r="AA20" s="495"/>
      <c r="AB20" s="495"/>
      <c r="AC20" s="495"/>
      <c r="AD20" s="495"/>
      <c r="AE20" s="495"/>
      <c r="AF20" s="495"/>
      <c r="AG20" s="495"/>
      <c r="AH20" s="495"/>
      <c r="AI20" s="495"/>
      <c r="AJ20" s="495"/>
      <c r="AK20" s="495"/>
      <c r="AL20" s="495"/>
      <c r="AM20" s="495"/>
      <c r="AN20" s="495"/>
      <c r="AO20" s="495"/>
      <c r="AP20" s="495"/>
      <c r="AQ20" s="529"/>
      <c r="AR20" s="469" t="str">
        <f>IF(SUM(AR16:AX19)=0,"",SUM(AR16:AX19))</f>
        <v/>
      </c>
      <c r="AS20" s="470"/>
      <c r="AT20" s="470"/>
      <c r="AU20" s="470"/>
      <c r="AV20" s="470"/>
      <c r="AW20" s="470"/>
      <c r="AX20" s="470"/>
      <c r="AY20" s="547" t="s">
        <v>82</v>
      </c>
      <c r="AZ20" s="548"/>
      <c r="BA20" s="549"/>
      <c r="BB20" s="550"/>
      <c r="BC20" s="550"/>
      <c r="BD20" s="550"/>
      <c r="BE20" s="550"/>
      <c r="BF20" s="550"/>
      <c r="BG20" s="551"/>
      <c r="BH20" s="552" t="str">
        <f>IF(SUM(BH16:BP18)=0,"",SUM(BH16:BP18))</f>
        <v/>
      </c>
      <c r="BI20" s="553"/>
      <c r="BJ20" s="553"/>
      <c r="BK20" s="553"/>
      <c r="BL20" s="553"/>
      <c r="BM20" s="553"/>
      <c r="BN20" s="553"/>
      <c r="BO20" s="553"/>
      <c r="BP20" s="553"/>
      <c r="BQ20" s="554" t="s">
        <v>54</v>
      </c>
      <c r="BR20" s="555"/>
    </row>
    <row r="21" spans="2:93" ht="14.5" customHeight="1">
      <c r="B21" s="563"/>
      <c r="C21" s="564"/>
      <c r="D21" s="564"/>
      <c r="E21" s="564"/>
      <c r="F21" s="564"/>
      <c r="G21" s="564"/>
      <c r="H21" s="564"/>
      <c r="I21" s="4"/>
      <c r="J21" s="565" t="str">
        <f>+IF(入湯税・宿泊税月計表!$DK$13=0,"",入湯税・宿泊税月計表!$DK$13)</f>
        <v/>
      </c>
      <c r="K21" s="565"/>
      <c r="L21" s="565"/>
      <c r="M21" s="565"/>
      <c r="N21" s="566" t="s">
        <v>1</v>
      </c>
      <c r="O21" s="567"/>
      <c r="P21" s="516" t="s">
        <v>118</v>
      </c>
      <c r="Q21" s="495"/>
      <c r="R21" s="496"/>
      <c r="S21" s="614" t="s">
        <v>116</v>
      </c>
      <c r="T21" s="521"/>
      <c r="U21" s="521"/>
      <c r="V21" s="521"/>
      <c r="W21" s="521"/>
      <c r="X21" s="521"/>
      <c r="Y21" s="521"/>
      <c r="Z21" s="521"/>
      <c r="AA21" s="521"/>
      <c r="AB21" s="521"/>
      <c r="AC21" s="521"/>
      <c r="AD21" s="521"/>
      <c r="AE21" s="521"/>
      <c r="AF21" s="521"/>
      <c r="AG21" s="521"/>
      <c r="AH21" s="521"/>
      <c r="AI21" s="521"/>
      <c r="AJ21" s="521"/>
      <c r="AK21" s="521"/>
      <c r="AL21" s="521"/>
      <c r="AM21" s="521"/>
      <c r="AN21" s="521"/>
      <c r="AO21" s="521"/>
      <c r="AP21" s="521"/>
      <c r="AQ21" s="522"/>
      <c r="AR21" s="539" t="str">
        <f>+IF(入湯税・宿泊税月計表!BQ$54=0,"",入湯税・宿泊税月計表!BQ$54)</f>
        <v/>
      </c>
      <c r="AS21" s="540"/>
      <c r="AT21" s="540"/>
      <c r="AU21" s="540"/>
      <c r="AV21" s="540"/>
      <c r="AW21" s="540"/>
      <c r="AX21" s="540"/>
      <c r="AY21" s="592" t="s">
        <v>82</v>
      </c>
      <c r="AZ21" s="593"/>
      <c r="BA21" s="585" t="s">
        <v>60</v>
      </c>
      <c r="BB21" s="586"/>
      <c r="BC21" s="586"/>
      <c r="BD21" s="586"/>
      <c r="BE21" s="586"/>
      <c r="BF21" s="586"/>
      <c r="BG21" s="587"/>
      <c r="BH21" s="579" t="str">
        <f>IF(AR21="","",100*AR21)</f>
        <v/>
      </c>
      <c r="BI21" s="580"/>
      <c r="BJ21" s="580"/>
      <c r="BK21" s="580"/>
      <c r="BL21" s="580"/>
      <c r="BM21" s="580"/>
      <c r="BN21" s="580"/>
      <c r="BO21" s="580"/>
      <c r="BP21" s="580"/>
      <c r="BQ21" s="581" t="s">
        <v>54</v>
      </c>
      <c r="BR21" s="582"/>
    </row>
    <row r="22" spans="2:93" ht="14.5" customHeight="1">
      <c r="B22" s="563"/>
      <c r="C22" s="564"/>
      <c r="D22" s="564"/>
      <c r="E22" s="564"/>
      <c r="F22" s="564"/>
      <c r="G22" s="564"/>
      <c r="H22" s="564"/>
      <c r="I22" s="4"/>
      <c r="J22" s="565"/>
      <c r="K22" s="565"/>
      <c r="L22" s="565"/>
      <c r="M22" s="565"/>
      <c r="N22" s="566"/>
      <c r="O22" s="567"/>
      <c r="P22" s="517"/>
      <c r="Q22" s="598"/>
      <c r="R22" s="518"/>
      <c r="S22" s="603" t="s">
        <v>112</v>
      </c>
      <c r="T22" s="604"/>
      <c r="U22" s="604"/>
      <c r="V22" s="604"/>
      <c r="W22" s="604"/>
      <c r="X22" s="604"/>
      <c r="Y22" s="604"/>
      <c r="Z22" s="604"/>
      <c r="AA22" s="604"/>
      <c r="AB22" s="604"/>
      <c r="AC22" s="604"/>
      <c r="AD22" s="604"/>
      <c r="AE22" s="604"/>
      <c r="AF22" s="604"/>
      <c r="AG22" s="604"/>
      <c r="AH22" s="604"/>
      <c r="AI22" s="604"/>
      <c r="AJ22" s="604"/>
      <c r="AK22" s="604"/>
      <c r="AL22" s="604"/>
      <c r="AM22" s="604"/>
      <c r="AN22" s="604"/>
      <c r="AO22" s="604"/>
      <c r="AP22" s="604"/>
      <c r="AQ22" s="605"/>
      <c r="AR22" s="459" t="str">
        <f>+IF(入湯税・宿泊税月計表!BT$54=0,"",入湯税・宿泊税月計表!BT$54)</f>
        <v/>
      </c>
      <c r="AS22" s="460"/>
      <c r="AT22" s="460"/>
      <c r="AU22" s="460"/>
      <c r="AV22" s="460"/>
      <c r="AW22" s="460"/>
      <c r="AX22" s="460"/>
      <c r="AY22" s="583" t="s">
        <v>82</v>
      </c>
      <c r="AZ22" s="584"/>
      <c r="BA22" s="585" t="s">
        <v>61</v>
      </c>
      <c r="BB22" s="586"/>
      <c r="BC22" s="586"/>
      <c r="BD22" s="586"/>
      <c r="BE22" s="586"/>
      <c r="BF22" s="586"/>
      <c r="BG22" s="587"/>
      <c r="BH22" s="588" t="str">
        <f>IF(AR22="","",50*AR22)</f>
        <v/>
      </c>
      <c r="BI22" s="589"/>
      <c r="BJ22" s="589"/>
      <c r="BK22" s="589"/>
      <c r="BL22" s="589"/>
      <c r="BM22" s="589"/>
      <c r="BN22" s="589"/>
      <c r="BO22" s="589"/>
      <c r="BP22" s="589"/>
      <c r="BQ22" s="590" t="s">
        <v>54</v>
      </c>
      <c r="BR22" s="591"/>
    </row>
    <row r="23" spans="2:93" ht="14.5" customHeight="1">
      <c r="B23" s="563"/>
      <c r="C23" s="564"/>
      <c r="D23" s="564"/>
      <c r="E23" s="564"/>
      <c r="F23" s="564"/>
      <c r="G23" s="564"/>
      <c r="H23" s="564"/>
      <c r="I23" s="4"/>
      <c r="J23" s="565"/>
      <c r="K23" s="565"/>
      <c r="L23" s="565"/>
      <c r="M23" s="565"/>
      <c r="N23" s="566"/>
      <c r="O23" s="567"/>
      <c r="P23" s="519"/>
      <c r="Q23" s="599"/>
      <c r="R23" s="520"/>
      <c r="S23" s="606" t="s">
        <v>101</v>
      </c>
      <c r="T23" s="607"/>
      <c r="U23" s="607"/>
      <c r="V23" s="607"/>
      <c r="W23" s="607"/>
      <c r="X23" s="607"/>
      <c r="Y23" s="607"/>
      <c r="Z23" s="607"/>
      <c r="AA23" s="607"/>
      <c r="AB23" s="607"/>
      <c r="AC23" s="607"/>
      <c r="AD23" s="607"/>
      <c r="AE23" s="607"/>
      <c r="AF23" s="607"/>
      <c r="AG23" s="607"/>
      <c r="AH23" s="607"/>
      <c r="AI23" s="607"/>
      <c r="AJ23" s="607"/>
      <c r="AK23" s="607"/>
      <c r="AL23" s="607"/>
      <c r="AM23" s="607"/>
      <c r="AN23" s="607"/>
      <c r="AO23" s="607"/>
      <c r="AP23" s="607"/>
      <c r="AQ23" s="608"/>
      <c r="AR23" s="459" t="str">
        <f>+IF(入湯税・宿泊税月計表!BW$54=0,"",入湯税・宿泊税月計表!BW$54)</f>
        <v/>
      </c>
      <c r="AS23" s="460"/>
      <c r="AT23" s="460"/>
      <c r="AU23" s="460"/>
      <c r="AV23" s="460"/>
      <c r="AW23" s="460"/>
      <c r="AX23" s="460"/>
      <c r="AY23" s="583" t="s">
        <v>82</v>
      </c>
      <c r="AZ23" s="584"/>
      <c r="BA23" s="585" t="s">
        <v>60</v>
      </c>
      <c r="BB23" s="586"/>
      <c r="BC23" s="586"/>
      <c r="BD23" s="586"/>
      <c r="BE23" s="586"/>
      <c r="BF23" s="586"/>
      <c r="BG23" s="587"/>
      <c r="BH23" s="588" t="str">
        <f>IF(AR23="","",100*AR23)</f>
        <v/>
      </c>
      <c r="BI23" s="589"/>
      <c r="BJ23" s="589"/>
      <c r="BK23" s="589"/>
      <c r="BL23" s="589"/>
      <c r="BM23" s="589"/>
      <c r="BN23" s="589"/>
      <c r="BO23" s="589"/>
      <c r="BP23" s="589"/>
      <c r="BQ23" s="590" t="s">
        <v>54</v>
      </c>
      <c r="BR23" s="591"/>
    </row>
    <row r="24" spans="2:93" ht="14.5" customHeight="1">
      <c r="B24" s="563"/>
      <c r="C24" s="564"/>
      <c r="D24" s="564"/>
      <c r="E24" s="564"/>
      <c r="F24" s="564"/>
      <c r="G24" s="564"/>
      <c r="H24" s="564"/>
      <c r="I24" s="4"/>
      <c r="J24" s="565" t="str">
        <f>+IF(入湯税・宿泊税月計表!DP13=0,"",入湯税・宿泊税月計表!DP13)</f>
        <v/>
      </c>
      <c r="K24" s="565"/>
      <c r="L24" s="565"/>
      <c r="M24" s="565"/>
      <c r="N24" s="566" t="s">
        <v>18</v>
      </c>
      <c r="O24" s="567"/>
      <c r="P24" s="466" t="s">
        <v>113</v>
      </c>
      <c r="Q24" s="467"/>
      <c r="R24" s="467"/>
      <c r="S24" s="467"/>
      <c r="T24" s="467"/>
      <c r="U24" s="467"/>
      <c r="V24" s="467"/>
      <c r="W24" s="467"/>
      <c r="X24" s="467"/>
      <c r="Y24" s="467"/>
      <c r="Z24" s="467"/>
      <c r="AA24" s="467"/>
      <c r="AB24" s="467"/>
      <c r="AC24" s="467"/>
      <c r="AD24" s="467"/>
      <c r="AE24" s="467"/>
      <c r="AF24" s="467"/>
      <c r="AG24" s="467"/>
      <c r="AH24" s="467"/>
      <c r="AI24" s="467"/>
      <c r="AJ24" s="467"/>
      <c r="AK24" s="467"/>
      <c r="AL24" s="467"/>
      <c r="AM24" s="467"/>
      <c r="AN24" s="467"/>
      <c r="AO24" s="467"/>
      <c r="AP24" s="467"/>
      <c r="AQ24" s="493"/>
      <c r="AR24" s="568" t="str">
        <f>+IF(入湯税・宿泊税月計表!BZ$55=0,"",入湯税・宿泊税月計表!BZ$55)</f>
        <v/>
      </c>
      <c r="AS24" s="569"/>
      <c r="AT24" s="569"/>
      <c r="AU24" s="569"/>
      <c r="AV24" s="569"/>
      <c r="AW24" s="569"/>
      <c r="AX24" s="569"/>
      <c r="AY24" s="570" t="s">
        <v>82</v>
      </c>
      <c r="AZ24" s="571"/>
      <c r="BA24" s="572"/>
      <c r="BB24" s="573"/>
      <c r="BC24" s="573"/>
      <c r="BD24" s="573"/>
      <c r="BE24" s="573"/>
      <c r="BF24" s="573"/>
      <c r="BG24" s="574"/>
      <c r="BH24" s="575"/>
      <c r="BI24" s="575"/>
      <c r="BJ24" s="575"/>
      <c r="BK24" s="575"/>
      <c r="BL24" s="575"/>
      <c r="BM24" s="575"/>
      <c r="BN24" s="575"/>
      <c r="BO24" s="575"/>
      <c r="BP24" s="575"/>
      <c r="BQ24" s="575"/>
      <c r="BR24" s="576"/>
    </row>
    <row r="25" spans="2:93" ht="14.5" customHeight="1">
      <c r="B25" s="563"/>
      <c r="C25" s="564"/>
      <c r="D25" s="564"/>
      <c r="E25" s="564"/>
      <c r="F25" s="564"/>
      <c r="G25" s="564"/>
      <c r="H25" s="564"/>
      <c r="I25" s="5"/>
      <c r="J25" s="611"/>
      <c r="K25" s="611"/>
      <c r="L25" s="611"/>
      <c r="M25" s="611"/>
      <c r="N25" s="612"/>
      <c r="O25" s="613"/>
      <c r="P25" s="466" t="s">
        <v>121</v>
      </c>
      <c r="Q25" s="467"/>
      <c r="R25" s="467"/>
      <c r="S25" s="467"/>
      <c r="T25" s="467"/>
      <c r="U25" s="467"/>
      <c r="V25" s="467"/>
      <c r="W25" s="467"/>
      <c r="X25" s="467"/>
      <c r="Y25" s="467"/>
      <c r="Z25" s="467"/>
      <c r="AA25" s="467"/>
      <c r="AB25" s="467"/>
      <c r="AC25" s="467"/>
      <c r="AD25" s="467"/>
      <c r="AE25" s="467"/>
      <c r="AF25" s="467"/>
      <c r="AG25" s="467"/>
      <c r="AH25" s="467"/>
      <c r="AI25" s="467"/>
      <c r="AJ25" s="467"/>
      <c r="AK25" s="467"/>
      <c r="AL25" s="467"/>
      <c r="AM25" s="467"/>
      <c r="AN25" s="467"/>
      <c r="AO25" s="467"/>
      <c r="AP25" s="467"/>
      <c r="AQ25" s="468"/>
      <c r="AR25" s="469" t="str">
        <f>IF(SUM(AR21:AX24)=0,"",SUM(AR21:AX24))</f>
        <v/>
      </c>
      <c r="AS25" s="470"/>
      <c r="AT25" s="470"/>
      <c r="AU25" s="470"/>
      <c r="AV25" s="470"/>
      <c r="AW25" s="470"/>
      <c r="AX25" s="470"/>
      <c r="AY25" s="547" t="s">
        <v>82</v>
      </c>
      <c r="AZ25" s="548"/>
      <c r="BA25" s="609"/>
      <c r="BB25" s="573"/>
      <c r="BC25" s="573"/>
      <c r="BD25" s="573"/>
      <c r="BE25" s="573"/>
      <c r="BF25" s="573"/>
      <c r="BG25" s="610"/>
      <c r="BH25" s="552" t="str">
        <f>IF(SUM(BH21:BP23)=0,"",SUM(BH21:BP23))</f>
        <v/>
      </c>
      <c r="BI25" s="553"/>
      <c r="BJ25" s="553"/>
      <c r="BK25" s="553"/>
      <c r="BL25" s="553"/>
      <c r="BM25" s="553"/>
      <c r="BN25" s="553"/>
      <c r="BO25" s="553"/>
      <c r="BP25" s="553"/>
      <c r="BQ25" s="554" t="s">
        <v>54</v>
      </c>
      <c r="BR25" s="555"/>
    </row>
    <row r="26" spans="2:93" ht="14.5" customHeight="1">
      <c r="B26" s="563"/>
      <c r="C26" s="564"/>
      <c r="D26" s="564"/>
      <c r="E26" s="564"/>
      <c r="F26" s="564"/>
      <c r="G26" s="564"/>
      <c r="H26" s="564"/>
      <c r="I26" s="4"/>
      <c r="J26" s="565" t="str">
        <f>+IF(入湯税・宿泊税月計表!$FV$13=0,"",入湯税・宿泊税月計表!$FV$13)</f>
        <v/>
      </c>
      <c r="K26" s="565"/>
      <c r="L26" s="565"/>
      <c r="M26" s="565"/>
      <c r="N26" s="566" t="s">
        <v>1</v>
      </c>
      <c r="O26" s="567"/>
      <c r="P26" s="597" t="s">
        <v>118</v>
      </c>
      <c r="Q26" s="598"/>
      <c r="R26" s="518"/>
      <c r="S26" s="600" t="s">
        <v>116</v>
      </c>
      <c r="T26" s="601"/>
      <c r="U26" s="601"/>
      <c r="V26" s="601"/>
      <c r="W26" s="601"/>
      <c r="X26" s="601"/>
      <c r="Y26" s="601"/>
      <c r="Z26" s="601"/>
      <c r="AA26" s="601"/>
      <c r="AB26" s="601"/>
      <c r="AC26" s="601"/>
      <c r="AD26" s="601"/>
      <c r="AE26" s="601"/>
      <c r="AF26" s="601"/>
      <c r="AG26" s="601"/>
      <c r="AH26" s="601"/>
      <c r="AI26" s="601"/>
      <c r="AJ26" s="601"/>
      <c r="AK26" s="601"/>
      <c r="AL26" s="601"/>
      <c r="AM26" s="601"/>
      <c r="AN26" s="601"/>
      <c r="AO26" s="601"/>
      <c r="AP26" s="601"/>
      <c r="AQ26" s="602"/>
      <c r="AR26" s="539" t="str">
        <f>+IF(入湯税・宿泊税月計表!EB$54=0,"",入湯税・宿泊税月計表!EB$54)</f>
        <v/>
      </c>
      <c r="AS26" s="540"/>
      <c r="AT26" s="540"/>
      <c r="AU26" s="540"/>
      <c r="AV26" s="540"/>
      <c r="AW26" s="540"/>
      <c r="AX26" s="540"/>
      <c r="AY26" s="592" t="s">
        <v>82</v>
      </c>
      <c r="AZ26" s="593"/>
      <c r="BA26" s="594" t="s">
        <v>60</v>
      </c>
      <c r="BB26" s="595"/>
      <c r="BC26" s="595"/>
      <c r="BD26" s="595"/>
      <c r="BE26" s="595"/>
      <c r="BF26" s="595"/>
      <c r="BG26" s="596"/>
      <c r="BH26" s="579" t="str">
        <f>IF(AR26="","",100*AR26)</f>
        <v/>
      </c>
      <c r="BI26" s="580"/>
      <c r="BJ26" s="580"/>
      <c r="BK26" s="580"/>
      <c r="BL26" s="580"/>
      <c r="BM26" s="580"/>
      <c r="BN26" s="580"/>
      <c r="BO26" s="580"/>
      <c r="BP26" s="580"/>
      <c r="BQ26" s="581" t="s">
        <v>54</v>
      </c>
      <c r="BR26" s="582"/>
    </row>
    <row r="27" spans="2:93" ht="14.5" customHeight="1">
      <c r="B27" s="563"/>
      <c r="C27" s="564"/>
      <c r="D27" s="564"/>
      <c r="E27" s="564"/>
      <c r="F27" s="564"/>
      <c r="G27" s="564"/>
      <c r="H27" s="564"/>
      <c r="I27" s="4"/>
      <c r="J27" s="565"/>
      <c r="K27" s="565"/>
      <c r="L27" s="565"/>
      <c r="M27" s="565"/>
      <c r="N27" s="566"/>
      <c r="O27" s="567"/>
      <c r="P27" s="517"/>
      <c r="Q27" s="598"/>
      <c r="R27" s="518"/>
      <c r="S27" s="603" t="s">
        <v>112</v>
      </c>
      <c r="T27" s="604"/>
      <c r="U27" s="604"/>
      <c r="V27" s="604"/>
      <c r="W27" s="604"/>
      <c r="X27" s="604"/>
      <c r="Y27" s="604"/>
      <c r="Z27" s="604"/>
      <c r="AA27" s="604"/>
      <c r="AB27" s="604"/>
      <c r="AC27" s="604"/>
      <c r="AD27" s="604"/>
      <c r="AE27" s="604"/>
      <c r="AF27" s="604"/>
      <c r="AG27" s="604"/>
      <c r="AH27" s="604"/>
      <c r="AI27" s="604"/>
      <c r="AJ27" s="604"/>
      <c r="AK27" s="604"/>
      <c r="AL27" s="604"/>
      <c r="AM27" s="604"/>
      <c r="AN27" s="604"/>
      <c r="AO27" s="604"/>
      <c r="AP27" s="604"/>
      <c r="AQ27" s="605"/>
      <c r="AR27" s="459" t="str">
        <f>+IF(入湯税・宿泊税月計表!EE$54=0,"",入湯税・宿泊税月計表!EE$54)</f>
        <v/>
      </c>
      <c r="AS27" s="460"/>
      <c r="AT27" s="460"/>
      <c r="AU27" s="460"/>
      <c r="AV27" s="460"/>
      <c r="AW27" s="460"/>
      <c r="AX27" s="460"/>
      <c r="AY27" s="583" t="s">
        <v>82</v>
      </c>
      <c r="AZ27" s="584"/>
      <c r="BA27" s="585" t="s">
        <v>61</v>
      </c>
      <c r="BB27" s="586"/>
      <c r="BC27" s="586"/>
      <c r="BD27" s="586"/>
      <c r="BE27" s="586"/>
      <c r="BF27" s="586"/>
      <c r="BG27" s="587"/>
      <c r="BH27" s="588" t="str">
        <f>IF(AR27="","",50*AR27)</f>
        <v/>
      </c>
      <c r="BI27" s="589"/>
      <c r="BJ27" s="589"/>
      <c r="BK27" s="589"/>
      <c r="BL27" s="589"/>
      <c r="BM27" s="589"/>
      <c r="BN27" s="589"/>
      <c r="BO27" s="589"/>
      <c r="BP27" s="589"/>
      <c r="BQ27" s="590" t="s">
        <v>54</v>
      </c>
      <c r="BR27" s="591"/>
    </row>
    <row r="28" spans="2:93" ht="14.5" customHeight="1">
      <c r="B28" s="563"/>
      <c r="C28" s="564"/>
      <c r="D28" s="564"/>
      <c r="E28" s="564"/>
      <c r="F28" s="564"/>
      <c r="G28" s="564"/>
      <c r="H28" s="564"/>
      <c r="I28" s="4"/>
      <c r="J28" s="565"/>
      <c r="K28" s="565"/>
      <c r="L28" s="565"/>
      <c r="M28" s="565"/>
      <c r="N28" s="566"/>
      <c r="O28" s="567"/>
      <c r="P28" s="519"/>
      <c r="Q28" s="599"/>
      <c r="R28" s="520"/>
      <c r="S28" s="606" t="s">
        <v>101</v>
      </c>
      <c r="T28" s="607"/>
      <c r="U28" s="607"/>
      <c r="V28" s="607"/>
      <c r="W28" s="607"/>
      <c r="X28" s="607"/>
      <c r="Y28" s="607"/>
      <c r="Z28" s="607"/>
      <c r="AA28" s="607"/>
      <c r="AB28" s="607"/>
      <c r="AC28" s="607"/>
      <c r="AD28" s="607"/>
      <c r="AE28" s="607"/>
      <c r="AF28" s="607"/>
      <c r="AG28" s="607"/>
      <c r="AH28" s="607"/>
      <c r="AI28" s="607"/>
      <c r="AJ28" s="607"/>
      <c r="AK28" s="607"/>
      <c r="AL28" s="607"/>
      <c r="AM28" s="607"/>
      <c r="AN28" s="607"/>
      <c r="AO28" s="607"/>
      <c r="AP28" s="607"/>
      <c r="AQ28" s="608"/>
      <c r="AR28" s="459" t="str">
        <f>+IF(入湯税・宿泊税月計表!EH$54=0,"",入湯税・宿泊税月計表!EH$54)</f>
        <v/>
      </c>
      <c r="AS28" s="460"/>
      <c r="AT28" s="460"/>
      <c r="AU28" s="460"/>
      <c r="AV28" s="460"/>
      <c r="AW28" s="460"/>
      <c r="AX28" s="460"/>
      <c r="AY28" s="583" t="s">
        <v>82</v>
      </c>
      <c r="AZ28" s="584"/>
      <c r="BA28" s="585" t="s">
        <v>60</v>
      </c>
      <c r="BB28" s="586"/>
      <c r="BC28" s="586"/>
      <c r="BD28" s="586"/>
      <c r="BE28" s="586"/>
      <c r="BF28" s="586"/>
      <c r="BG28" s="587"/>
      <c r="BH28" s="588" t="str">
        <f>IF(AR28="","",100*AR28)</f>
        <v/>
      </c>
      <c r="BI28" s="589"/>
      <c r="BJ28" s="589"/>
      <c r="BK28" s="589"/>
      <c r="BL28" s="589"/>
      <c r="BM28" s="589"/>
      <c r="BN28" s="589"/>
      <c r="BO28" s="589"/>
      <c r="BP28" s="589"/>
      <c r="BQ28" s="590" t="s">
        <v>54</v>
      </c>
      <c r="BR28" s="591"/>
    </row>
    <row r="29" spans="2:93" ht="14.5" customHeight="1">
      <c r="B29" s="563"/>
      <c r="C29" s="564"/>
      <c r="D29" s="564"/>
      <c r="E29" s="564"/>
      <c r="F29" s="564"/>
      <c r="G29" s="564"/>
      <c r="H29" s="564"/>
      <c r="I29" s="4"/>
      <c r="J29" s="565" t="str">
        <f>+IF(入湯税・宿泊税月計表!GA13=0,"",入湯税・宿泊税月計表!GA13)</f>
        <v/>
      </c>
      <c r="K29" s="565"/>
      <c r="L29" s="565"/>
      <c r="M29" s="565"/>
      <c r="N29" s="566" t="s">
        <v>18</v>
      </c>
      <c r="O29" s="567"/>
      <c r="P29" s="466" t="s">
        <v>113</v>
      </c>
      <c r="Q29" s="467"/>
      <c r="R29" s="467"/>
      <c r="S29" s="467"/>
      <c r="T29" s="467"/>
      <c r="U29" s="467"/>
      <c r="V29" s="467"/>
      <c r="W29" s="467"/>
      <c r="X29" s="467"/>
      <c r="Y29" s="467"/>
      <c r="Z29" s="467"/>
      <c r="AA29" s="467"/>
      <c r="AB29" s="467"/>
      <c r="AC29" s="467"/>
      <c r="AD29" s="467"/>
      <c r="AE29" s="467"/>
      <c r="AF29" s="467"/>
      <c r="AG29" s="467"/>
      <c r="AH29" s="467"/>
      <c r="AI29" s="467"/>
      <c r="AJ29" s="467"/>
      <c r="AK29" s="467"/>
      <c r="AL29" s="467"/>
      <c r="AM29" s="467"/>
      <c r="AN29" s="467"/>
      <c r="AO29" s="467"/>
      <c r="AP29" s="467"/>
      <c r="AQ29" s="493"/>
      <c r="AR29" s="568" t="str">
        <f>+IF(入湯税・宿泊税月計表!EK$55=0,"",入湯税・宿泊税月計表!EK$55)</f>
        <v/>
      </c>
      <c r="AS29" s="569"/>
      <c r="AT29" s="569"/>
      <c r="AU29" s="569"/>
      <c r="AV29" s="569"/>
      <c r="AW29" s="569"/>
      <c r="AX29" s="569"/>
      <c r="AY29" s="570" t="s">
        <v>82</v>
      </c>
      <c r="AZ29" s="571"/>
      <c r="BA29" s="572"/>
      <c r="BB29" s="573"/>
      <c r="BC29" s="573"/>
      <c r="BD29" s="573"/>
      <c r="BE29" s="573"/>
      <c r="BF29" s="573"/>
      <c r="BG29" s="574"/>
      <c r="BH29" s="575"/>
      <c r="BI29" s="575"/>
      <c r="BJ29" s="575"/>
      <c r="BK29" s="575"/>
      <c r="BL29" s="575"/>
      <c r="BM29" s="575"/>
      <c r="BN29" s="575"/>
      <c r="BO29" s="575"/>
      <c r="BP29" s="575"/>
      <c r="BQ29" s="575"/>
      <c r="BR29" s="576"/>
    </row>
    <row r="30" spans="2:93" ht="14.5" customHeight="1" thickBot="1">
      <c r="B30" s="563"/>
      <c r="C30" s="564"/>
      <c r="D30" s="564"/>
      <c r="E30" s="564"/>
      <c r="F30" s="564"/>
      <c r="G30" s="564"/>
      <c r="H30" s="564"/>
      <c r="I30" s="4"/>
      <c r="J30" s="565"/>
      <c r="K30" s="565"/>
      <c r="L30" s="565"/>
      <c r="M30" s="565"/>
      <c r="N30" s="566"/>
      <c r="O30" s="567"/>
      <c r="P30" s="466" t="s">
        <v>121</v>
      </c>
      <c r="Q30" s="467"/>
      <c r="R30" s="467"/>
      <c r="S30" s="467"/>
      <c r="T30" s="467"/>
      <c r="U30" s="467"/>
      <c r="V30" s="467"/>
      <c r="W30" s="467"/>
      <c r="X30" s="467"/>
      <c r="Y30" s="467"/>
      <c r="Z30" s="467"/>
      <c r="AA30" s="467"/>
      <c r="AB30" s="467"/>
      <c r="AC30" s="467"/>
      <c r="AD30" s="467"/>
      <c r="AE30" s="467"/>
      <c r="AF30" s="467"/>
      <c r="AG30" s="467"/>
      <c r="AH30" s="467"/>
      <c r="AI30" s="467"/>
      <c r="AJ30" s="467"/>
      <c r="AK30" s="467"/>
      <c r="AL30" s="467"/>
      <c r="AM30" s="467"/>
      <c r="AN30" s="467"/>
      <c r="AO30" s="467"/>
      <c r="AP30" s="467"/>
      <c r="AQ30" s="468"/>
      <c r="AR30" s="469" t="str">
        <f>IF(SUM(AR26:AX29)=0,"",SUM(AR26:AX29))</f>
        <v/>
      </c>
      <c r="AS30" s="470"/>
      <c r="AT30" s="470"/>
      <c r="AU30" s="470"/>
      <c r="AV30" s="470"/>
      <c r="AW30" s="470"/>
      <c r="AX30" s="470"/>
      <c r="AY30" s="547" t="s">
        <v>82</v>
      </c>
      <c r="AZ30" s="548"/>
      <c r="BA30" s="549"/>
      <c r="BB30" s="550"/>
      <c r="BC30" s="550"/>
      <c r="BD30" s="550"/>
      <c r="BE30" s="550"/>
      <c r="BF30" s="550"/>
      <c r="BG30" s="551"/>
      <c r="BH30" s="552" t="str">
        <f>IF(SUM(BH26:BP28)=0,"",SUM(BH26:BP28))</f>
        <v/>
      </c>
      <c r="BI30" s="553"/>
      <c r="BJ30" s="553"/>
      <c r="BK30" s="553"/>
      <c r="BL30" s="553"/>
      <c r="BM30" s="553"/>
      <c r="BN30" s="553"/>
      <c r="BO30" s="553"/>
      <c r="BP30" s="553"/>
      <c r="BQ30" s="554" t="s">
        <v>54</v>
      </c>
      <c r="BR30" s="555"/>
      <c r="BS30" s="151"/>
      <c r="BT30" s="152" t="s">
        <v>141</v>
      </c>
      <c r="BU30" s="152" t="s">
        <v>142</v>
      </c>
      <c r="BV30" s="152" t="s">
        <v>143</v>
      </c>
      <c r="BW30" s="152" t="s">
        <v>144</v>
      </c>
      <c r="BX30" s="152" t="s">
        <v>141</v>
      </c>
      <c r="BY30" s="152" t="s">
        <v>142</v>
      </c>
      <c r="BZ30" s="152" t="s">
        <v>145</v>
      </c>
      <c r="CA30" s="152" t="s">
        <v>144</v>
      </c>
      <c r="CB30" s="152" t="s">
        <v>141</v>
      </c>
      <c r="CC30" s="152" t="s">
        <v>142</v>
      </c>
      <c r="CD30" s="152" t="s">
        <v>146</v>
      </c>
      <c r="CE30" s="152" t="s">
        <v>141</v>
      </c>
      <c r="CF30" s="152" t="s">
        <v>142</v>
      </c>
      <c r="CG30" s="152" t="s">
        <v>143</v>
      </c>
      <c r="CH30" s="152" t="s">
        <v>144</v>
      </c>
      <c r="CI30" s="152" t="s">
        <v>141</v>
      </c>
      <c r="CJ30" s="152" t="s">
        <v>142</v>
      </c>
      <c r="CK30" s="152" t="s">
        <v>145</v>
      </c>
      <c r="CL30" s="152" t="s">
        <v>144</v>
      </c>
      <c r="CM30" s="152" t="s">
        <v>141</v>
      </c>
      <c r="CN30" s="152" t="s">
        <v>142</v>
      </c>
      <c r="CO30" s="152" t="s">
        <v>146</v>
      </c>
    </row>
    <row r="31" spans="2:93" ht="14.5" customHeight="1" thickBot="1">
      <c r="B31" s="177" t="s">
        <v>67</v>
      </c>
      <c r="C31" s="178"/>
      <c r="D31" s="178"/>
      <c r="E31" s="178"/>
      <c r="F31" s="178"/>
      <c r="G31" s="178"/>
      <c r="H31" s="178"/>
      <c r="I31" s="178"/>
      <c r="J31" s="178"/>
      <c r="K31" s="178"/>
      <c r="L31" s="178"/>
      <c r="M31" s="178"/>
      <c r="N31" s="178"/>
      <c r="O31" s="178"/>
      <c r="P31" s="178"/>
      <c r="Q31" s="178"/>
      <c r="R31" s="178"/>
      <c r="S31" s="178"/>
      <c r="T31" s="178"/>
      <c r="U31" s="178"/>
      <c r="V31" s="178"/>
      <c r="W31" s="178"/>
      <c r="X31" s="178"/>
      <c r="Y31" s="178"/>
      <c r="Z31" s="178"/>
      <c r="AA31" s="178"/>
      <c r="AB31" s="178"/>
      <c r="AC31" s="178"/>
      <c r="AD31" s="178"/>
      <c r="AE31" s="178"/>
      <c r="AF31" s="178"/>
      <c r="AG31" s="178"/>
      <c r="AH31" s="178"/>
      <c r="AI31" s="178"/>
      <c r="AJ31" s="178"/>
      <c r="AK31" s="178"/>
      <c r="AL31" s="178"/>
      <c r="AM31" s="178"/>
      <c r="AN31" s="178"/>
      <c r="AO31" s="178"/>
      <c r="AP31" s="178"/>
      <c r="AQ31" s="178"/>
      <c r="AR31" s="452" t="str">
        <f>IF(SUM(AR16:AX19)+SUM(AR21:AX24)+SUM(AR26:AX29)=0,"",SUM(AR16:AX19)+SUM(AR21:AX24)+SUM(AR26:AX29))</f>
        <v/>
      </c>
      <c r="AS31" s="453"/>
      <c r="AT31" s="453"/>
      <c r="AU31" s="453"/>
      <c r="AV31" s="453"/>
      <c r="AW31" s="453"/>
      <c r="AX31" s="453"/>
      <c r="AY31" s="556" t="s">
        <v>82</v>
      </c>
      <c r="AZ31" s="557"/>
      <c r="BA31" s="558"/>
      <c r="BB31" s="559"/>
      <c r="BC31" s="559"/>
      <c r="BD31" s="559"/>
      <c r="BE31" s="559"/>
      <c r="BF31" s="559"/>
      <c r="BG31" s="560"/>
      <c r="BH31" s="561" t="str">
        <f>IF(SUM(BH16:BP18)+SUM(BH21:BP23)+SUM(BH26:BP28)=0,"",SUM(BH16:BP18)+SUM(BH21:BP23)+SUM(BH26:BP28))</f>
        <v/>
      </c>
      <c r="BI31" s="562"/>
      <c r="BJ31" s="562"/>
      <c r="BK31" s="562"/>
      <c r="BL31" s="562"/>
      <c r="BM31" s="562"/>
      <c r="BN31" s="562"/>
      <c r="BO31" s="562"/>
      <c r="BP31" s="562"/>
      <c r="BQ31" s="577" t="s">
        <v>54</v>
      </c>
      <c r="BR31" s="578"/>
      <c r="BS31" s="153">
        <f>IF(BH31="",0,BH31)</f>
        <v>0</v>
      </c>
      <c r="BT31" s="152">
        <f>ROUNDDOWN(RIGHT($BS$31,11)/10000000000,0)</f>
        <v>0</v>
      </c>
      <c r="BU31" s="152">
        <f>ROUNDDOWN(RIGHT($BS$31,10)/1000000000,0)</f>
        <v>0</v>
      </c>
      <c r="BV31" s="152">
        <f>ROUNDDOWN(RIGHT($BS$31,9)/100000000,0)</f>
        <v>0</v>
      </c>
      <c r="BW31" s="152">
        <f>ROUNDDOWN(RIGHT($BS$31,8)/10000000,0)</f>
        <v>0</v>
      </c>
      <c r="BX31" s="152">
        <f>ROUNDDOWN(RIGHT($BS$31,7)/1000000,0)</f>
        <v>0</v>
      </c>
      <c r="BY31" s="152">
        <f>ROUNDDOWN(RIGHT($BS$31,6)/100000,0)</f>
        <v>0</v>
      </c>
      <c r="BZ31" s="152">
        <f>ROUNDDOWN(RIGHT($BS$31,5)/10000,0)</f>
        <v>0</v>
      </c>
      <c r="CA31" s="152">
        <f>ROUNDDOWN(RIGHT($BS$31,4)/1000,0)</f>
        <v>0</v>
      </c>
      <c r="CB31" s="152">
        <f>ROUNDDOWN(RIGHT($BS$31,3)/100,0)</f>
        <v>0</v>
      </c>
      <c r="CC31" s="152">
        <f>ROUNDDOWN(RIGHT($BS$31,2)/10,0)</f>
        <v>0</v>
      </c>
      <c r="CD31" s="152">
        <f>ROUNDDOWN(RIGHT($BS$31,1)/1,0)</f>
        <v>0</v>
      </c>
      <c r="CE31" s="154" t="str">
        <f>IF(AND($BS31&gt;=1000000000,$BS31&lt;10000000000),"￥",IF($BS31&gt;=10000000000,BT31,""))</f>
        <v/>
      </c>
      <c r="CF31" s="154" t="str">
        <f>IF(AND($BS31&gt;=100000000,$BS31&lt;1000000000),"￥",IF($BS31&gt;=1000000000,BU31,""))</f>
        <v/>
      </c>
      <c r="CG31" s="154" t="str">
        <f>IF(AND($BS31&gt;=10000000,$BS31&lt;100000000),"￥",IF($BS31&gt;=100000000,BV31,""))</f>
        <v/>
      </c>
      <c r="CH31" s="154" t="str">
        <f>IF(AND($BS31&gt;=1000000,$BS31&lt;10000000),"￥",IF($BS31&gt;=10000000,BW31,""))</f>
        <v/>
      </c>
      <c r="CI31" s="154" t="str">
        <f>IF(AND($BS31&gt;=100000,$BS31&lt;1000000),"￥",IF($BS31&gt;=1000000,BX31,""))</f>
        <v/>
      </c>
      <c r="CJ31" s="154" t="str">
        <f>IF(AND($BS31&gt;=10000,$BS31&lt;100000),"￥",IF($BS31&gt;=100000,BY31,""))</f>
        <v/>
      </c>
      <c r="CK31" s="154" t="str">
        <f>IF(AND($BS31&gt;=1000,$BS31&lt;10000),"￥",IF($BS31&gt;=10000,BZ31,""))</f>
        <v/>
      </c>
      <c r="CL31" s="155" t="str">
        <f>IF(AND($BS31&gt;=100,$BS31&lt;1000),"￥",IF($BS31&gt;=1000,CA31,""))</f>
        <v/>
      </c>
      <c r="CM31" s="154" t="str">
        <f>IF($BS31&gt;=100,CB31,"")</f>
        <v/>
      </c>
      <c r="CN31" s="154" t="str">
        <f>IF($BS31&gt;=10,CC31,"")</f>
        <v/>
      </c>
      <c r="CO31" s="154" t="str">
        <f>IF($BS31&gt;=1,CD31,"")</f>
        <v/>
      </c>
    </row>
    <row r="32" spans="2:93" ht="13.5" customHeight="1">
      <c r="B32" s="530" t="s">
        <v>9</v>
      </c>
      <c r="C32" s="531"/>
      <c r="D32" s="531"/>
      <c r="E32" s="531"/>
      <c r="F32" s="531"/>
      <c r="G32" s="531"/>
      <c r="H32" s="531"/>
      <c r="I32" s="532" t="s">
        <v>90</v>
      </c>
      <c r="J32" s="532"/>
      <c r="K32" s="532"/>
      <c r="L32" s="532"/>
      <c r="M32" s="532"/>
      <c r="N32" s="532"/>
      <c r="O32" s="532"/>
      <c r="P32" s="533" t="s">
        <v>88</v>
      </c>
      <c r="Q32" s="178"/>
      <c r="R32" s="178"/>
      <c r="S32" s="178"/>
      <c r="T32" s="178"/>
      <c r="U32" s="178"/>
      <c r="V32" s="178"/>
      <c r="W32" s="178"/>
      <c r="X32" s="178"/>
      <c r="Y32" s="178"/>
      <c r="Z32" s="178"/>
      <c r="AA32" s="178"/>
      <c r="AB32" s="178"/>
      <c r="AC32" s="178"/>
      <c r="AD32" s="178"/>
      <c r="AE32" s="178"/>
      <c r="AF32" s="178"/>
      <c r="AG32" s="178"/>
      <c r="AH32" s="178"/>
      <c r="AI32" s="178"/>
      <c r="AJ32" s="178"/>
      <c r="AK32" s="178"/>
      <c r="AL32" s="178"/>
      <c r="AM32" s="178"/>
      <c r="AN32" s="178"/>
      <c r="AO32" s="178"/>
      <c r="AP32" s="178"/>
      <c r="AQ32" s="178"/>
      <c r="AR32" s="532" t="s">
        <v>10</v>
      </c>
      <c r="AS32" s="532"/>
      <c r="AT32" s="532"/>
      <c r="AU32" s="532"/>
      <c r="AV32" s="532"/>
      <c r="AW32" s="532"/>
      <c r="AX32" s="532"/>
      <c r="AY32" s="532"/>
      <c r="AZ32" s="532"/>
      <c r="BA32" s="536" t="s">
        <v>11</v>
      </c>
      <c r="BB32" s="536"/>
      <c r="BC32" s="536"/>
      <c r="BD32" s="536"/>
      <c r="BE32" s="536"/>
      <c r="BF32" s="536"/>
      <c r="BG32" s="536"/>
      <c r="BH32" s="537" t="s">
        <v>12</v>
      </c>
      <c r="BI32" s="537"/>
      <c r="BJ32" s="537"/>
      <c r="BK32" s="537"/>
      <c r="BL32" s="537"/>
      <c r="BM32" s="537"/>
      <c r="BN32" s="537"/>
      <c r="BO32" s="537"/>
      <c r="BP32" s="537"/>
      <c r="BQ32" s="537"/>
      <c r="BR32" s="538"/>
    </row>
    <row r="33" spans="2:70" ht="14.5" customHeight="1">
      <c r="B33" s="478" t="s">
        <v>13</v>
      </c>
      <c r="C33" s="479"/>
      <c r="D33" s="479"/>
      <c r="E33" s="479"/>
      <c r="F33" s="479"/>
      <c r="G33" s="479"/>
      <c r="H33" s="479"/>
      <c r="I33" s="60"/>
      <c r="J33" s="50"/>
      <c r="K33" s="50"/>
      <c r="L33" s="50"/>
      <c r="M33" s="50"/>
      <c r="N33" s="50"/>
      <c r="O33" s="81"/>
      <c r="P33" s="544" t="s">
        <v>73</v>
      </c>
      <c r="Q33" s="545"/>
      <c r="R33" s="546"/>
      <c r="S33" s="542" t="s">
        <v>117</v>
      </c>
      <c r="T33" s="543"/>
      <c r="U33" s="534" t="s">
        <v>14</v>
      </c>
      <c r="V33" s="534"/>
      <c r="W33" s="534"/>
      <c r="X33" s="534"/>
      <c r="Y33" s="534"/>
      <c r="Z33" s="534"/>
      <c r="AA33" s="534"/>
      <c r="AB33" s="534"/>
      <c r="AC33" s="534"/>
      <c r="AD33" s="534"/>
      <c r="AE33" s="534"/>
      <c r="AF33" s="534"/>
      <c r="AG33" s="534"/>
      <c r="AH33" s="534"/>
      <c r="AI33" s="534"/>
      <c r="AJ33" s="534"/>
      <c r="AK33" s="534"/>
      <c r="AL33" s="534"/>
      <c r="AM33" s="534"/>
      <c r="AN33" s="534"/>
      <c r="AO33" s="534"/>
      <c r="AP33" s="534"/>
      <c r="AQ33" s="535"/>
      <c r="AR33" s="482" t="str">
        <f>+IF(入湯税・宿泊税月計表!AH$54=0,"",入湯税・宿泊税月計表!AH$54)</f>
        <v/>
      </c>
      <c r="AS33" s="483"/>
      <c r="AT33" s="483"/>
      <c r="AU33" s="483"/>
      <c r="AV33" s="483"/>
      <c r="AW33" s="483"/>
      <c r="AX33" s="483"/>
      <c r="AY33" s="484" t="s">
        <v>55</v>
      </c>
      <c r="AZ33" s="485"/>
      <c r="BA33" s="486" t="s">
        <v>58</v>
      </c>
      <c r="BB33" s="487"/>
      <c r="BC33" s="487"/>
      <c r="BD33" s="487"/>
      <c r="BE33" s="487"/>
      <c r="BF33" s="487"/>
      <c r="BG33" s="488"/>
      <c r="BH33" s="539" t="str">
        <f>IF(AR33="","",AR33*200)</f>
        <v/>
      </c>
      <c r="BI33" s="540"/>
      <c r="BJ33" s="540"/>
      <c r="BK33" s="540"/>
      <c r="BL33" s="540"/>
      <c r="BM33" s="540"/>
      <c r="BN33" s="540"/>
      <c r="BO33" s="540"/>
      <c r="BP33" s="540"/>
      <c r="BQ33" s="484" t="s">
        <v>54</v>
      </c>
      <c r="BR33" s="541"/>
    </row>
    <row r="34" spans="2:70" ht="14.5" customHeight="1">
      <c r="B34" s="480"/>
      <c r="C34" s="481"/>
      <c r="D34" s="481"/>
      <c r="E34" s="481"/>
      <c r="F34" s="481"/>
      <c r="G34" s="481"/>
      <c r="H34" s="481"/>
      <c r="I34" s="50"/>
      <c r="J34" s="461" t="str">
        <f>+IF(入湯税・宿泊税月計表!$AZ$13=0,"",入湯税・宿泊税月計表!$AZ$13)</f>
        <v/>
      </c>
      <c r="K34" s="461"/>
      <c r="L34" s="461"/>
      <c r="M34" s="461"/>
      <c r="N34" s="462" t="s">
        <v>1</v>
      </c>
      <c r="O34" s="463"/>
      <c r="P34" s="510"/>
      <c r="Q34" s="511"/>
      <c r="R34" s="512"/>
      <c r="S34" s="517"/>
      <c r="T34" s="518"/>
      <c r="U34" s="521" t="s">
        <v>15</v>
      </c>
      <c r="V34" s="521"/>
      <c r="W34" s="521"/>
      <c r="X34" s="521"/>
      <c r="Y34" s="521"/>
      <c r="Z34" s="521"/>
      <c r="AA34" s="521"/>
      <c r="AB34" s="521"/>
      <c r="AC34" s="521"/>
      <c r="AD34" s="521"/>
      <c r="AE34" s="521"/>
      <c r="AF34" s="521"/>
      <c r="AG34" s="521"/>
      <c r="AH34" s="521"/>
      <c r="AI34" s="521"/>
      <c r="AJ34" s="521"/>
      <c r="AK34" s="521"/>
      <c r="AL34" s="521"/>
      <c r="AM34" s="521"/>
      <c r="AN34" s="521"/>
      <c r="AO34" s="521"/>
      <c r="AP34" s="521"/>
      <c r="AQ34" s="522"/>
      <c r="AR34" s="489" t="str">
        <f>+IF(入湯税・宿泊税月計表!AK$54=0,"",入湯税・宿泊税月計表!AK$54)</f>
        <v/>
      </c>
      <c r="AS34" s="490"/>
      <c r="AT34" s="490"/>
      <c r="AU34" s="490"/>
      <c r="AV34" s="490"/>
      <c r="AW34" s="490"/>
      <c r="AX34" s="490"/>
      <c r="AY34" s="491" t="s">
        <v>55</v>
      </c>
      <c r="AZ34" s="492"/>
      <c r="BA34" s="466" t="s">
        <v>57</v>
      </c>
      <c r="BB34" s="467"/>
      <c r="BC34" s="467"/>
      <c r="BD34" s="467"/>
      <c r="BE34" s="467"/>
      <c r="BF34" s="467"/>
      <c r="BG34" s="493"/>
      <c r="BH34" s="459" t="str">
        <f t="shared" ref="BH34" si="0">IF(AR34="","",AR34*400)</f>
        <v/>
      </c>
      <c r="BI34" s="460"/>
      <c r="BJ34" s="460"/>
      <c r="BK34" s="460"/>
      <c r="BL34" s="460"/>
      <c r="BM34" s="460"/>
      <c r="BN34" s="460"/>
      <c r="BO34" s="460"/>
      <c r="BP34" s="460"/>
      <c r="BQ34" s="491" t="s">
        <v>54</v>
      </c>
      <c r="BR34" s="506"/>
    </row>
    <row r="35" spans="2:70" ht="14.5" customHeight="1">
      <c r="B35" s="480"/>
      <c r="C35" s="481"/>
      <c r="D35" s="481"/>
      <c r="E35" s="481"/>
      <c r="F35" s="481"/>
      <c r="G35" s="481"/>
      <c r="H35" s="481"/>
      <c r="I35" s="50"/>
      <c r="J35" s="461"/>
      <c r="K35" s="461"/>
      <c r="L35" s="461"/>
      <c r="M35" s="461"/>
      <c r="N35" s="462"/>
      <c r="O35" s="463"/>
      <c r="P35" s="510"/>
      <c r="Q35" s="511"/>
      <c r="R35" s="512"/>
      <c r="S35" s="517"/>
      <c r="T35" s="518"/>
      <c r="U35" s="521" t="s">
        <v>16</v>
      </c>
      <c r="V35" s="521"/>
      <c r="W35" s="521"/>
      <c r="X35" s="521"/>
      <c r="Y35" s="521"/>
      <c r="Z35" s="521"/>
      <c r="AA35" s="521"/>
      <c r="AB35" s="521"/>
      <c r="AC35" s="521"/>
      <c r="AD35" s="521"/>
      <c r="AE35" s="521"/>
      <c r="AF35" s="521"/>
      <c r="AG35" s="521"/>
      <c r="AH35" s="521"/>
      <c r="AI35" s="521"/>
      <c r="AJ35" s="521"/>
      <c r="AK35" s="521"/>
      <c r="AL35" s="521"/>
      <c r="AM35" s="521"/>
      <c r="AN35" s="521"/>
      <c r="AO35" s="521"/>
      <c r="AP35" s="521"/>
      <c r="AQ35" s="522"/>
      <c r="AR35" s="489" t="str">
        <f>+IF(入湯税・宿泊税月計表!AN$54=0,"",入湯税・宿泊税月計表!AN$54)</f>
        <v/>
      </c>
      <c r="AS35" s="490"/>
      <c r="AT35" s="490"/>
      <c r="AU35" s="490"/>
      <c r="AV35" s="490"/>
      <c r="AW35" s="490"/>
      <c r="AX35" s="490"/>
      <c r="AY35" s="491" t="s">
        <v>55</v>
      </c>
      <c r="AZ35" s="492"/>
      <c r="BA35" s="466" t="s">
        <v>17</v>
      </c>
      <c r="BB35" s="467"/>
      <c r="BC35" s="467"/>
      <c r="BD35" s="467"/>
      <c r="BE35" s="467"/>
      <c r="BF35" s="467"/>
      <c r="BG35" s="493"/>
      <c r="BH35" s="459" t="str">
        <f>IF(AR35="","",AR35*1000)</f>
        <v/>
      </c>
      <c r="BI35" s="460"/>
      <c r="BJ35" s="460"/>
      <c r="BK35" s="460"/>
      <c r="BL35" s="460"/>
      <c r="BM35" s="460"/>
      <c r="BN35" s="460"/>
      <c r="BO35" s="460"/>
      <c r="BP35" s="460"/>
      <c r="BQ35" s="491" t="s">
        <v>54</v>
      </c>
      <c r="BR35" s="506"/>
    </row>
    <row r="36" spans="2:70" ht="14.5" customHeight="1">
      <c r="B36" s="480"/>
      <c r="C36" s="481"/>
      <c r="D36" s="481"/>
      <c r="E36" s="481"/>
      <c r="F36" s="481"/>
      <c r="G36" s="481"/>
      <c r="H36" s="481"/>
      <c r="I36" s="72"/>
      <c r="J36" s="461"/>
      <c r="K36" s="461"/>
      <c r="L36" s="461"/>
      <c r="M36" s="461"/>
      <c r="N36" s="462"/>
      <c r="O36" s="463"/>
      <c r="P36" s="510"/>
      <c r="Q36" s="511"/>
      <c r="R36" s="512"/>
      <c r="S36" s="519"/>
      <c r="T36" s="520"/>
      <c r="U36" s="521" t="s">
        <v>19</v>
      </c>
      <c r="V36" s="521"/>
      <c r="W36" s="521"/>
      <c r="X36" s="521"/>
      <c r="Y36" s="521"/>
      <c r="Z36" s="521"/>
      <c r="AA36" s="521"/>
      <c r="AB36" s="521"/>
      <c r="AC36" s="521"/>
      <c r="AD36" s="521"/>
      <c r="AE36" s="521"/>
      <c r="AF36" s="521"/>
      <c r="AG36" s="521"/>
      <c r="AH36" s="521"/>
      <c r="AI36" s="521"/>
      <c r="AJ36" s="521"/>
      <c r="AK36" s="521"/>
      <c r="AL36" s="521"/>
      <c r="AM36" s="521"/>
      <c r="AN36" s="521"/>
      <c r="AO36" s="521"/>
      <c r="AP36" s="521"/>
      <c r="AQ36" s="522"/>
      <c r="AR36" s="489" t="str">
        <f>+IF(入湯税・宿泊税月計表!AQ$54=0,"",入湯税・宿泊税月計表!AQ$54)</f>
        <v/>
      </c>
      <c r="AS36" s="490"/>
      <c r="AT36" s="490"/>
      <c r="AU36" s="490"/>
      <c r="AV36" s="490"/>
      <c r="AW36" s="490"/>
      <c r="AX36" s="490"/>
      <c r="AY36" s="491" t="s">
        <v>55</v>
      </c>
      <c r="AZ36" s="492"/>
      <c r="BA36" s="466" t="s">
        <v>20</v>
      </c>
      <c r="BB36" s="467"/>
      <c r="BC36" s="467"/>
      <c r="BD36" s="467"/>
      <c r="BE36" s="467"/>
      <c r="BF36" s="467"/>
      <c r="BG36" s="493"/>
      <c r="BH36" s="459" t="str">
        <f>IF(AR36="","",AR36*2500)</f>
        <v/>
      </c>
      <c r="BI36" s="460"/>
      <c r="BJ36" s="460"/>
      <c r="BK36" s="460"/>
      <c r="BL36" s="460"/>
      <c r="BM36" s="460"/>
      <c r="BN36" s="460"/>
      <c r="BO36" s="460"/>
      <c r="BP36" s="460"/>
      <c r="BQ36" s="491" t="s">
        <v>54</v>
      </c>
      <c r="BR36" s="506"/>
    </row>
    <row r="37" spans="2:70" ht="14.5" customHeight="1">
      <c r="B37" s="480"/>
      <c r="C37" s="481"/>
      <c r="D37" s="481"/>
      <c r="E37" s="481"/>
      <c r="F37" s="481"/>
      <c r="G37" s="481"/>
      <c r="H37" s="481"/>
      <c r="I37" s="4"/>
      <c r="J37" s="461" t="str">
        <f>+IF(入湯税・宿泊税月計表!BE13=0,"",入湯税・宿泊税月計表!BE13)</f>
        <v/>
      </c>
      <c r="K37" s="461"/>
      <c r="L37" s="461"/>
      <c r="M37" s="461"/>
      <c r="N37" s="462" t="s">
        <v>18</v>
      </c>
      <c r="O37" s="463"/>
      <c r="P37" s="510"/>
      <c r="Q37" s="511"/>
      <c r="R37" s="512"/>
      <c r="S37" s="516" t="s">
        <v>119</v>
      </c>
      <c r="T37" s="496"/>
      <c r="U37" s="521" t="s">
        <v>14</v>
      </c>
      <c r="V37" s="521"/>
      <c r="W37" s="521"/>
      <c r="X37" s="521"/>
      <c r="Y37" s="521"/>
      <c r="Z37" s="521"/>
      <c r="AA37" s="521"/>
      <c r="AB37" s="521"/>
      <c r="AC37" s="521"/>
      <c r="AD37" s="521"/>
      <c r="AE37" s="521"/>
      <c r="AF37" s="521"/>
      <c r="AG37" s="521"/>
      <c r="AH37" s="521"/>
      <c r="AI37" s="521"/>
      <c r="AJ37" s="521"/>
      <c r="AK37" s="521"/>
      <c r="AL37" s="521"/>
      <c r="AM37" s="521"/>
      <c r="AN37" s="521"/>
      <c r="AO37" s="521"/>
      <c r="AP37" s="521"/>
      <c r="AQ37" s="522"/>
      <c r="AR37" s="489" t="str">
        <f>+IF(入湯税・宿泊税月計表!AT$54=0,"",入湯税・宿泊税月計表!AT$54)</f>
        <v/>
      </c>
      <c r="AS37" s="490"/>
      <c r="AT37" s="490"/>
      <c r="AU37" s="490"/>
      <c r="AV37" s="490"/>
      <c r="AW37" s="490"/>
      <c r="AX37" s="490"/>
      <c r="AY37" s="491" t="s">
        <v>55</v>
      </c>
      <c r="AZ37" s="492"/>
      <c r="BA37" s="466" t="s">
        <v>63</v>
      </c>
      <c r="BB37" s="467"/>
      <c r="BC37" s="467"/>
      <c r="BD37" s="467"/>
      <c r="BE37" s="467"/>
      <c r="BF37" s="467"/>
      <c r="BG37" s="493"/>
      <c r="BH37" s="459" t="str">
        <f>IF(AR37="","",AR37*100)</f>
        <v/>
      </c>
      <c r="BI37" s="460"/>
      <c r="BJ37" s="460"/>
      <c r="BK37" s="460"/>
      <c r="BL37" s="460"/>
      <c r="BM37" s="460"/>
      <c r="BN37" s="460"/>
      <c r="BO37" s="460"/>
      <c r="BP37" s="460"/>
      <c r="BQ37" s="491" t="s">
        <v>54</v>
      </c>
      <c r="BR37" s="506"/>
    </row>
    <row r="38" spans="2:70" ht="14.5" customHeight="1">
      <c r="B38" s="480"/>
      <c r="C38" s="481"/>
      <c r="D38" s="481"/>
      <c r="E38" s="481"/>
      <c r="F38" s="481"/>
      <c r="G38" s="481"/>
      <c r="H38" s="481"/>
      <c r="I38" s="72"/>
      <c r="J38" s="461"/>
      <c r="K38" s="461"/>
      <c r="L38" s="461"/>
      <c r="M38" s="461"/>
      <c r="N38" s="462"/>
      <c r="O38" s="463"/>
      <c r="P38" s="510"/>
      <c r="Q38" s="511"/>
      <c r="R38" s="512"/>
      <c r="S38" s="517"/>
      <c r="T38" s="518"/>
      <c r="U38" s="521" t="s">
        <v>15</v>
      </c>
      <c r="V38" s="521"/>
      <c r="W38" s="521"/>
      <c r="X38" s="521"/>
      <c r="Y38" s="521"/>
      <c r="Z38" s="521"/>
      <c r="AA38" s="521"/>
      <c r="AB38" s="521"/>
      <c r="AC38" s="521"/>
      <c r="AD38" s="521"/>
      <c r="AE38" s="521"/>
      <c r="AF38" s="521"/>
      <c r="AG38" s="521"/>
      <c r="AH38" s="521"/>
      <c r="AI38" s="521"/>
      <c r="AJ38" s="521"/>
      <c r="AK38" s="521"/>
      <c r="AL38" s="521"/>
      <c r="AM38" s="521"/>
      <c r="AN38" s="521"/>
      <c r="AO38" s="521"/>
      <c r="AP38" s="521"/>
      <c r="AQ38" s="522"/>
      <c r="AR38" s="489" t="str">
        <f>+IF(入湯税・宿泊税月計表!AW$54=0,"",入湯税・宿泊税月計表!AW$54)</f>
        <v/>
      </c>
      <c r="AS38" s="490"/>
      <c r="AT38" s="490"/>
      <c r="AU38" s="490"/>
      <c r="AV38" s="490"/>
      <c r="AW38" s="490"/>
      <c r="AX38" s="490"/>
      <c r="AY38" s="491" t="s">
        <v>55</v>
      </c>
      <c r="AZ38" s="492"/>
      <c r="BA38" s="466" t="s">
        <v>58</v>
      </c>
      <c r="BB38" s="467"/>
      <c r="BC38" s="467"/>
      <c r="BD38" s="467"/>
      <c r="BE38" s="467"/>
      <c r="BF38" s="467"/>
      <c r="BG38" s="493"/>
      <c r="BH38" s="459" t="str">
        <f>IF(AR38="","",AR38*200)</f>
        <v/>
      </c>
      <c r="BI38" s="460"/>
      <c r="BJ38" s="460"/>
      <c r="BK38" s="460"/>
      <c r="BL38" s="460"/>
      <c r="BM38" s="460"/>
      <c r="BN38" s="460"/>
      <c r="BO38" s="460"/>
      <c r="BP38" s="460"/>
      <c r="BQ38" s="491" t="s">
        <v>54</v>
      </c>
      <c r="BR38" s="506"/>
    </row>
    <row r="39" spans="2:70" ht="14.5" customHeight="1">
      <c r="B39" s="480"/>
      <c r="C39" s="481"/>
      <c r="D39" s="481"/>
      <c r="E39" s="481"/>
      <c r="F39" s="481"/>
      <c r="G39" s="481"/>
      <c r="H39" s="481"/>
      <c r="I39" s="72"/>
      <c r="J39" s="461"/>
      <c r="K39" s="461"/>
      <c r="L39" s="461"/>
      <c r="M39" s="461"/>
      <c r="N39" s="462"/>
      <c r="O39" s="463"/>
      <c r="P39" s="513"/>
      <c r="Q39" s="514"/>
      <c r="R39" s="515"/>
      <c r="S39" s="519"/>
      <c r="T39" s="520"/>
      <c r="U39" s="521" t="s">
        <v>81</v>
      </c>
      <c r="V39" s="521"/>
      <c r="W39" s="521"/>
      <c r="X39" s="521"/>
      <c r="Y39" s="521"/>
      <c r="Z39" s="521"/>
      <c r="AA39" s="521"/>
      <c r="AB39" s="521"/>
      <c r="AC39" s="521"/>
      <c r="AD39" s="521"/>
      <c r="AE39" s="521"/>
      <c r="AF39" s="521"/>
      <c r="AG39" s="521"/>
      <c r="AH39" s="521"/>
      <c r="AI39" s="521"/>
      <c r="AJ39" s="521"/>
      <c r="AK39" s="521"/>
      <c r="AL39" s="521"/>
      <c r="AM39" s="521"/>
      <c r="AN39" s="521"/>
      <c r="AO39" s="521"/>
      <c r="AP39" s="521"/>
      <c r="AQ39" s="522"/>
      <c r="AR39" s="523" t="str">
        <f>+IF(入湯税・宿泊税月計表!AZ$54=0,"",入湯税・宿泊税月計表!AZ$54)</f>
        <v/>
      </c>
      <c r="AS39" s="524"/>
      <c r="AT39" s="524"/>
      <c r="AU39" s="524"/>
      <c r="AV39" s="524"/>
      <c r="AW39" s="524"/>
      <c r="AX39" s="524"/>
      <c r="AY39" s="499" t="s">
        <v>55</v>
      </c>
      <c r="AZ39" s="525"/>
      <c r="BA39" s="494" t="s">
        <v>64</v>
      </c>
      <c r="BB39" s="495"/>
      <c r="BC39" s="495"/>
      <c r="BD39" s="495"/>
      <c r="BE39" s="495"/>
      <c r="BF39" s="495"/>
      <c r="BG39" s="496"/>
      <c r="BH39" s="497" t="str">
        <f>IF(AR39="","",AR39*500)</f>
        <v/>
      </c>
      <c r="BI39" s="498"/>
      <c r="BJ39" s="498"/>
      <c r="BK39" s="498"/>
      <c r="BL39" s="498"/>
      <c r="BM39" s="498"/>
      <c r="BN39" s="498"/>
      <c r="BO39" s="498"/>
      <c r="BP39" s="498"/>
      <c r="BQ39" s="499" t="s">
        <v>54</v>
      </c>
      <c r="BR39" s="500"/>
    </row>
    <row r="40" spans="2:70" ht="14.5" customHeight="1">
      <c r="B40" s="480"/>
      <c r="C40" s="481"/>
      <c r="D40" s="481"/>
      <c r="E40" s="481"/>
      <c r="F40" s="481"/>
      <c r="G40" s="481"/>
      <c r="H40" s="481"/>
      <c r="I40" s="72"/>
      <c r="J40" s="119"/>
      <c r="K40" s="119"/>
      <c r="L40" s="119"/>
      <c r="M40" s="119"/>
      <c r="N40" s="50"/>
      <c r="O40" s="81"/>
      <c r="P40" s="466" t="s">
        <v>113</v>
      </c>
      <c r="Q40" s="467"/>
      <c r="R40" s="467"/>
      <c r="S40" s="467"/>
      <c r="T40" s="467"/>
      <c r="U40" s="467"/>
      <c r="V40" s="467"/>
      <c r="W40" s="467"/>
      <c r="X40" s="467"/>
      <c r="Y40" s="467"/>
      <c r="Z40" s="467"/>
      <c r="AA40" s="467"/>
      <c r="AB40" s="467"/>
      <c r="AC40" s="467"/>
      <c r="AD40" s="467"/>
      <c r="AE40" s="467"/>
      <c r="AF40" s="467"/>
      <c r="AG40" s="467"/>
      <c r="AH40" s="467"/>
      <c r="AI40" s="467"/>
      <c r="AJ40" s="467"/>
      <c r="AK40" s="467"/>
      <c r="AL40" s="467"/>
      <c r="AM40" s="467"/>
      <c r="AN40" s="467"/>
      <c r="AO40" s="467"/>
      <c r="AP40" s="467"/>
      <c r="AQ40" s="493"/>
      <c r="AR40" s="489" t="str">
        <f>+IF(入湯税・宿泊税月計表!BC$55=0,"",入湯税・宿泊税月計表!BC$55)</f>
        <v/>
      </c>
      <c r="AS40" s="490"/>
      <c r="AT40" s="490"/>
      <c r="AU40" s="490"/>
      <c r="AV40" s="490"/>
      <c r="AW40" s="490"/>
      <c r="AX40" s="490"/>
      <c r="AY40" s="499" t="s">
        <v>55</v>
      </c>
      <c r="AZ40" s="525"/>
      <c r="BA40" s="526"/>
      <c r="BB40" s="527"/>
      <c r="BC40" s="527"/>
      <c r="BD40" s="527"/>
      <c r="BE40" s="527"/>
      <c r="BF40" s="527"/>
      <c r="BG40" s="528"/>
      <c r="BH40" s="503"/>
      <c r="BI40" s="504"/>
      <c r="BJ40" s="504"/>
      <c r="BK40" s="504"/>
      <c r="BL40" s="504"/>
      <c r="BM40" s="504"/>
      <c r="BN40" s="504"/>
      <c r="BO40" s="504"/>
      <c r="BP40" s="504"/>
      <c r="BQ40" s="504"/>
      <c r="BR40" s="505"/>
    </row>
    <row r="41" spans="2:70" ht="14.5" customHeight="1">
      <c r="B41" s="480"/>
      <c r="C41" s="481"/>
      <c r="D41" s="481"/>
      <c r="E41" s="481"/>
      <c r="F41" s="481"/>
      <c r="G41" s="481"/>
      <c r="H41" s="481"/>
      <c r="I41" s="71"/>
      <c r="J41" s="119"/>
      <c r="K41" s="119"/>
      <c r="L41" s="119"/>
      <c r="M41" s="119"/>
      <c r="N41" s="50"/>
      <c r="O41" s="81"/>
      <c r="P41" s="494" t="s">
        <v>121</v>
      </c>
      <c r="Q41" s="495"/>
      <c r="R41" s="495"/>
      <c r="S41" s="495"/>
      <c r="T41" s="495"/>
      <c r="U41" s="495"/>
      <c r="V41" s="495"/>
      <c r="W41" s="495"/>
      <c r="X41" s="495"/>
      <c r="Y41" s="495"/>
      <c r="Z41" s="495"/>
      <c r="AA41" s="495"/>
      <c r="AB41" s="495"/>
      <c r="AC41" s="495"/>
      <c r="AD41" s="495"/>
      <c r="AE41" s="495"/>
      <c r="AF41" s="495"/>
      <c r="AG41" s="495"/>
      <c r="AH41" s="495"/>
      <c r="AI41" s="495"/>
      <c r="AJ41" s="495"/>
      <c r="AK41" s="495"/>
      <c r="AL41" s="495"/>
      <c r="AM41" s="495"/>
      <c r="AN41" s="495"/>
      <c r="AO41" s="495"/>
      <c r="AP41" s="495"/>
      <c r="AQ41" s="529"/>
      <c r="AR41" s="469" t="str">
        <f>IF(SUM(AR33:AX40)=0,"",SUM(AR33:AX40))</f>
        <v/>
      </c>
      <c r="AS41" s="470"/>
      <c r="AT41" s="470"/>
      <c r="AU41" s="470"/>
      <c r="AV41" s="470"/>
      <c r="AW41" s="470"/>
      <c r="AX41" s="470"/>
      <c r="AY41" s="471" t="s">
        <v>55</v>
      </c>
      <c r="AZ41" s="472"/>
      <c r="BA41" s="473"/>
      <c r="BB41" s="474"/>
      <c r="BC41" s="474"/>
      <c r="BD41" s="474"/>
      <c r="BE41" s="474"/>
      <c r="BF41" s="474"/>
      <c r="BG41" s="475"/>
      <c r="BH41" s="476" t="str">
        <f>IF(SUM(BH33:BP39)=0,"",SUM(BH33:BP39))</f>
        <v/>
      </c>
      <c r="BI41" s="477"/>
      <c r="BJ41" s="477"/>
      <c r="BK41" s="477"/>
      <c r="BL41" s="477"/>
      <c r="BM41" s="477"/>
      <c r="BN41" s="477"/>
      <c r="BO41" s="477"/>
      <c r="BP41" s="477"/>
      <c r="BQ41" s="471" t="s">
        <v>54</v>
      </c>
      <c r="BR41" s="472"/>
    </row>
    <row r="42" spans="2:70" ht="14.5" customHeight="1">
      <c r="B42" s="480"/>
      <c r="C42" s="481"/>
      <c r="D42" s="481"/>
      <c r="E42" s="481"/>
      <c r="F42" s="481"/>
      <c r="G42" s="481"/>
      <c r="H42" s="481"/>
      <c r="I42" s="74"/>
      <c r="J42" s="120"/>
      <c r="K42" s="120"/>
      <c r="L42" s="120"/>
      <c r="M42" s="120"/>
      <c r="N42" s="75"/>
      <c r="O42" s="76"/>
      <c r="P42" s="507" t="s">
        <v>73</v>
      </c>
      <c r="Q42" s="508"/>
      <c r="R42" s="509"/>
      <c r="S42" s="516" t="s">
        <v>117</v>
      </c>
      <c r="T42" s="496"/>
      <c r="U42" s="521" t="s">
        <v>14</v>
      </c>
      <c r="V42" s="521"/>
      <c r="W42" s="521"/>
      <c r="X42" s="521"/>
      <c r="Y42" s="521"/>
      <c r="Z42" s="521"/>
      <c r="AA42" s="521"/>
      <c r="AB42" s="521"/>
      <c r="AC42" s="521"/>
      <c r="AD42" s="521"/>
      <c r="AE42" s="521"/>
      <c r="AF42" s="521"/>
      <c r="AG42" s="521"/>
      <c r="AH42" s="521"/>
      <c r="AI42" s="521"/>
      <c r="AJ42" s="521"/>
      <c r="AK42" s="521"/>
      <c r="AL42" s="521"/>
      <c r="AM42" s="521"/>
      <c r="AN42" s="521"/>
      <c r="AO42" s="521"/>
      <c r="AP42" s="521"/>
      <c r="AQ42" s="522"/>
      <c r="AR42" s="482" t="str">
        <f>+IF(入湯税・宿泊税月計表!CS$54=0,"",入湯税・宿泊税月計表!CS$54)</f>
        <v/>
      </c>
      <c r="AS42" s="483"/>
      <c r="AT42" s="483"/>
      <c r="AU42" s="483"/>
      <c r="AV42" s="483"/>
      <c r="AW42" s="483"/>
      <c r="AX42" s="483"/>
      <c r="AY42" s="491" t="s">
        <v>55</v>
      </c>
      <c r="AZ42" s="492"/>
      <c r="BA42" s="466" t="s">
        <v>58</v>
      </c>
      <c r="BB42" s="467"/>
      <c r="BC42" s="467"/>
      <c r="BD42" s="467"/>
      <c r="BE42" s="467"/>
      <c r="BF42" s="467"/>
      <c r="BG42" s="493"/>
      <c r="BH42" s="459" t="str">
        <f>IF(AR42="","",AR42*200)</f>
        <v/>
      </c>
      <c r="BI42" s="460"/>
      <c r="BJ42" s="460"/>
      <c r="BK42" s="460"/>
      <c r="BL42" s="460"/>
      <c r="BM42" s="460"/>
      <c r="BN42" s="460"/>
      <c r="BO42" s="460"/>
      <c r="BP42" s="460"/>
      <c r="BQ42" s="491" t="s">
        <v>54</v>
      </c>
      <c r="BR42" s="506"/>
    </row>
    <row r="43" spans="2:70" ht="14.5" customHeight="1">
      <c r="B43" s="480"/>
      <c r="C43" s="481"/>
      <c r="D43" s="481"/>
      <c r="E43" s="481"/>
      <c r="F43" s="481"/>
      <c r="G43" s="481"/>
      <c r="H43" s="481"/>
      <c r="I43" s="50"/>
      <c r="J43" s="461" t="str">
        <f>+IF(入湯税・宿泊税月計表!$DK$13=0,"",入湯税・宿泊税月計表!$DK$13)</f>
        <v/>
      </c>
      <c r="K43" s="461"/>
      <c r="L43" s="461"/>
      <c r="M43" s="461"/>
      <c r="N43" s="462" t="s">
        <v>1</v>
      </c>
      <c r="O43" s="463"/>
      <c r="P43" s="510"/>
      <c r="Q43" s="511"/>
      <c r="R43" s="512"/>
      <c r="S43" s="517"/>
      <c r="T43" s="518"/>
      <c r="U43" s="521" t="s">
        <v>15</v>
      </c>
      <c r="V43" s="521"/>
      <c r="W43" s="521"/>
      <c r="X43" s="521"/>
      <c r="Y43" s="521"/>
      <c r="Z43" s="521"/>
      <c r="AA43" s="521"/>
      <c r="AB43" s="521"/>
      <c r="AC43" s="521"/>
      <c r="AD43" s="521"/>
      <c r="AE43" s="521"/>
      <c r="AF43" s="521"/>
      <c r="AG43" s="521"/>
      <c r="AH43" s="521"/>
      <c r="AI43" s="521"/>
      <c r="AJ43" s="521"/>
      <c r="AK43" s="521"/>
      <c r="AL43" s="521"/>
      <c r="AM43" s="521"/>
      <c r="AN43" s="521"/>
      <c r="AO43" s="521"/>
      <c r="AP43" s="521"/>
      <c r="AQ43" s="522"/>
      <c r="AR43" s="489" t="str">
        <f>+IF(入湯税・宿泊税月計表!CV$54=0,"",入湯税・宿泊税月計表!CV$54)</f>
        <v/>
      </c>
      <c r="AS43" s="490"/>
      <c r="AT43" s="490"/>
      <c r="AU43" s="490"/>
      <c r="AV43" s="490"/>
      <c r="AW43" s="490"/>
      <c r="AX43" s="490"/>
      <c r="AY43" s="491" t="s">
        <v>55</v>
      </c>
      <c r="AZ43" s="492"/>
      <c r="BA43" s="466" t="s">
        <v>57</v>
      </c>
      <c r="BB43" s="467"/>
      <c r="BC43" s="467"/>
      <c r="BD43" s="467"/>
      <c r="BE43" s="467"/>
      <c r="BF43" s="467"/>
      <c r="BG43" s="493"/>
      <c r="BH43" s="459" t="str">
        <f t="shared" ref="BH43" si="1">IF(AR43="","",AR43*400)</f>
        <v/>
      </c>
      <c r="BI43" s="460"/>
      <c r="BJ43" s="460"/>
      <c r="BK43" s="460"/>
      <c r="BL43" s="460"/>
      <c r="BM43" s="460"/>
      <c r="BN43" s="460"/>
      <c r="BO43" s="460"/>
      <c r="BP43" s="460"/>
      <c r="BQ43" s="491" t="s">
        <v>54</v>
      </c>
      <c r="BR43" s="506"/>
    </row>
    <row r="44" spans="2:70" ht="14.5" customHeight="1">
      <c r="B44" s="480"/>
      <c r="C44" s="481"/>
      <c r="D44" s="481"/>
      <c r="E44" s="481"/>
      <c r="F44" s="481"/>
      <c r="G44" s="481"/>
      <c r="H44" s="481"/>
      <c r="I44" s="50"/>
      <c r="J44" s="461"/>
      <c r="K44" s="461"/>
      <c r="L44" s="461"/>
      <c r="M44" s="461"/>
      <c r="N44" s="462"/>
      <c r="O44" s="463"/>
      <c r="P44" s="510"/>
      <c r="Q44" s="511"/>
      <c r="R44" s="512"/>
      <c r="S44" s="517"/>
      <c r="T44" s="518"/>
      <c r="U44" s="521" t="s">
        <v>16</v>
      </c>
      <c r="V44" s="521"/>
      <c r="W44" s="521"/>
      <c r="X44" s="521"/>
      <c r="Y44" s="521"/>
      <c r="Z44" s="521"/>
      <c r="AA44" s="521"/>
      <c r="AB44" s="521"/>
      <c r="AC44" s="521"/>
      <c r="AD44" s="521"/>
      <c r="AE44" s="521"/>
      <c r="AF44" s="521"/>
      <c r="AG44" s="521"/>
      <c r="AH44" s="521"/>
      <c r="AI44" s="521"/>
      <c r="AJ44" s="521"/>
      <c r="AK44" s="521"/>
      <c r="AL44" s="521"/>
      <c r="AM44" s="521"/>
      <c r="AN44" s="521"/>
      <c r="AO44" s="521"/>
      <c r="AP44" s="521"/>
      <c r="AQ44" s="522"/>
      <c r="AR44" s="489" t="str">
        <f>+IF(入湯税・宿泊税月計表!CY$54=0,"",入湯税・宿泊税月計表!CY$54)</f>
        <v/>
      </c>
      <c r="AS44" s="490"/>
      <c r="AT44" s="490"/>
      <c r="AU44" s="490"/>
      <c r="AV44" s="490"/>
      <c r="AW44" s="490"/>
      <c r="AX44" s="490"/>
      <c r="AY44" s="491" t="s">
        <v>55</v>
      </c>
      <c r="AZ44" s="492"/>
      <c r="BA44" s="466" t="s">
        <v>17</v>
      </c>
      <c r="BB44" s="467"/>
      <c r="BC44" s="467"/>
      <c r="BD44" s="467"/>
      <c r="BE44" s="467"/>
      <c r="BF44" s="467"/>
      <c r="BG44" s="493"/>
      <c r="BH44" s="459" t="str">
        <f>IF(AR44="","",AR44*1000)</f>
        <v/>
      </c>
      <c r="BI44" s="460"/>
      <c r="BJ44" s="460"/>
      <c r="BK44" s="460"/>
      <c r="BL44" s="460"/>
      <c r="BM44" s="460"/>
      <c r="BN44" s="460"/>
      <c r="BO44" s="460"/>
      <c r="BP44" s="460"/>
      <c r="BQ44" s="491" t="s">
        <v>54</v>
      </c>
      <c r="BR44" s="506"/>
    </row>
    <row r="45" spans="2:70" ht="14.5" customHeight="1">
      <c r="B45" s="480"/>
      <c r="C45" s="481"/>
      <c r="D45" s="481"/>
      <c r="E45" s="481"/>
      <c r="F45" s="481"/>
      <c r="G45" s="481"/>
      <c r="H45" s="481"/>
      <c r="I45" s="72"/>
      <c r="J45" s="461"/>
      <c r="K45" s="461"/>
      <c r="L45" s="461"/>
      <c r="M45" s="461"/>
      <c r="N45" s="462"/>
      <c r="O45" s="463"/>
      <c r="P45" s="510"/>
      <c r="Q45" s="511"/>
      <c r="R45" s="512"/>
      <c r="S45" s="519"/>
      <c r="T45" s="520"/>
      <c r="U45" s="521" t="s">
        <v>19</v>
      </c>
      <c r="V45" s="521"/>
      <c r="W45" s="521"/>
      <c r="X45" s="521"/>
      <c r="Y45" s="521"/>
      <c r="Z45" s="521"/>
      <c r="AA45" s="521"/>
      <c r="AB45" s="521"/>
      <c r="AC45" s="521"/>
      <c r="AD45" s="521"/>
      <c r="AE45" s="521"/>
      <c r="AF45" s="521"/>
      <c r="AG45" s="521"/>
      <c r="AH45" s="521"/>
      <c r="AI45" s="521"/>
      <c r="AJ45" s="521"/>
      <c r="AK45" s="521"/>
      <c r="AL45" s="521"/>
      <c r="AM45" s="521"/>
      <c r="AN45" s="521"/>
      <c r="AO45" s="521"/>
      <c r="AP45" s="521"/>
      <c r="AQ45" s="522"/>
      <c r="AR45" s="489" t="str">
        <f>+IF(入湯税・宿泊税月計表!DB$54=0,"",入湯税・宿泊税月計表!DB$54)</f>
        <v/>
      </c>
      <c r="AS45" s="490"/>
      <c r="AT45" s="490"/>
      <c r="AU45" s="490"/>
      <c r="AV45" s="490"/>
      <c r="AW45" s="490"/>
      <c r="AX45" s="490"/>
      <c r="AY45" s="491" t="s">
        <v>55</v>
      </c>
      <c r="AZ45" s="492"/>
      <c r="BA45" s="466" t="s">
        <v>20</v>
      </c>
      <c r="BB45" s="467"/>
      <c r="BC45" s="467"/>
      <c r="BD45" s="467"/>
      <c r="BE45" s="467"/>
      <c r="BF45" s="467"/>
      <c r="BG45" s="493"/>
      <c r="BH45" s="459" t="str">
        <f>IF(AR45="","",AR45*2500)</f>
        <v/>
      </c>
      <c r="BI45" s="460"/>
      <c r="BJ45" s="460"/>
      <c r="BK45" s="460"/>
      <c r="BL45" s="460"/>
      <c r="BM45" s="460"/>
      <c r="BN45" s="460"/>
      <c r="BO45" s="460"/>
      <c r="BP45" s="460"/>
      <c r="BQ45" s="491" t="s">
        <v>54</v>
      </c>
      <c r="BR45" s="506"/>
    </row>
    <row r="46" spans="2:70" ht="14.5" customHeight="1">
      <c r="B46" s="480"/>
      <c r="C46" s="481"/>
      <c r="D46" s="481"/>
      <c r="E46" s="481"/>
      <c r="F46" s="481"/>
      <c r="G46" s="481"/>
      <c r="H46" s="481"/>
      <c r="I46" s="4"/>
      <c r="J46" s="461" t="str">
        <f>+IF(入湯税・宿泊税月計表!DP13=0,"",入湯税・宿泊税月計表!DP13)</f>
        <v/>
      </c>
      <c r="K46" s="461"/>
      <c r="L46" s="461"/>
      <c r="M46" s="461"/>
      <c r="N46" s="462" t="s">
        <v>18</v>
      </c>
      <c r="O46" s="463"/>
      <c r="P46" s="510"/>
      <c r="Q46" s="511"/>
      <c r="R46" s="512"/>
      <c r="S46" s="516" t="s">
        <v>119</v>
      </c>
      <c r="T46" s="496"/>
      <c r="U46" s="521" t="s">
        <v>14</v>
      </c>
      <c r="V46" s="521"/>
      <c r="W46" s="521"/>
      <c r="X46" s="521"/>
      <c r="Y46" s="521"/>
      <c r="Z46" s="521"/>
      <c r="AA46" s="521"/>
      <c r="AB46" s="521"/>
      <c r="AC46" s="521"/>
      <c r="AD46" s="521"/>
      <c r="AE46" s="521"/>
      <c r="AF46" s="521"/>
      <c r="AG46" s="521"/>
      <c r="AH46" s="521"/>
      <c r="AI46" s="521"/>
      <c r="AJ46" s="521"/>
      <c r="AK46" s="521"/>
      <c r="AL46" s="521"/>
      <c r="AM46" s="521"/>
      <c r="AN46" s="521"/>
      <c r="AO46" s="521"/>
      <c r="AP46" s="521"/>
      <c r="AQ46" s="522"/>
      <c r="AR46" s="489" t="str">
        <f>+IF(入湯税・宿泊税月計表!DE$54=0,"",入湯税・宿泊税月計表!DE$54)</f>
        <v/>
      </c>
      <c r="AS46" s="490"/>
      <c r="AT46" s="490"/>
      <c r="AU46" s="490"/>
      <c r="AV46" s="490"/>
      <c r="AW46" s="490"/>
      <c r="AX46" s="490"/>
      <c r="AY46" s="491" t="s">
        <v>55</v>
      </c>
      <c r="AZ46" s="492"/>
      <c r="BA46" s="466" t="s">
        <v>63</v>
      </c>
      <c r="BB46" s="467"/>
      <c r="BC46" s="467"/>
      <c r="BD46" s="467"/>
      <c r="BE46" s="467"/>
      <c r="BF46" s="467"/>
      <c r="BG46" s="493"/>
      <c r="BH46" s="459" t="str">
        <f>IF(AR46="","",AR46*100)</f>
        <v/>
      </c>
      <c r="BI46" s="460"/>
      <c r="BJ46" s="460"/>
      <c r="BK46" s="460"/>
      <c r="BL46" s="460"/>
      <c r="BM46" s="460"/>
      <c r="BN46" s="460"/>
      <c r="BO46" s="460"/>
      <c r="BP46" s="460"/>
      <c r="BQ46" s="491" t="s">
        <v>54</v>
      </c>
      <c r="BR46" s="506"/>
    </row>
    <row r="47" spans="2:70" ht="14.5" customHeight="1">
      <c r="B47" s="480"/>
      <c r="C47" s="481"/>
      <c r="D47" s="481"/>
      <c r="E47" s="481"/>
      <c r="F47" s="481"/>
      <c r="G47" s="481"/>
      <c r="H47" s="481"/>
      <c r="I47" s="72"/>
      <c r="J47" s="461"/>
      <c r="K47" s="461"/>
      <c r="L47" s="461"/>
      <c r="M47" s="461"/>
      <c r="N47" s="462"/>
      <c r="O47" s="463"/>
      <c r="P47" s="510"/>
      <c r="Q47" s="511"/>
      <c r="R47" s="512"/>
      <c r="S47" s="517"/>
      <c r="T47" s="518"/>
      <c r="U47" s="521" t="s">
        <v>15</v>
      </c>
      <c r="V47" s="521"/>
      <c r="W47" s="521"/>
      <c r="X47" s="521"/>
      <c r="Y47" s="521"/>
      <c r="Z47" s="521"/>
      <c r="AA47" s="521"/>
      <c r="AB47" s="521"/>
      <c r="AC47" s="521"/>
      <c r="AD47" s="521"/>
      <c r="AE47" s="521"/>
      <c r="AF47" s="521"/>
      <c r="AG47" s="521"/>
      <c r="AH47" s="521"/>
      <c r="AI47" s="521"/>
      <c r="AJ47" s="521"/>
      <c r="AK47" s="521"/>
      <c r="AL47" s="521"/>
      <c r="AM47" s="521"/>
      <c r="AN47" s="521"/>
      <c r="AO47" s="521"/>
      <c r="AP47" s="521"/>
      <c r="AQ47" s="522"/>
      <c r="AR47" s="489" t="str">
        <f>+IF(入湯税・宿泊税月計表!DH$54=0,"",入湯税・宿泊税月計表!DH$54)</f>
        <v/>
      </c>
      <c r="AS47" s="490"/>
      <c r="AT47" s="490"/>
      <c r="AU47" s="490"/>
      <c r="AV47" s="490"/>
      <c r="AW47" s="490"/>
      <c r="AX47" s="490"/>
      <c r="AY47" s="491" t="s">
        <v>55</v>
      </c>
      <c r="AZ47" s="492"/>
      <c r="BA47" s="466" t="s">
        <v>58</v>
      </c>
      <c r="BB47" s="467"/>
      <c r="BC47" s="467"/>
      <c r="BD47" s="467"/>
      <c r="BE47" s="467"/>
      <c r="BF47" s="467"/>
      <c r="BG47" s="493"/>
      <c r="BH47" s="459" t="str">
        <f>IF(AR47="","",AR47*200)</f>
        <v/>
      </c>
      <c r="BI47" s="460"/>
      <c r="BJ47" s="460"/>
      <c r="BK47" s="460"/>
      <c r="BL47" s="460"/>
      <c r="BM47" s="460"/>
      <c r="BN47" s="460"/>
      <c r="BO47" s="460"/>
      <c r="BP47" s="460"/>
      <c r="BQ47" s="491" t="s">
        <v>54</v>
      </c>
      <c r="BR47" s="506"/>
    </row>
    <row r="48" spans="2:70" ht="14.5" customHeight="1">
      <c r="B48" s="480"/>
      <c r="C48" s="481"/>
      <c r="D48" s="481"/>
      <c r="E48" s="481"/>
      <c r="F48" s="481"/>
      <c r="G48" s="481"/>
      <c r="H48" s="481"/>
      <c r="I48" s="72"/>
      <c r="J48" s="461"/>
      <c r="K48" s="461"/>
      <c r="L48" s="461"/>
      <c r="M48" s="461"/>
      <c r="N48" s="462"/>
      <c r="O48" s="463"/>
      <c r="P48" s="513"/>
      <c r="Q48" s="514"/>
      <c r="R48" s="515"/>
      <c r="S48" s="519"/>
      <c r="T48" s="520"/>
      <c r="U48" s="521" t="s">
        <v>81</v>
      </c>
      <c r="V48" s="521"/>
      <c r="W48" s="521"/>
      <c r="X48" s="521"/>
      <c r="Y48" s="521"/>
      <c r="Z48" s="521"/>
      <c r="AA48" s="521"/>
      <c r="AB48" s="521"/>
      <c r="AC48" s="521"/>
      <c r="AD48" s="521"/>
      <c r="AE48" s="521"/>
      <c r="AF48" s="521"/>
      <c r="AG48" s="521"/>
      <c r="AH48" s="521"/>
      <c r="AI48" s="521"/>
      <c r="AJ48" s="521"/>
      <c r="AK48" s="521"/>
      <c r="AL48" s="521"/>
      <c r="AM48" s="521"/>
      <c r="AN48" s="521"/>
      <c r="AO48" s="521"/>
      <c r="AP48" s="521"/>
      <c r="AQ48" s="522"/>
      <c r="AR48" s="523" t="str">
        <f>+IF(入湯税・宿泊税月計表!DK$54=0,"",入湯税・宿泊税月計表!DK$54)</f>
        <v/>
      </c>
      <c r="AS48" s="524"/>
      <c r="AT48" s="524"/>
      <c r="AU48" s="524"/>
      <c r="AV48" s="524"/>
      <c r="AW48" s="524"/>
      <c r="AX48" s="524"/>
      <c r="AY48" s="499" t="s">
        <v>55</v>
      </c>
      <c r="AZ48" s="525"/>
      <c r="BA48" s="494" t="s">
        <v>64</v>
      </c>
      <c r="BB48" s="495"/>
      <c r="BC48" s="495"/>
      <c r="BD48" s="495"/>
      <c r="BE48" s="495"/>
      <c r="BF48" s="495"/>
      <c r="BG48" s="496"/>
      <c r="BH48" s="497" t="str">
        <f>IF(AR48="","",AR48*500)</f>
        <v/>
      </c>
      <c r="BI48" s="498"/>
      <c r="BJ48" s="498"/>
      <c r="BK48" s="498"/>
      <c r="BL48" s="498"/>
      <c r="BM48" s="498"/>
      <c r="BN48" s="498"/>
      <c r="BO48" s="498"/>
      <c r="BP48" s="498"/>
      <c r="BQ48" s="499" t="s">
        <v>54</v>
      </c>
      <c r="BR48" s="500"/>
    </row>
    <row r="49" spans="2:93" ht="14.5" customHeight="1">
      <c r="B49" s="480"/>
      <c r="C49" s="481"/>
      <c r="D49" s="481"/>
      <c r="E49" s="481"/>
      <c r="F49" s="481"/>
      <c r="G49" s="481"/>
      <c r="H49" s="481"/>
      <c r="I49" s="72"/>
      <c r="J49" s="119"/>
      <c r="K49" s="119"/>
      <c r="L49" s="119"/>
      <c r="M49" s="119"/>
      <c r="N49" s="50"/>
      <c r="O49" s="81"/>
      <c r="P49" s="466" t="s">
        <v>113</v>
      </c>
      <c r="Q49" s="467"/>
      <c r="R49" s="467"/>
      <c r="S49" s="467"/>
      <c r="T49" s="467"/>
      <c r="U49" s="467"/>
      <c r="V49" s="467"/>
      <c r="W49" s="467"/>
      <c r="X49" s="467"/>
      <c r="Y49" s="467"/>
      <c r="Z49" s="467"/>
      <c r="AA49" s="467"/>
      <c r="AB49" s="467"/>
      <c r="AC49" s="467"/>
      <c r="AD49" s="467"/>
      <c r="AE49" s="467"/>
      <c r="AF49" s="467"/>
      <c r="AG49" s="467"/>
      <c r="AH49" s="467"/>
      <c r="AI49" s="467"/>
      <c r="AJ49" s="467"/>
      <c r="AK49" s="467"/>
      <c r="AL49" s="467"/>
      <c r="AM49" s="467"/>
      <c r="AN49" s="467"/>
      <c r="AO49" s="467"/>
      <c r="AP49" s="467"/>
      <c r="AQ49" s="493"/>
      <c r="AR49" s="489" t="str">
        <f>+IF(入湯税・宿泊税月計表!DN$55=0,"",入湯税・宿泊税月計表!DN$55)</f>
        <v/>
      </c>
      <c r="AS49" s="490"/>
      <c r="AT49" s="490"/>
      <c r="AU49" s="490"/>
      <c r="AV49" s="490"/>
      <c r="AW49" s="490"/>
      <c r="AX49" s="490"/>
      <c r="AY49" s="499" t="s">
        <v>55</v>
      </c>
      <c r="AZ49" s="525"/>
      <c r="BA49" s="526"/>
      <c r="BB49" s="527"/>
      <c r="BC49" s="527"/>
      <c r="BD49" s="527"/>
      <c r="BE49" s="527"/>
      <c r="BF49" s="527"/>
      <c r="BG49" s="528"/>
      <c r="BH49" s="503"/>
      <c r="BI49" s="504"/>
      <c r="BJ49" s="504"/>
      <c r="BK49" s="504"/>
      <c r="BL49" s="504"/>
      <c r="BM49" s="504"/>
      <c r="BN49" s="504"/>
      <c r="BO49" s="504"/>
      <c r="BP49" s="504"/>
      <c r="BQ49" s="504"/>
      <c r="BR49" s="505"/>
    </row>
    <row r="50" spans="2:93" ht="14.5" customHeight="1">
      <c r="B50" s="480"/>
      <c r="C50" s="481"/>
      <c r="D50" s="481"/>
      <c r="E50" s="481"/>
      <c r="F50" s="481"/>
      <c r="G50" s="481"/>
      <c r="H50" s="481"/>
      <c r="I50" s="71"/>
      <c r="J50" s="119"/>
      <c r="K50" s="119"/>
      <c r="L50" s="119"/>
      <c r="M50" s="119"/>
      <c r="N50" s="50"/>
      <c r="O50" s="81"/>
      <c r="P50" s="494" t="s">
        <v>121</v>
      </c>
      <c r="Q50" s="495"/>
      <c r="R50" s="495"/>
      <c r="S50" s="495"/>
      <c r="T50" s="495"/>
      <c r="U50" s="495"/>
      <c r="V50" s="495"/>
      <c r="W50" s="495"/>
      <c r="X50" s="495"/>
      <c r="Y50" s="495"/>
      <c r="Z50" s="495"/>
      <c r="AA50" s="495"/>
      <c r="AB50" s="495"/>
      <c r="AC50" s="495"/>
      <c r="AD50" s="495"/>
      <c r="AE50" s="495"/>
      <c r="AF50" s="495"/>
      <c r="AG50" s="495"/>
      <c r="AH50" s="495"/>
      <c r="AI50" s="495"/>
      <c r="AJ50" s="495"/>
      <c r="AK50" s="495"/>
      <c r="AL50" s="495"/>
      <c r="AM50" s="495"/>
      <c r="AN50" s="495"/>
      <c r="AO50" s="495"/>
      <c r="AP50" s="495"/>
      <c r="AQ50" s="529"/>
      <c r="AR50" s="469" t="str">
        <f>IF(SUM(AR42:AX49)=0,"",SUM(AR42:AX49))</f>
        <v/>
      </c>
      <c r="AS50" s="470"/>
      <c r="AT50" s="470"/>
      <c r="AU50" s="470"/>
      <c r="AV50" s="470"/>
      <c r="AW50" s="470"/>
      <c r="AX50" s="470"/>
      <c r="AY50" s="471" t="s">
        <v>55</v>
      </c>
      <c r="AZ50" s="472"/>
      <c r="BA50" s="473"/>
      <c r="BB50" s="474"/>
      <c r="BC50" s="474"/>
      <c r="BD50" s="474"/>
      <c r="BE50" s="474"/>
      <c r="BF50" s="474"/>
      <c r="BG50" s="475"/>
      <c r="BH50" s="476" t="str">
        <f>IF(SUM(BH42:BP48)=0,"",SUM(BH42:BP48))</f>
        <v/>
      </c>
      <c r="BI50" s="477"/>
      <c r="BJ50" s="477"/>
      <c r="BK50" s="477"/>
      <c r="BL50" s="477"/>
      <c r="BM50" s="477"/>
      <c r="BN50" s="477"/>
      <c r="BO50" s="477"/>
      <c r="BP50" s="477"/>
      <c r="BQ50" s="471" t="s">
        <v>54</v>
      </c>
      <c r="BR50" s="472"/>
    </row>
    <row r="51" spans="2:93" ht="14.5" customHeight="1">
      <c r="B51" s="480"/>
      <c r="C51" s="481"/>
      <c r="D51" s="481"/>
      <c r="E51" s="481"/>
      <c r="F51" s="481"/>
      <c r="G51" s="481"/>
      <c r="H51" s="481"/>
      <c r="I51" s="60"/>
      <c r="J51" s="120"/>
      <c r="K51" s="120"/>
      <c r="L51" s="120"/>
      <c r="M51" s="120"/>
      <c r="N51" s="75"/>
      <c r="O51" s="76"/>
      <c r="P51" s="507" t="s">
        <v>73</v>
      </c>
      <c r="Q51" s="508"/>
      <c r="R51" s="509"/>
      <c r="S51" s="516" t="s">
        <v>117</v>
      </c>
      <c r="T51" s="496"/>
      <c r="U51" s="521" t="s">
        <v>14</v>
      </c>
      <c r="V51" s="521"/>
      <c r="W51" s="521"/>
      <c r="X51" s="521"/>
      <c r="Y51" s="521"/>
      <c r="Z51" s="521"/>
      <c r="AA51" s="521"/>
      <c r="AB51" s="521"/>
      <c r="AC51" s="521"/>
      <c r="AD51" s="521"/>
      <c r="AE51" s="521"/>
      <c r="AF51" s="521"/>
      <c r="AG51" s="521"/>
      <c r="AH51" s="521"/>
      <c r="AI51" s="521"/>
      <c r="AJ51" s="521"/>
      <c r="AK51" s="521"/>
      <c r="AL51" s="521"/>
      <c r="AM51" s="521"/>
      <c r="AN51" s="521"/>
      <c r="AO51" s="521"/>
      <c r="AP51" s="521"/>
      <c r="AQ51" s="522"/>
      <c r="AR51" s="482" t="str">
        <f>+IF(入湯税・宿泊税月計表!FD$54=0,"",入湯税・宿泊税月計表!FD$54)</f>
        <v/>
      </c>
      <c r="AS51" s="483"/>
      <c r="AT51" s="483"/>
      <c r="AU51" s="483"/>
      <c r="AV51" s="483"/>
      <c r="AW51" s="483"/>
      <c r="AX51" s="483"/>
      <c r="AY51" s="491" t="s">
        <v>55</v>
      </c>
      <c r="AZ51" s="492"/>
      <c r="BA51" s="466" t="s">
        <v>58</v>
      </c>
      <c r="BB51" s="467"/>
      <c r="BC51" s="467"/>
      <c r="BD51" s="467"/>
      <c r="BE51" s="467"/>
      <c r="BF51" s="467"/>
      <c r="BG51" s="493"/>
      <c r="BH51" s="459" t="str">
        <f>IF(AR51="","",AR51*200)</f>
        <v/>
      </c>
      <c r="BI51" s="460"/>
      <c r="BJ51" s="460"/>
      <c r="BK51" s="460"/>
      <c r="BL51" s="460"/>
      <c r="BM51" s="460"/>
      <c r="BN51" s="460"/>
      <c r="BO51" s="460"/>
      <c r="BP51" s="460"/>
      <c r="BQ51" s="491" t="s">
        <v>54</v>
      </c>
      <c r="BR51" s="506"/>
    </row>
    <row r="52" spans="2:93" ht="14.5" customHeight="1">
      <c r="B52" s="480"/>
      <c r="C52" s="481"/>
      <c r="D52" s="481"/>
      <c r="E52" s="481"/>
      <c r="F52" s="481"/>
      <c r="G52" s="481"/>
      <c r="H52" s="481"/>
      <c r="I52" s="50"/>
      <c r="J52" s="461" t="str">
        <f>+IF(入湯税・宿泊税月計表!$FV$13=0,"",入湯税・宿泊税月計表!$FV$13)</f>
        <v/>
      </c>
      <c r="K52" s="461"/>
      <c r="L52" s="461"/>
      <c r="M52" s="461"/>
      <c r="N52" s="462" t="s">
        <v>1</v>
      </c>
      <c r="O52" s="463"/>
      <c r="P52" s="510"/>
      <c r="Q52" s="511"/>
      <c r="R52" s="512"/>
      <c r="S52" s="517"/>
      <c r="T52" s="518"/>
      <c r="U52" s="521" t="s">
        <v>15</v>
      </c>
      <c r="V52" s="521"/>
      <c r="W52" s="521"/>
      <c r="X52" s="521"/>
      <c r="Y52" s="521"/>
      <c r="Z52" s="521"/>
      <c r="AA52" s="521"/>
      <c r="AB52" s="521"/>
      <c r="AC52" s="521"/>
      <c r="AD52" s="521"/>
      <c r="AE52" s="521"/>
      <c r="AF52" s="521"/>
      <c r="AG52" s="521"/>
      <c r="AH52" s="521"/>
      <c r="AI52" s="521"/>
      <c r="AJ52" s="521"/>
      <c r="AK52" s="521"/>
      <c r="AL52" s="521"/>
      <c r="AM52" s="521"/>
      <c r="AN52" s="521"/>
      <c r="AO52" s="521"/>
      <c r="AP52" s="521"/>
      <c r="AQ52" s="522"/>
      <c r="AR52" s="489" t="str">
        <f>+IF(入湯税・宿泊税月計表!FG$54=0,"",入湯税・宿泊税月計表!FG$54)</f>
        <v/>
      </c>
      <c r="AS52" s="490"/>
      <c r="AT52" s="490"/>
      <c r="AU52" s="490"/>
      <c r="AV52" s="490"/>
      <c r="AW52" s="490"/>
      <c r="AX52" s="490"/>
      <c r="AY52" s="491" t="s">
        <v>55</v>
      </c>
      <c r="AZ52" s="492"/>
      <c r="BA52" s="466" t="s">
        <v>57</v>
      </c>
      <c r="BB52" s="467"/>
      <c r="BC52" s="467"/>
      <c r="BD52" s="467"/>
      <c r="BE52" s="467"/>
      <c r="BF52" s="467"/>
      <c r="BG52" s="493"/>
      <c r="BH52" s="459" t="str">
        <f t="shared" ref="BH52" si="2">IF(AR52="","",AR52*400)</f>
        <v/>
      </c>
      <c r="BI52" s="460"/>
      <c r="BJ52" s="460"/>
      <c r="BK52" s="460"/>
      <c r="BL52" s="460"/>
      <c r="BM52" s="460"/>
      <c r="BN52" s="460"/>
      <c r="BO52" s="460"/>
      <c r="BP52" s="460"/>
      <c r="BQ52" s="491" t="s">
        <v>54</v>
      </c>
      <c r="BR52" s="506"/>
    </row>
    <row r="53" spans="2:93" ht="14.5" customHeight="1">
      <c r="B53" s="480"/>
      <c r="C53" s="481"/>
      <c r="D53" s="481"/>
      <c r="E53" s="481"/>
      <c r="F53" s="481"/>
      <c r="G53" s="481"/>
      <c r="H53" s="481"/>
      <c r="I53" s="50"/>
      <c r="J53" s="461"/>
      <c r="K53" s="461"/>
      <c r="L53" s="461"/>
      <c r="M53" s="461"/>
      <c r="N53" s="462"/>
      <c r="O53" s="463"/>
      <c r="P53" s="510"/>
      <c r="Q53" s="511"/>
      <c r="R53" s="512"/>
      <c r="S53" s="517"/>
      <c r="T53" s="518"/>
      <c r="U53" s="521" t="s">
        <v>16</v>
      </c>
      <c r="V53" s="521"/>
      <c r="W53" s="521"/>
      <c r="X53" s="521"/>
      <c r="Y53" s="521"/>
      <c r="Z53" s="521"/>
      <c r="AA53" s="521"/>
      <c r="AB53" s="521"/>
      <c r="AC53" s="521"/>
      <c r="AD53" s="521"/>
      <c r="AE53" s="521"/>
      <c r="AF53" s="521"/>
      <c r="AG53" s="521"/>
      <c r="AH53" s="521"/>
      <c r="AI53" s="521"/>
      <c r="AJ53" s="521"/>
      <c r="AK53" s="521"/>
      <c r="AL53" s="521"/>
      <c r="AM53" s="521"/>
      <c r="AN53" s="521"/>
      <c r="AO53" s="521"/>
      <c r="AP53" s="521"/>
      <c r="AQ53" s="522"/>
      <c r="AR53" s="489" t="str">
        <f>+IF(入湯税・宿泊税月計表!FJ$54=0,"",入湯税・宿泊税月計表!FJ$54)</f>
        <v/>
      </c>
      <c r="AS53" s="490"/>
      <c r="AT53" s="490"/>
      <c r="AU53" s="490"/>
      <c r="AV53" s="490"/>
      <c r="AW53" s="490"/>
      <c r="AX53" s="490"/>
      <c r="AY53" s="491" t="s">
        <v>55</v>
      </c>
      <c r="AZ53" s="492"/>
      <c r="BA53" s="466" t="s">
        <v>17</v>
      </c>
      <c r="BB53" s="467"/>
      <c r="BC53" s="467"/>
      <c r="BD53" s="467"/>
      <c r="BE53" s="467"/>
      <c r="BF53" s="467"/>
      <c r="BG53" s="493"/>
      <c r="BH53" s="459" t="str">
        <f>IF(AR53="","",AR53*1000)</f>
        <v/>
      </c>
      <c r="BI53" s="460"/>
      <c r="BJ53" s="460"/>
      <c r="BK53" s="460"/>
      <c r="BL53" s="460"/>
      <c r="BM53" s="460"/>
      <c r="BN53" s="460"/>
      <c r="BO53" s="460"/>
      <c r="BP53" s="460"/>
      <c r="BQ53" s="491" t="s">
        <v>54</v>
      </c>
      <c r="BR53" s="506"/>
    </row>
    <row r="54" spans="2:93" ht="14.5" customHeight="1">
      <c r="B54" s="480"/>
      <c r="C54" s="481"/>
      <c r="D54" s="481"/>
      <c r="E54" s="481"/>
      <c r="F54" s="481"/>
      <c r="G54" s="481"/>
      <c r="H54" s="481"/>
      <c r="I54" s="50"/>
      <c r="J54" s="461"/>
      <c r="K54" s="461"/>
      <c r="L54" s="461"/>
      <c r="M54" s="461"/>
      <c r="N54" s="462"/>
      <c r="O54" s="463"/>
      <c r="P54" s="510"/>
      <c r="Q54" s="511"/>
      <c r="R54" s="512"/>
      <c r="S54" s="519"/>
      <c r="T54" s="520"/>
      <c r="U54" s="521" t="s">
        <v>19</v>
      </c>
      <c r="V54" s="521"/>
      <c r="W54" s="521"/>
      <c r="X54" s="521"/>
      <c r="Y54" s="521"/>
      <c r="Z54" s="521"/>
      <c r="AA54" s="521"/>
      <c r="AB54" s="521"/>
      <c r="AC54" s="521"/>
      <c r="AD54" s="521"/>
      <c r="AE54" s="521"/>
      <c r="AF54" s="521"/>
      <c r="AG54" s="521"/>
      <c r="AH54" s="521"/>
      <c r="AI54" s="521"/>
      <c r="AJ54" s="521"/>
      <c r="AK54" s="521"/>
      <c r="AL54" s="521"/>
      <c r="AM54" s="521"/>
      <c r="AN54" s="521"/>
      <c r="AO54" s="521"/>
      <c r="AP54" s="521"/>
      <c r="AQ54" s="522"/>
      <c r="AR54" s="489" t="str">
        <f>+IF(入湯税・宿泊税月計表!FM$54=0,"",入湯税・宿泊税月計表!FM$54)</f>
        <v/>
      </c>
      <c r="AS54" s="490"/>
      <c r="AT54" s="490"/>
      <c r="AU54" s="490"/>
      <c r="AV54" s="490"/>
      <c r="AW54" s="490"/>
      <c r="AX54" s="490"/>
      <c r="AY54" s="491" t="s">
        <v>55</v>
      </c>
      <c r="AZ54" s="492"/>
      <c r="BA54" s="466" t="s">
        <v>20</v>
      </c>
      <c r="BB54" s="467"/>
      <c r="BC54" s="467"/>
      <c r="BD54" s="467"/>
      <c r="BE54" s="467"/>
      <c r="BF54" s="467"/>
      <c r="BG54" s="493"/>
      <c r="BH54" s="459" t="str">
        <f>IF(AR54="","",AR54*2500)</f>
        <v/>
      </c>
      <c r="BI54" s="460"/>
      <c r="BJ54" s="460"/>
      <c r="BK54" s="460"/>
      <c r="BL54" s="460"/>
      <c r="BM54" s="460"/>
      <c r="BN54" s="460"/>
      <c r="BO54" s="460"/>
      <c r="BP54" s="460"/>
      <c r="BQ54" s="491" t="s">
        <v>54</v>
      </c>
      <c r="BR54" s="506"/>
    </row>
    <row r="55" spans="2:93" ht="14.5" customHeight="1">
      <c r="B55" s="480"/>
      <c r="C55" s="481"/>
      <c r="D55" s="481"/>
      <c r="E55" s="481"/>
      <c r="F55" s="481"/>
      <c r="G55" s="481"/>
      <c r="H55" s="481"/>
      <c r="I55" s="60"/>
      <c r="J55" s="461" t="str">
        <f>+IF(入湯税・宿泊税月計表!GA13=0,"",入湯税・宿泊税月計表!GA13)</f>
        <v/>
      </c>
      <c r="K55" s="461"/>
      <c r="L55" s="461"/>
      <c r="M55" s="461"/>
      <c r="N55" s="462" t="s">
        <v>18</v>
      </c>
      <c r="O55" s="463"/>
      <c r="P55" s="510"/>
      <c r="Q55" s="511"/>
      <c r="R55" s="512"/>
      <c r="S55" s="516" t="s">
        <v>119</v>
      </c>
      <c r="T55" s="496"/>
      <c r="U55" s="521" t="s">
        <v>14</v>
      </c>
      <c r="V55" s="521"/>
      <c r="W55" s="521"/>
      <c r="X55" s="521"/>
      <c r="Y55" s="521"/>
      <c r="Z55" s="521"/>
      <c r="AA55" s="521"/>
      <c r="AB55" s="521"/>
      <c r="AC55" s="521"/>
      <c r="AD55" s="521"/>
      <c r="AE55" s="521"/>
      <c r="AF55" s="521"/>
      <c r="AG55" s="521"/>
      <c r="AH55" s="521"/>
      <c r="AI55" s="521"/>
      <c r="AJ55" s="521"/>
      <c r="AK55" s="521"/>
      <c r="AL55" s="521"/>
      <c r="AM55" s="521"/>
      <c r="AN55" s="521"/>
      <c r="AO55" s="521"/>
      <c r="AP55" s="521"/>
      <c r="AQ55" s="522"/>
      <c r="AR55" s="489" t="str">
        <f>+IF(入湯税・宿泊税月計表!FP$54=0,"",入湯税・宿泊税月計表!FP$54)</f>
        <v/>
      </c>
      <c r="AS55" s="490"/>
      <c r="AT55" s="490"/>
      <c r="AU55" s="490"/>
      <c r="AV55" s="490"/>
      <c r="AW55" s="490"/>
      <c r="AX55" s="490"/>
      <c r="AY55" s="491" t="s">
        <v>55</v>
      </c>
      <c r="AZ55" s="492"/>
      <c r="BA55" s="466" t="s">
        <v>63</v>
      </c>
      <c r="BB55" s="467"/>
      <c r="BC55" s="467"/>
      <c r="BD55" s="467"/>
      <c r="BE55" s="467"/>
      <c r="BF55" s="467"/>
      <c r="BG55" s="493"/>
      <c r="BH55" s="459" t="str">
        <f>IF(AR55="","",AR55*100)</f>
        <v/>
      </c>
      <c r="BI55" s="460"/>
      <c r="BJ55" s="460"/>
      <c r="BK55" s="460"/>
      <c r="BL55" s="460"/>
      <c r="BM55" s="460"/>
      <c r="BN55" s="460"/>
      <c r="BO55" s="460"/>
      <c r="BP55" s="460"/>
      <c r="BQ55" s="491" t="s">
        <v>54</v>
      </c>
      <c r="BR55" s="506"/>
    </row>
    <row r="56" spans="2:93" ht="14.5" customHeight="1">
      <c r="B56" s="480"/>
      <c r="C56" s="481"/>
      <c r="D56" s="481"/>
      <c r="E56" s="481"/>
      <c r="F56" s="481"/>
      <c r="G56" s="481"/>
      <c r="H56" s="481"/>
      <c r="I56" s="50"/>
      <c r="J56" s="461"/>
      <c r="K56" s="461"/>
      <c r="L56" s="461"/>
      <c r="M56" s="461"/>
      <c r="N56" s="462"/>
      <c r="O56" s="463"/>
      <c r="P56" s="510"/>
      <c r="Q56" s="511"/>
      <c r="R56" s="512"/>
      <c r="S56" s="517"/>
      <c r="T56" s="518"/>
      <c r="U56" s="521" t="s">
        <v>15</v>
      </c>
      <c r="V56" s="521"/>
      <c r="W56" s="521"/>
      <c r="X56" s="521"/>
      <c r="Y56" s="521"/>
      <c r="Z56" s="521"/>
      <c r="AA56" s="521"/>
      <c r="AB56" s="521"/>
      <c r="AC56" s="521"/>
      <c r="AD56" s="521"/>
      <c r="AE56" s="521"/>
      <c r="AF56" s="521"/>
      <c r="AG56" s="521"/>
      <c r="AH56" s="521"/>
      <c r="AI56" s="521"/>
      <c r="AJ56" s="521"/>
      <c r="AK56" s="521"/>
      <c r="AL56" s="521"/>
      <c r="AM56" s="521"/>
      <c r="AN56" s="521"/>
      <c r="AO56" s="521"/>
      <c r="AP56" s="521"/>
      <c r="AQ56" s="522"/>
      <c r="AR56" s="489" t="str">
        <f>+IF(入湯税・宿泊税月計表!FS$54=0,"",入湯税・宿泊税月計表!FS$54)</f>
        <v/>
      </c>
      <c r="AS56" s="490"/>
      <c r="AT56" s="490"/>
      <c r="AU56" s="490"/>
      <c r="AV56" s="490"/>
      <c r="AW56" s="490"/>
      <c r="AX56" s="490"/>
      <c r="AY56" s="491" t="s">
        <v>55</v>
      </c>
      <c r="AZ56" s="492"/>
      <c r="BA56" s="466" t="s">
        <v>58</v>
      </c>
      <c r="BB56" s="467"/>
      <c r="BC56" s="467"/>
      <c r="BD56" s="467"/>
      <c r="BE56" s="467"/>
      <c r="BF56" s="467"/>
      <c r="BG56" s="493"/>
      <c r="BH56" s="459" t="str">
        <f>IF(AR56="","",AR56*200)</f>
        <v/>
      </c>
      <c r="BI56" s="460"/>
      <c r="BJ56" s="460"/>
      <c r="BK56" s="460"/>
      <c r="BL56" s="460"/>
      <c r="BM56" s="460"/>
      <c r="BN56" s="460"/>
      <c r="BO56" s="460"/>
      <c r="BP56" s="460"/>
      <c r="BQ56" s="491" t="s">
        <v>54</v>
      </c>
      <c r="BR56" s="506"/>
    </row>
    <row r="57" spans="2:93" ht="14.5" customHeight="1">
      <c r="B57" s="480"/>
      <c r="C57" s="481"/>
      <c r="D57" s="481"/>
      <c r="E57" s="481"/>
      <c r="F57" s="481"/>
      <c r="G57" s="481"/>
      <c r="H57" s="481"/>
      <c r="I57" s="50"/>
      <c r="J57" s="461"/>
      <c r="K57" s="461"/>
      <c r="L57" s="461"/>
      <c r="M57" s="461"/>
      <c r="N57" s="462"/>
      <c r="O57" s="463"/>
      <c r="P57" s="513"/>
      <c r="Q57" s="514"/>
      <c r="R57" s="515"/>
      <c r="S57" s="519"/>
      <c r="T57" s="520"/>
      <c r="U57" s="521" t="s">
        <v>81</v>
      </c>
      <c r="V57" s="521"/>
      <c r="W57" s="521"/>
      <c r="X57" s="521"/>
      <c r="Y57" s="521"/>
      <c r="Z57" s="521"/>
      <c r="AA57" s="521"/>
      <c r="AB57" s="521"/>
      <c r="AC57" s="521"/>
      <c r="AD57" s="521"/>
      <c r="AE57" s="521"/>
      <c r="AF57" s="521"/>
      <c r="AG57" s="521"/>
      <c r="AH57" s="521"/>
      <c r="AI57" s="521"/>
      <c r="AJ57" s="521"/>
      <c r="AK57" s="521"/>
      <c r="AL57" s="521"/>
      <c r="AM57" s="521"/>
      <c r="AN57" s="521"/>
      <c r="AO57" s="521"/>
      <c r="AP57" s="521"/>
      <c r="AQ57" s="522"/>
      <c r="AR57" s="523" t="str">
        <f>+IF(入湯税・宿泊税月計表!FV$54=0,"",入湯税・宿泊税月計表!FV$54)</f>
        <v/>
      </c>
      <c r="AS57" s="524"/>
      <c r="AT57" s="524"/>
      <c r="AU57" s="524"/>
      <c r="AV57" s="524"/>
      <c r="AW57" s="524"/>
      <c r="AX57" s="524"/>
      <c r="AY57" s="499" t="s">
        <v>55</v>
      </c>
      <c r="AZ57" s="525"/>
      <c r="BA57" s="494" t="s">
        <v>64</v>
      </c>
      <c r="BB57" s="495"/>
      <c r="BC57" s="495"/>
      <c r="BD57" s="495"/>
      <c r="BE57" s="495"/>
      <c r="BF57" s="495"/>
      <c r="BG57" s="496"/>
      <c r="BH57" s="497" t="str">
        <f>IF(AR57="","",AR57*500)</f>
        <v/>
      </c>
      <c r="BI57" s="498"/>
      <c r="BJ57" s="498"/>
      <c r="BK57" s="498"/>
      <c r="BL57" s="498"/>
      <c r="BM57" s="498"/>
      <c r="BN57" s="498"/>
      <c r="BO57" s="498"/>
      <c r="BP57" s="498"/>
      <c r="BQ57" s="499" t="s">
        <v>54</v>
      </c>
      <c r="BR57" s="500"/>
    </row>
    <row r="58" spans="2:93" ht="14.5" customHeight="1">
      <c r="B58" s="480"/>
      <c r="C58" s="481"/>
      <c r="D58" s="481"/>
      <c r="E58" s="481"/>
      <c r="F58" s="481"/>
      <c r="G58" s="481"/>
      <c r="H58" s="481"/>
      <c r="I58" s="72"/>
      <c r="J58" s="73"/>
      <c r="K58" s="73"/>
      <c r="L58" s="73"/>
      <c r="M58" s="73"/>
      <c r="N58" s="50"/>
      <c r="O58" s="81"/>
      <c r="P58" s="466" t="s">
        <v>113</v>
      </c>
      <c r="Q58" s="467"/>
      <c r="R58" s="467"/>
      <c r="S58" s="467"/>
      <c r="T58" s="467"/>
      <c r="U58" s="467"/>
      <c r="V58" s="467"/>
      <c r="W58" s="467"/>
      <c r="X58" s="467"/>
      <c r="Y58" s="467"/>
      <c r="Z58" s="467"/>
      <c r="AA58" s="467"/>
      <c r="AB58" s="467"/>
      <c r="AC58" s="467"/>
      <c r="AD58" s="467"/>
      <c r="AE58" s="467"/>
      <c r="AF58" s="467"/>
      <c r="AG58" s="467"/>
      <c r="AH58" s="467"/>
      <c r="AI58" s="467"/>
      <c r="AJ58" s="467"/>
      <c r="AK58" s="467"/>
      <c r="AL58" s="467"/>
      <c r="AM58" s="467"/>
      <c r="AN58" s="467"/>
      <c r="AO58" s="467"/>
      <c r="AP58" s="467"/>
      <c r="AQ58" s="493"/>
      <c r="AR58" s="489" t="str">
        <f>+IF(入湯税・宿泊税月計表!FY$55=0,"",入湯税・宿泊税月計表!FY$55)</f>
        <v/>
      </c>
      <c r="AS58" s="490"/>
      <c r="AT58" s="490"/>
      <c r="AU58" s="490"/>
      <c r="AV58" s="490"/>
      <c r="AW58" s="490"/>
      <c r="AX58" s="490"/>
      <c r="AY58" s="491" t="s">
        <v>55</v>
      </c>
      <c r="AZ58" s="492"/>
      <c r="BA58" s="501"/>
      <c r="BB58" s="474"/>
      <c r="BC58" s="474"/>
      <c r="BD58" s="474"/>
      <c r="BE58" s="474"/>
      <c r="BF58" s="474"/>
      <c r="BG58" s="502"/>
      <c r="BH58" s="503"/>
      <c r="BI58" s="504"/>
      <c r="BJ58" s="504"/>
      <c r="BK58" s="504"/>
      <c r="BL58" s="504"/>
      <c r="BM58" s="504"/>
      <c r="BN58" s="504"/>
      <c r="BO58" s="504"/>
      <c r="BP58" s="504"/>
      <c r="BQ58" s="504"/>
      <c r="BR58" s="505"/>
    </row>
    <row r="59" spans="2:93" ht="14.5" customHeight="1" thickBot="1">
      <c r="B59" s="480"/>
      <c r="C59" s="481"/>
      <c r="D59" s="481"/>
      <c r="E59" s="481"/>
      <c r="F59" s="481"/>
      <c r="G59" s="481"/>
      <c r="H59" s="481"/>
      <c r="I59" s="50"/>
      <c r="J59" s="73"/>
      <c r="K59" s="73"/>
      <c r="L59" s="73"/>
      <c r="M59" s="73"/>
      <c r="N59" s="50"/>
      <c r="O59" s="81"/>
      <c r="P59" s="466" t="s">
        <v>121</v>
      </c>
      <c r="Q59" s="467"/>
      <c r="R59" s="467"/>
      <c r="S59" s="467"/>
      <c r="T59" s="467"/>
      <c r="U59" s="467"/>
      <c r="V59" s="467"/>
      <c r="W59" s="467"/>
      <c r="X59" s="467"/>
      <c r="Y59" s="467"/>
      <c r="Z59" s="467"/>
      <c r="AA59" s="467"/>
      <c r="AB59" s="467"/>
      <c r="AC59" s="467"/>
      <c r="AD59" s="467"/>
      <c r="AE59" s="467"/>
      <c r="AF59" s="467"/>
      <c r="AG59" s="467"/>
      <c r="AH59" s="467"/>
      <c r="AI59" s="467"/>
      <c r="AJ59" s="467"/>
      <c r="AK59" s="467"/>
      <c r="AL59" s="467"/>
      <c r="AM59" s="467"/>
      <c r="AN59" s="467"/>
      <c r="AO59" s="467"/>
      <c r="AP59" s="467"/>
      <c r="AQ59" s="468"/>
      <c r="AR59" s="469" t="str">
        <f>IF(SUM(AR51:AX58)=0,"",SUM(AR51:AX58))</f>
        <v/>
      </c>
      <c r="AS59" s="470"/>
      <c r="AT59" s="470"/>
      <c r="AU59" s="470"/>
      <c r="AV59" s="470"/>
      <c r="AW59" s="470"/>
      <c r="AX59" s="470"/>
      <c r="AY59" s="471" t="s">
        <v>55</v>
      </c>
      <c r="AZ59" s="472"/>
      <c r="BA59" s="473"/>
      <c r="BB59" s="474"/>
      <c r="BC59" s="474"/>
      <c r="BD59" s="474"/>
      <c r="BE59" s="474"/>
      <c r="BF59" s="474"/>
      <c r="BG59" s="475"/>
      <c r="BH59" s="476" t="str">
        <f>IF(SUM(BH51:BR57)=0,"",SUM(BH51:BR57))</f>
        <v/>
      </c>
      <c r="BI59" s="477"/>
      <c r="BJ59" s="477"/>
      <c r="BK59" s="477"/>
      <c r="BL59" s="477"/>
      <c r="BM59" s="477"/>
      <c r="BN59" s="477"/>
      <c r="BO59" s="477"/>
      <c r="BP59" s="477"/>
      <c r="BQ59" s="471" t="s">
        <v>54</v>
      </c>
      <c r="BR59" s="472"/>
      <c r="BS59" s="151"/>
      <c r="BT59" s="152" t="s">
        <v>141</v>
      </c>
      <c r="BU59" s="152" t="s">
        <v>142</v>
      </c>
      <c r="BV59" s="152" t="s">
        <v>143</v>
      </c>
      <c r="BW59" s="152" t="s">
        <v>144</v>
      </c>
      <c r="BX59" s="152" t="s">
        <v>141</v>
      </c>
      <c r="BY59" s="152" t="s">
        <v>142</v>
      </c>
      <c r="BZ59" s="152" t="s">
        <v>145</v>
      </c>
      <c r="CA59" s="152" t="s">
        <v>144</v>
      </c>
      <c r="CB59" s="152" t="s">
        <v>141</v>
      </c>
      <c r="CC59" s="152" t="s">
        <v>142</v>
      </c>
      <c r="CD59" s="152" t="s">
        <v>146</v>
      </c>
      <c r="CE59" s="152" t="s">
        <v>141</v>
      </c>
      <c r="CF59" s="152" t="s">
        <v>142</v>
      </c>
      <c r="CG59" s="152" t="s">
        <v>143</v>
      </c>
      <c r="CH59" s="152" t="s">
        <v>144</v>
      </c>
      <c r="CI59" s="152" t="s">
        <v>141</v>
      </c>
      <c r="CJ59" s="152" t="s">
        <v>142</v>
      </c>
      <c r="CK59" s="152" t="s">
        <v>145</v>
      </c>
      <c r="CL59" s="152" t="s">
        <v>144</v>
      </c>
      <c r="CM59" s="152" t="s">
        <v>141</v>
      </c>
      <c r="CN59" s="152" t="s">
        <v>142</v>
      </c>
      <c r="CO59" s="152" t="s">
        <v>146</v>
      </c>
    </row>
    <row r="60" spans="2:93" ht="14.5" customHeight="1" thickBot="1">
      <c r="B60" s="449" t="s">
        <v>66</v>
      </c>
      <c r="C60" s="450"/>
      <c r="D60" s="450"/>
      <c r="E60" s="450"/>
      <c r="F60" s="450"/>
      <c r="G60" s="450"/>
      <c r="H60" s="450"/>
      <c r="I60" s="450"/>
      <c r="J60" s="450"/>
      <c r="K60" s="450"/>
      <c r="L60" s="450"/>
      <c r="M60" s="450"/>
      <c r="N60" s="450"/>
      <c r="O60" s="450"/>
      <c r="P60" s="450"/>
      <c r="Q60" s="450"/>
      <c r="R60" s="450"/>
      <c r="S60" s="450"/>
      <c r="T60" s="450"/>
      <c r="U60" s="450"/>
      <c r="V60" s="450"/>
      <c r="W60" s="450"/>
      <c r="X60" s="450"/>
      <c r="Y60" s="450"/>
      <c r="Z60" s="450"/>
      <c r="AA60" s="450"/>
      <c r="AB60" s="450"/>
      <c r="AC60" s="450"/>
      <c r="AD60" s="450"/>
      <c r="AE60" s="450"/>
      <c r="AF60" s="450"/>
      <c r="AG60" s="450"/>
      <c r="AH60" s="450"/>
      <c r="AI60" s="450"/>
      <c r="AJ60" s="450"/>
      <c r="AK60" s="450"/>
      <c r="AL60" s="450"/>
      <c r="AM60" s="450"/>
      <c r="AN60" s="450"/>
      <c r="AO60" s="450"/>
      <c r="AP60" s="450"/>
      <c r="AQ60" s="451"/>
      <c r="AR60" s="452" t="str">
        <f>IF(SUM(AR33:AX40)+SUM(AR42:AX49)+SUM(AR51:AX58)=0,"",SUM(AR33:AX40)+SUM(AR42:AX49)+SUM(AR51:AX58))</f>
        <v/>
      </c>
      <c r="AS60" s="453"/>
      <c r="AT60" s="453"/>
      <c r="AU60" s="453"/>
      <c r="AV60" s="453"/>
      <c r="AW60" s="453"/>
      <c r="AX60" s="453"/>
      <c r="AY60" s="454" t="s">
        <v>55</v>
      </c>
      <c r="AZ60" s="455"/>
      <c r="BA60" s="456"/>
      <c r="BB60" s="457"/>
      <c r="BC60" s="457"/>
      <c r="BD60" s="457"/>
      <c r="BE60" s="457"/>
      <c r="BF60" s="457"/>
      <c r="BG60" s="458"/>
      <c r="BH60" s="452" t="str">
        <f>IF(SUM(BH33:BR39)+SUM(BH42:BR48)+SUM(BH51:BR57)=0,"",SUM(BH33:BR39)+SUM(BH42:BR48)+SUM(BH51:BR57))</f>
        <v/>
      </c>
      <c r="BI60" s="453"/>
      <c r="BJ60" s="453"/>
      <c r="BK60" s="453"/>
      <c r="BL60" s="453"/>
      <c r="BM60" s="453"/>
      <c r="BN60" s="453"/>
      <c r="BO60" s="453"/>
      <c r="BP60" s="453"/>
      <c r="BQ60" s="464" t="s">
        <v>54</v>
      </c>
      <c r="BR60" s="465"/>
      <c r="BS60" s="153">
        <f>IF(BH60="",0,BH60)</f>
        <v>0</v>
      </c>
      <c r="BT60" s="152">
        <f>ROUNDDOWN(RIGHT($BS$60,11)/10000000000,0)</f>
        <v>0</v>
      </c>
      <c r="BU60" s="152">
        <f>ROUNDDOWN(RIGHT($BS$60,10)/1000000000,0)</f>
        <v>0</v>
      </c>
      <c r="BV60" s="152">
        <f>ROUNDDOWN(RIGHT($BS$60,9)/100000000,0)</f>
        <v>0</v>
      </c>
      <c r="BW60" s="152">
        <f>ROUNDDOWN(RIGHT($BS$60,8)/10000000,0)</f>
        <v>0</v>
      </c>
      <c r="BX60" s="152">
        <f>ROUNDDOWN(RIGHT($BS$60,7)/1000000,0)</f>
        <v>0</v>
      </c>
      <c r="BY60" s="152">
        <f>ROUNDDOWN(RIGHT($BS$60,6)/100000,0)</f>
        <v>0</v>
      </c>
      <c r="BZ60" s="152">
        <f>ROUNDDOWN(RIGHT($BS$60,5)/10000,0)</f>
        <v>0</v>
      </c>
      <c r="CA60" s="152">
        <f>ROUNDDOWN(RIGHT($BS$60,4)/1000,0)</f>
        <v>0</v>
      </c>
      <c r="CB60" s="152">
        <f>ROUNDDOWN(RIGHT($BS$60,3)/100,0)</f>
        <v>0</v>
      </c>
      <c r="CC60" s="152">
        <f>ROUNDDOWN(RIGHT($BS$60,2)/10,0)</f>
        <v>0</v>
      </c>
      <c r="CD60" s="152">
        <f>ROUNDDOWN(RIGHT($BS$60,1)/1,0)</f>
        <v>0</v>
      </c>
      <c r="CE60" s="154" t="str">
        <f>IF(AND($BS60&gt;=1000000000,$BS60&lt;10000000000),"￥",IF($BS60&gt;=10000000000,BT60,""))</f>
        <v/>
      </c>
      <c r="CF60" s="154" t="str">
        <f>IF(AND($BS60&gt;=100000000,$BS60&lt;1000000000),"￥",IF($BS60&gt;=1000000000,BU60,""))</f>
        <v/>
      </c>
      <c r="CG60" s="154" t="str">
        <f>IF(AND($BS60&gt;=10000000,$BS60&lt;100000000),"￥",IF($BS60&gt;=100000000,BV60,""))</f>
        <v/>
      </c>
      <c r="CH60" s="154" t="str">
        <f>IF(AND($BS60&gt;=1000000,$BS60&lt;10000000),"￥",IF($BS60&gt;=10000000,BW60,""))</f>
        <v/>
      </c>
      <c r="CI60" s="154" t="str">
        <f>IF(AND($BS60&gt;=100000,$BS60&lt;1000000),"￥",IF($BS60&gt;=1000000,BX60,""))</f>
        <v/>
      </c>
      <c r="CJ60" s="154" t="str">
        <f>IF(AND($BS60&gt;=10000,$BS60&lt;100000),"￥",IF($BS60&gt;=100000,BY60,""))</f>
        <v/>
      </c>
      <c r="CK60" s="154" t="str">
        <f>IF(AND($BS60&gt;=1000,$BS60&lt;10000),"￥",IF($BS60&gt;=10000,BZ60,""))</f>
        <v/>
      </c>
      <c r="CL60" s="155" t="str">
        <f>IF(AND($BS60&gt;=100,$BS60&lt;1000),"￥",IF($BS60&gt;=1000,CA60,""))</f>
        <v/>
      </c>
      <c r="CM60" s="154" t="str">
        <f>IF(AND($BS60&gt;=10,$BS60&lt;100),"￥",IF($BS60&gt;=100,CB60,""))</f>
        <v/>
      </c>
      <c r="CN60" s="154" t="str">
        <f>IF(AND($BS60&gt;=1,$BS60&lt;10),"￥",IF($BS60&gt;=10,CC60,""))</f>
        <v/>
      </c>
      <c r="CO60" s="154" t="str">
        <f>IF($BS60&gt;=1,CD60,"")</f>
        <v/>
      </c>
    </row>
    <row r="61" spans="2:93">
      <c r="B61" s="448"/>
      <c r="C61" s="448"/>
      <c r="D61" s="448"/>
      <c r="E61" s="448"/>
      <c r="F61" s="448"/>
      <c r="G61" s="448"/>
      <c r="H61" s="448"/>
      <c r="I61" s="448"/>
      <c r="J61" s="448"/>
      <c r="K61" s="448"/>
      <c r="L61" s="448"/>
      <c r="M61" s="448"/>
      <c r="N61" s="448"/>
      <c r="O61" s="448"/>
      <c r="P61" s="448"/>
      <c r="Q61" s="448"/>
      <c r="R61" s="448"/>
      <c r="S61" s="448"/>
      <c r="T61" s="448"/>
      <c r="U61" s="448"/>
      <c r="V61" s="448"/>
      <c r="W61" s="448"/>
      <c r="X61" s="448"/>
      <c r="Y61" s="448"/>
      <c r="Z61" s="448"/>
      <c r="AA61" s="448"/>
      <c r="AB61" s="448"/>
      <c r="AC61" s="448"/>
      <c r="AD61" s="448"/>
      <c r="AE61" s="448"/>
      <c r="AF61" s="448"/>
      <c r="AG61" s="448"/>
      <c r="AH61" s="448"/>
      <c r="AI61" s="448"/>
      <c r="AJ61" s="448"/>
      <c r="AK61" s="448"/>
      <c r="AL61" s="448"/>
      <c r="AM61" s="448"/>
      <c r="AN61" s="448"/>
      <c r="AO61" s="448"/>
      <c r="AP61" s="448"/>
      <c r="AQ61" s="448"/>
      <c r="AR61" s="448"/>
      <c r="AS61" s="448"/>
      <c r="AT61" s="448"/>
      <c r="AU61" s="448"/>
      <c r="AV61" s="448"/>
      <c r="AW61" s="448"/>
      <c r="AX61" s="448"/>
      <c r="AY61" s="448"/>
      <c r="AZ61" s="448"/>
      <c r="BA61" s="448"/>
      <c r="BB61" s="448"/>
      <c r="BC61" s="448"/>
      <c r="BD61" s="448"/>
      <c r="BE61" s="448"/>
      <c r="BF61" s="448"/>
      <c r="BG61" s="448"/>
      <c r="BH61" s="448"/>
      <c r="BI61" s="448"/>
      <c r="BJ61" s="448"/>
      <c r="BK61" s="448"/>
      <c r="BL61" s="448"/>
      <c r="BM61" s="448"/>
      <c r="BN61" s="448"/>
      <c r="BO61" s="448"/>
    </row>
  </sheetData>
  <sheetProtection algorithmName="SHA-512" hashValue="NGHHB8iobzRRWb5nMo6DJxu8YWJIxGTDtBNkHPDxcg0k45IzJqqicYJ16REO4zDe54EvL/Uu3G2vEScUnlBTQQ==" saltValue="2vyeTzHpxF/krABQMN1v2A==" spinCount="100000" sheet="1" formatCells="0" selectLockedCells="1"/>
  <mergeCells count="358">
    <mergeCell ref="B2:BO2"/>
    <mergeCell ref="AY3:BB3"/>
    <mergeCell ref="BC3:BE3"/>
    <mergeCell ref="BF3:BG3"/>
    <mergeCell ref="BH3:BJ3"/>
    <mergeCell ref="BK3:BL3"/>
    <mergeCell ref="BM3:BO3"/>
    <mergeCell ref="BP3:BQ3"/>
    <mergeCell ref="B5:X5"/>
    <mergeCell ref="B7:BR7"/>
    <mergeCell ref="L9:Q11"/>
    <mergeCell ref="S9:AD9"/>
    <mergeCell ref="AF9:BR9"/>
    <mergeCell ref="S10:AD10"/>
    <mergeCell ref="AF10:BR10"/>
    <mergeCell ref="S11:AD11"/>
    <mergeCell ref="AF11:AH11"/>
    <mergeCell ref="BA11:BC11"/>
    <mergeCell ref="BD11:BF11"/>
    <mergeCell ref="BG11:BI11"/>
    <mergeCell ref="BJ11:BL11"/>
    <mergeCell ref="BM11:BO11"/>
    <mergeCell ref="BP11:BR11"/>
    <mergeCell ref="AI11:AK11"/>
    <mergeCell ref="AL11:AN11"/>
    <mergeCell ref="AO11:AQ11"/>
    <mergeCell ref="AR11:AT11"/>
    <mergeCell ref="AU11:AW11"/>
    <mergeCell ref="AX11:AZ11"/>
    <mergeCell ref="B15:H15"/>
    <mergeCell ref="I15:O15"/>
    <mergeCell ref="P15:AQ15"/>
    <mergeCell ref="AR15:AZ15"/>
    <mergeCell ref="BA15:BG15"/>
    <mergeCell ref="BH15:BR15"/>
    <mergeCell ref="L12:Q14"/>
    <mergeCell ref="S12:AD12"/>
    <mergeCell ref="AF12:BR12"/>
    <mergeCell ref="S13:AD13"/>
    <mergeCell ref="AF13:BR13"/>
    <mergeCell ref="S14:AD14"/>
    <mergeCell ref="AF14:AH14"/>
    <mergeCell ref="AI14:AK14"/>
    <mergeCell ref="AL14:AN14"/>
    <mergeCell ref="AO14:AQ14"/>
    <mergeCell ref="AR14:AT14"/>
    <mergeCell ref="AU14:AW14"/>
    <mergeCell ref="AX14:AZ14"/>
    <mergeCell ref="BA14:BC14"/>
    <mergeCell ref="BD14:BF14"/>
    <mergeCell ref="BG14:BI14"/>
    <mergeCell ref="BJ14:BL14"/>
    <mergeCell ref="BM14:BO14"/>
    <mergeCell ref="BQ17:BR17"/>
    <mergeCell ref="AR16:AX16"/>
    <mergeCell ref="AY16:AZ16"/>
    <mergeCell ref="P16:R18"/>
    <mergeCell ref="S16:AQ16"/>
    <mergeCell ref="S17:AQ17"/>
    <mergeCell ref="S18:AQ18"/>
    <mergeCell ref="BA18:BG18"/>
    <mergeCell ref="BH18:BP18"/>
    <mergeCell ref="BQ18:BR18"/>
    <mergeCell ref="J19:M20"/>
    <mergeCell ref="N19:O20"/>
    <mergeCell ref="P19:AQ19"/>
    <mergeCell ref="AR19:AX19"/>
    <mergeCell ref="AY19:AZ19"/>
    <mergeCell ref="BA19:BG19"/>
    <mergeCell ref="BH19:BR19"/>
    <mergeCell ref="J16:M18"/>
    <mergeCell ref="N16:O18"/>
    <mergeCell ref="AR18:AX18"/>
    <mergeCell ref="AY18:AZ18"/>
    <mergeCell ref="P20:AQ20"/>
    <mergeCell ref="AR20:AX20"/>
    <mergeCell ref="AY20:AZ20"/>
    <mergeCell ref="BA20:BG20"/>
    <mergeCell ref="BH20:BP20"/>
    <mergeCell ref="BQ20:BR20"/>
    <mergeCell ref="BA16:BG16"/>
    <mergeCell ref="BH16:BP16"/>
    <mergeCell ref="BQ16:BR16"/>
    <mergeCell ref="AR17:AX17"/>
    <mergeCell ref="AY17:AZ17"/>
    <mergeCell ref="BA17:BG17"/>
    <mergeCell ref="BH17:BP17"/>
    <mergeCell ref="P21:R23"/>
    <mergeCell ref="S21:AQ21"/>
    <mergeCell ref="S22:AQ22"/>
    <mergeCell ref="S23:AQ23"/>
    <mergeCell ref="J21:M23"/>
    <mergeCell ref="N21:O23"/>
    <mergeCell ref="AR21:AX21"/>
    <mergeCell ref="AY21:AZ21"/>
    <mergeCell ref="AR23:AX23"/>
    <mergeCell ref="AY23:AZ23"/>
    <mergeCell ref="BH23:BP23"/>
    <mergeCell ref="BQ23:BR23"/>
    <mergeCell ref="BA21:BG21"/>
    <mergeCell ref="BH21:BP21"/>
    <mergeCell ref="BQ21:BR21"/>
    <mergeCell ref="AR22:AX22"/>
    <mergeCell ref="AY22:AZ22"/>
    <mergeCell ref="BA22:BG22"/>
    <mergeCell ref="BH22:BP22"/>
    <mergeCell ref="BQ22:BR22"/>
    <mergeCell ref="BA23:BG23"/>
    <mergeCell ref="BH24:BR24"/>
    <mergeCell ref="P25:AQ25"/>
    <mergeCell ref="AR25:AX25"/>
    <mergeCell ref="AY25:AZ25"/>
    <mergeCell ref="BA25:BG25"/>
    <mergeCell ref="BH25:BP25"/>
    <mergeCell ref="BQ25:BR25"/>
    <mergeCell ref="J24:M25"/>
    <mergeCell ref="N24:O25"/>
    <mergeCell ref="P24:AQ24"/>
    <mergeCell ref="AR24:AX24"/>
    <mergeCell ref="AY24:AZ24"/>
    <mergeCell ref="BA24:BG24"/>
    <mergeCell ref="BA27:BG27"/>
    <mergeCell ref="BH27:BP27"/>
    <mergeCell ref="BQ27:BR27"/>
    <mergeCell ref="J26:M28"/>
    <mergeCell ref="N26:O28"/>
    <mergeCell ref="AR26:AX26"/>
    <mergeCell ref="AY26:AZ26"/>
    <mergeCell ref="BA26:BG26"/>
    <mergeCell ref="AR28:AX28"/>
    <mergeCell ref="AY28:AZ28"/>
    <mergeCell ref="BA28:BG28"/>
    <mergeCell ref="BH28:BP28"/>
    <mergeCell ref="BQ28:BR28"/>
    <mergeCell ref="P26:R28"/>
    <mergeCell ref="S26:AQ26"/>
    <mergeCell ref="S27:AQ27"/>
    <mergeCell ref="S28:AQ28"/>
    <mergeCell ref="AR30:AX30"/>
    <mergeCell ref="AY30:AZ30"/>
    <mergeCell ref="BA30:BG30"/>
    <mergeCell ref="BH30:BP30"/>
    <mergeCell ref="BQ30:BR30"/>
    <mergeCell ref="B31:AQ31"/>
    <mergeCell ref="AR31:AX31"/>
    <mergeCell ref="AY31:AZ31"/>
    <mergeCell ref="BA31:BG31"/>
    <mergeCell ref="BH31:BP31"/>
    <mergeCell ref="B16:H30"/>
    <mergeCell ref="J29:M30"/>
    <mergeCell ref="N29:O30"/>
    <mergeCell ref="P29:AQ29"/>
    <mergeCell ref="AR29:AX29"/>
    <mergeCell ref="AY29:AZ29"/>
    <mergeCell ref="BA29:BG29"/>
    <mergeCell ref="BH29:BR29"/>
    <mergeCell ref="P30:AQ30"/>
    <mergeCell ref="BQ31:BR31"/>
    <mergeCell ref="BH26:BP26"/>
    <mergeCell ref="BQ26:BR26"/>
    <mergeCell ref="AR27:AX27"/>
    <mergeCell ref="AY27:AZ27"/>
    <mergeCell ref="BA32:BG32"/>
    <mergeCell ref="BH32:BR32"/>
    <mergeCell ref="BH36:BP36"/>
    <mergeCell ref="BQ36:BR36"/>
    <mergeCell ref="BH33:BP33"/>
    <mergeCell ref="BQ33:BR33"/>
    <mergeCell ref="J34:M36"/>
    <mergeCell ref="N34:O36"/>
    <mergeCell ref="AR34:AX34"/>
    <mergeCell ref="AY34:AZ34"/>
    <mergeCell ref="BA34:BG34"/>
    <mergeCell ref="BH34:BP34"/>
    <mergeCell ref="BQ34:BR34"/>
    <mergeCell ref="BQ35:BR35"/>
    <mergeCell ref="AR36:AX36"/>
    <mergeCell ref="AY36:AZ36"/>
    <mergeCell ref="BA36:BG36"/>
    <mergeCell ref="S33:T36"/>
    <mergeCell ref="P33:R39"/>
    <mergeCell ref="J37:M39"/>
    <mergeCell ref="N37:O39"/>
    <mergeCell ref="AR37:AX37"/>
    <mergeCell ref="AY37:AZ37"/>
    <mergeCell ref="AR39:AX39"/>
    <mergeCell ref="AY39:AZ39"/>
    <mergeCell ref="B32:H32"/>
    <mergeCell ref="I32:O32"/>
    <mergeCell ref="P32:AQ32"/>
    <mergeCell ref="AR32:AZ32"/>
    <mergeCell ref="BA37:BG37"/>
    <mergeCell ref="BH37:BP37"/>
    <mergeCell ref="BQ37:BR37"/>
    <mergeCell ref="AR38:AX38"/>
    <mergeCell ref="AY38:AZ38"/>
    <mergeCell ref="BA38:BG38"/>
    <mergeCell ref="BH38:BP38"/>
    <mergeCell ref="BQ38:BR38"/>
    <mergeCell ref="BA39:BG39"/>
    <mergeCell ref="BH39:BP39"/>
    <mergeCell ref="BQ39:BR39"/>
    <mergeCell ref="U33:AQ33"/>
    <mergeCell ref="U34:AQ34"/>
    <mergeCell ref="U35:AQ35"/>
    <mergeCell ref="U36:AQ36"/>
    <mergeCell ref="U37:AQ37"/>
    <mergeCell ref="U38:AQ38"/>
    <mergeCell ref="U39:AQ39"/>
    <mergeCell ref="S37:T39"/>
    <mergeCell ref="P41:AQ41"/>
    <mergeCell ref="AR41:AX41"/>
    <mergeCell ref="AY41:AZ41"/>
    <mergeCell ref="BA41:BG41"/>
    <mergeCell ref="BH41:BP41"/>
    <mergeCell ref="BQ41:BR41"/>
    <mergeCell ref="BQ44:BR44"/>
    <mergeCell ref="P40:AQ40"/>
    <mergeCell ref="AR40:AX40"/>
    <mergeCell ref="AY40:AZ40"/>
    <mergeCell ref="BA40:BG40"/>
    <mergeCell ref="BH40:BR40"/>
    <mergeCell ref="J43:M45"/>
    <mergeCell ref="N43:O45"/>
    <mergeCell ref="AR43:AX43"/>
    <mergeCell ref="AY43:AZ43"/>
    <mergeCell ref="BA43:BG43"/>
    <mergeCell ref="BH43:BP43"/>
    <mergeCell ref="BQ43:BR43"/>
    <mergeCell ref="AR42:AX42"/>
    <mergeCell ref="AY42:AZ42"/>
    <mergeCell ref="BA42:BG42"/>
    <mergeCell ref="BH42:BP42"/>
    <mergeCell ref="AR44:AX44"/>
    <mergeCell ref="AY44:AZ44"/>
    <mergeCell ref="BA44:BG44"/>
    <mergeCell ref="BH44:BP44"/>
    <mergeCell ref="J46:M48"/>
    <mergeCell ref="N46:O48"/>
    <mergeCell ref="AR46:AX46"/>
    <mergeCell ref="AY46:AZ46"/>
    <mergeCell ref="AR48:AX48"/>
    <mergeCell ref="AY48:AZ48"/>
    <mergeCell ref="U46:AQ46"/>
    <mergeCell ref="U47:AQ47"/>
    <mergeCell ref="U48:AQ48"/>
    <mergeCell ref="BQ46:BR46"/>
    <mergeCell ref="AR47:AX47"/>
    <mergeCell ref="AY47:AZ47"/>
    <mergeCell ref="BA47:BG47"/>
    <mergeCell ref="BH47:BP47"/>
    <mergeCell ref="BQ47:BR47"/>
    <mergeCell ref="P42:R48"/>
    <mergeCell ref="S42:T45"/>
    <mergeCell ref="U42:AQ42"/>
    <mergeCell ref="U43:AQ43"/>
    <mergeCell ref="U44:AQ44"/>
    <mergeCell ref="U45:AQ45"/>
    <mergeCell ref="S46:T48"/>
    <mergeCell ref="AR45:AX45"/>
    <mergeCell ref="AY45:AZ45"/>
    <mergeCell ref="BA45:BG45"/>
    <mergeCell ref="BH45:BP45"/>
    <mergeCell ref="BQ45:BR45"/>
    <mergeCell ref="BQ42:BR42"/>
    <mergeCell ref="BA46:BG46"/>
    <mergeCell ref="BH46:BP46"/>
    <mergeCell ref="BQ50:BR50"/>
    <mergeCell ref="BQ53:BR53"/>
    <mergeCell ref="BA48:BG48"/>
    <mergeCell ref="BH48:BP48"/>
    <mergeCell ref="BQ48:BR48"/>
    <mergeCell ref="P49:AQ49"/>
    <mergeCell ref="AR49:AX49"/>
    <mergeCell ref="AY49:AZ49"/>
    <mergeCell ref="BA49:BG49"/>
    <mergeCell ref="BH49:BR49"/>
    <mergeCell ref="P50:AQ50"/>
    <mergeCell ref="AR50:AX50"/>
    <mergeCell ref="AY50:AZ50"/>
    <mergeCell ref="BA50:BG50"/>
    <mergeCell ref="BH50:BP50"/>
    <mergeCell ref="BA54:BG54"/>
    <mergeCell ref="BH54:BP54"/>
    <mergeCell ref="BQ54:BR54"/>
    <mergeCell ref="BQ51:BR51"/>
    <mergeCell ref="J52:M54"/>
    <mergeCell ref="N52:O54"/>
    <mergeCell ref="AR52:AX52"/>
    <mergeCell ref="AY52:AZ52"/>
    <mergeCell ref="BA52:BG52"/>
    <mergeCell ref="BH52:BP52"/>
    <mergeCell ref="BQ52:BR52"/>
    <mergeCell ref="AR51:AX51"/>
    <mergeCell ref="AY51:AZ51"/>
    <mergeCell ref="BA51:BG51"/>
    <mergeCell ref="BH51:BP51"/>
    <mergeCell ref="AR53:AX53"/>
    <mergeCell ref="AY53:AZ53"/>
    <mergeCell ref="BA53:BG53"/>
    <mergeCell ref="BH53:BP53"/>
    <mergeCell ref="AR55:AX55"/>
    <mergeCell ref="AY55:AZ55"/>
    <mergeCell ref="AR57:AX57"/>
    <mergeCell ref="AY57:AZ57"/>
    <mergeCell ref="U55:AQ55"/>
    <mergeCell ref="U56:AQ56"/>
    <mergeCell ref="U57:AQ57"/>
    <mergeCell ref="AR54:AX54"/>
    <mergeCell ref="AY54:AZ54"/>
    <mergeCell ref="BA35:BG35"/>
    <mergeCell ref="BH35:BP35"/>
    <mergeCell ref="BA57:BG57"/>
    <mergeCell ref="BH57:BP57"/>
    <mergeCell ref="BQ57:BR57"/>
    <mergeCell ref="P58:AQ58"/>
    <mergeCell ref="AR58:AX58"/>
    <mergeCell ref="AY58:AZ58"/>
    <mergeCell ref="BA58:BG58"/>
    <mergeCell ref="BH58:BR58"/>
    <mergeCell ref="BA55:BG55"/>
    <mergeCell ref="BQ55:BR55"/>
    <mergeCell ref="AR56:AX56"/>
    <mergeCell ref="AY56:AZ56"/>
    <mergeCell ref="BA56:BG56"/>
    <mergeCell ref="BH56:BP56"/>
    <mergeCell ref="BQ56:BR56"/>
    <mergeCell ref="P51:R57"/>
    <mergeCell ref="S51:T54"/>
    <mergeCell ref="U51:AQ51"/>
    <mergeCell ref="U52:AQ52"/>
    <mergeCell ref="U53:AQ53"/>
    <mergeCell ref="U54:AQ54"/>
    <mergeCell ref="S55:T57"/>
    <mergeCell ref="B1:X1"/>
    <mergeCell ref="BP14:BR14"/>
    <mergeCell ref="B61:BO61"/>
    <mergeCell ref="B60:AQ60"/>
    <mergeCell ref="AR60:AX60"/>
    <mergeCell ref="AY60:AZ60"/>
    <mergeCell ref="BA60:BG60"/>
    <mergeCell ref="BH60:BP60"/>
    <mergeCell ref="BH55:BP55"/>
    <mergeCell ref="J55:M57"/>
    <mergeCell ref="N55:O57"/>
    <mergeCell ref="BQ60:BR60"/>
    <mergeCell ref="P59:AQ59"/>
    <mergeCell ref="AR59:AX59"/>
    <mergeCell ref="AY59:AZ59"/>
    <mergeCell ref="BA59:BG59"/>
    <mergeCell ref="BH59:BP59"/>
    <mergeCell ref="BQ59:BR59"/>
    <mergeCell ref="B33:H59"/>
    <mergeCell ref="AR33:AX33"/>
    <mergeCell ref="AY33:AZ33"/>
    <mergeCell ref="BA33:BG33"/>
    <mergeCell ref="AR35:AX35"/>
    <mergeCell ref="AY35:AZ35"/>
  </mergeCells>
  <phoneticPr fontId="2"/>
  <dataValidations count="2">
    <dataValidation imeMode="fullAlpha" allowBlank="1" showInputMessage="1" showErrorMessage="1" sqref="AF14:BR14" xr:uid="{57439030-8FA7-4EF5-91BD-7D7D7C611A16}"/>
    <dataValidation imeMode="halfAlpha" allowBlank="1" showInputMessage="1" showErrorMessage="1" sqref="AF11:BR11" xr:uid="{C1B077EA-1706-444F-9919-3E112B445444}"/>
  </dataValidations>
  <printOptions horizontalCentered="1"/>
  <pageMargins left="0.70866141732283472" right="0.70866141732283472" top="0" bottom="0.15748031496062992" header="0.31496062992125984" footer="0.31496062992125984"/>
  <pageSetup paperSize="9" scale="99" orientation="portrait" horizontalDpi="300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890829-F883-4AB8-ABC5-2F613254C277}">
  <sheetPr codeName="Sheet2">
    <pageSetUpPr fitToPage="1"/>
  </sheetPr>
  <dimension ref="B1:HA78"/>
  <sheetViews>
    <sheetView showGridLines="0" tabSelected="1" zoomScale="85" zoomScaleNormal="85" zoomScaleSheetLayoutView="25" workbookViewId="0">
      <selection activeCell="S3" sqref="S3:BE3"/>
    </sheetView>
  </sheetViews>
  <sheetFormatPr defaultColWidth="9" defaultRowHeight="13"/>
  <cols>
    <col min="1" max="1" width="2.453125" style="1" customWidth="1"/>
    <col min="2" max="190" width="1.36328125" style="1" customWidth="1"/>
    <col min="191" max="206" width="5.6328125" style="156" customWidth="1"/>
    <col min="207" max="207" width="5.6328125" style="150" customWidth="1"/>
    <col min="208" max="208" width="9" style="150"/>
    <col min="209" max="209" width="2.6328125" style="150" customWidth="1"/>
    <col min="210" max="222" width="2.6328125" style="1" customWidth="1"/>
    <col min="223" max="16384" width="9" style="1"/>
  </cols>
  <sheetData>
    <row r="1" spans="2:209">
      <c r="B1" s="103"/>
      <c r="BF1" s="103"/>
      <c r="DJ1" s="103"/>
    </row>
    <row r="2" spans="2:209" ht="20" customHeight="1">
      <c r="B2" s="203" t="s">
        <v>53</v>
      </c>
      <c r="C2" s="204"/>
      <c r="D2" s="204"/>
      <c r="E2" s="204"/>
      <c r="F2" s="205"/>
      <c r="G2" s="237" t="s">
        <v>4</v>
      </c>
      <c r="H2" s="238"/>
      <c r="I2" s="238"/>
      <c r="J2" s="238"/>
      <c r="K2" s="238"/>
      <c r="L2" s="238"/>
      <c r="M2" s="238"/>
      <c r="N2" s="238"/>
      <c r="O2" s="238"/>
      <c r="P2" s="238"/>
      <c r="Q2" s="238"/>
      <c r="R2" s="239"/>
      <c r="S2" s="197"/>
      <c r="T2" s="198"/>
      <c r="U2" s="198"/>
      <c r="V2" s="198"/>
      <c r="W2" s="198"/>
      <c r="X2" s="198"/>
      <c r="Y2" s="198"/>
      <c r="Z2" s="198"/>
      <c r="AA2" s="198"/>
      <c r="AB2" s="198"/>
      <c r="AC2" s="198"/>
      <c r="AD2" s="198"/>
      <c r="AE2" s="198"/>
      <c r="AF2" s="198"/>
      <c r="AG2" s="198"/>
      <c r="AH2" s="198"/>
      <c r="AI2" s="198"/>
      <c r="AJ2" s="198"/>
      <c r="AK2" s="198"/>
      <c r="AL2" s="198"/>
      <c r="AM2" s="198"/>
      <c r="AN2" s="198"/>
      <c r="AO2" s="198"/>
      <c r="AP2" s="198"/>
      <c r="AQ2" s="198"/>
      <c r="AR2" s="198"/>
      <c r="AS2" s="198"/>
      <c r="AT2" s="198"/>
      <c r="AU2" s="198"/>
      <c r="AV2" s="198"/>
      <c r="AW2" s="198"/>
      <c r="AX2" s="198"/>
      <c r="AY2" s="198"/>
      <c r="AZ2" s="198"/>
      <c r="BA2" s="198"/>
      <c r="BB2" s="198"/>
      <c r="BC2" s="198"/>
      <c r="BD2" s="198"/>
      <c r="BE2" s="198"/>
      <c r="BF2" s="234" t="s">
        <v>128</v>
      </c>
      <c r="BG2" s="235"/>
      <c r="BH2" s="235"/>
      <c r="BI2" s="235"/>
      <c r="BJ2" s="235"/>
      <c r="BK2" s="235"/>
      <c r="BL2" s="235"/>
      <c r="BM2" s="235"/>
      <c r="BN2" s="235"/>
      <c r="BO2" s="235"/>
      <c r="BP2" s="235"/>
      <c r="BQ2" s="235"/>
      <c r="BR2" s="235"/>
      <c r="BS2" s="235"/>
      <c r="BT2" s="235"/>
      <c r="BU2" s="235"/>
      <c r="BV2" s="236"/>
      <c r="BW2" s="217" t="s">
        <v>129</v>
      </c>
      <c r="BX2" s="175"/>
      <c r="BY2" s="176"/>
      <c r="BZ2" s="230"/>
      <c r="CA2" s="231"/>
      <c r="CB2" s="232"/>
      <c r="CC2" s="217" t="s">
        <v>1</v>
      </c>
      <c r="CD2" s="175"/>
      <c r="CE2" s="176"/>
      <c r="CF2" s="230"/>
      <c r="CG2" s="231"/>
      <c r="CH2" s="232"/>
      <c r="CI2" s="217" t="s">
        <v>130</v>
      </c>
      <c r="CJ2" s="175"/>
      <c r="CK2" s="176"/>
      <c r="CL2" s="230"/>
      <c r="CM2" s="231"/>
      <c r="CN2" s="232"/>
      <c r="CO2" s="217" t="s">
        <v>131</v>
      </c>
      <c r="CP2" s="175"/>
      <c r="CQ2" s="176"/>
      <c r="DJ2" s="103"/>
      <c r="GO2" s="157" t="s">
        <v>155</v>
      </c>
      <c r="GP2" s="157" t="s">
        <v>156</v>
      </c>
      <c r="GQ2" s="157" t="s">
        <v>157</v>
      </c>
    </row>
    <row r="3" spans="2:209" ht="20" customHeight="1">
      <c r="B3" s="206"/>
      <c r="C3" s="207"/>
      <c r="D3" s="207"/>
      <c r="E3" s="207"/>
      <c r="F3" s="208"/>
      <c r="G3" s="233" t="s">
        <v>5</v>
      </c>
      <c r="H3" s="222"/>
      <c r="I3" s="222"/>
      <c r="J3" s="222"/>
      <c r="K3" s="222"/>
      <c r="L3" s="222"/>
      <c r="M3" s="222"/>
      <c r="N3" s="222"/>
      <c r="O3" s="222"/>
      <c r="P3" s="222"/>
      <c r="Q3" s="222"/>
      <c r="R3" s="223"/>
      <c r="S3" s="197"/>
      <c r="T3" s="198"/>
      <c r="U3" s="198"/>
      <c r="V3" s="198"/>
      <c r="W3" s="198"/>
      <c r="X3" s="198"/>
      <c r="Y3" s="198"/>
      <c r="Z3" s="198"/>
      <c r="AA3" s="198"/>
      <c r="AB3" s="198"/>
      <c r="AC3" s="198"/>
      <c r="AD3" s="198"/>
      <c r="AE3" s="198"/>
      <c r="AF3" s="198"/>
      <c r="AG3" s="198"/>
      <c r="AH3" s="198"/>
      <c r="AI3" s="198"/>
      <c r="AJ3" s="198"/>
      <c r="AK3" s="198"/>
      <c r="AL3" s="198"/>
      <c r="AM3" s="198"/>
      <c r="AN3" s="198"/>
      <c r="AO3" s="198"/>
      <c r="AP3" s="198"/>
      <c r="AQ3" s="198"/>
      <c r="AR3" s="198"/>
      <c r="AS3" s="198"/>
      <c r="AT3" s="198"/>
      <c r="AU3" s="198"/>
      <c r="AV3" s="198"/>
      <c r="AW3" s="198"/>
      <c r="AX3" s="198"/>
      <c r="AY3" s="198"/>
      <c r="AZ3" s="198"/>
      <c r="BA3" s="198"/>
      <c r="BB3" s="198"/>
      <c r="BC3" s="198"/>
      <c r="BD3" s="198"/>
      <c r="BE3" s="198"/>
      <c r="BF3" s="234" t="s">
        <v>132</v>
      </c>
      <c r="BG3" s="235"/>
      <c r="BH3" s="235"/>
      <c r="BI3" s="235"/>
      <c r="BJ3" s="235"/>
      <c r="BK3" s="235"/>
      <c r="BL3" s="235"/>
      <c r="BM3" s="235"/>
      <c r="BN3" s="235"/>
      <c r="BO3" s="235"/>
      <c r="BP3" s="235"/>
      <c r="BQ3" s="235"/>
      <c r="BR3" s="235"/>
      <c r="BS3" s="235"/>
      <c r="BT3" s="235"/>
      <c r="BU3" s="235"/>
      <c r="BV3" s="236"/>
      <c r="BW3" s="240" t="s">
        <v>163</v>
      </c>
      <c r="BX3" s="241"/>
      <c r="BY3" s="241"/>
      <c r="BZ3" s="241"/>
      <c r="CA3" s="241"/>
      <c r="CB3" s="242"/>
      <c r="CC3" s="217" t="s">
        <v>129</v>
      </c>
      <c r="CD3" s="175"/>
      <c r="CE3" s="176"/>
      <c r="CF3" s="230"/>
      <c r="CG3" s="231"/>
      <c r="CH3" s="232"/>
      <c r="CI3" s="217" t="s">
        <v>1</v>
      </c>
      <c r="CJ3" s="175"/>
      <c r="CK3" s="176"/>
      <c r="CL3" s="230"/>
      <c r="CM3" s="231"/>
      <c r="CN3" s="232"/>
      <c r="CO3" s="217" t="s">
        <v>130</v>
      </c>
      <c r="CP3" s="175"/>
      <c r="CQ3" s="176"/>
      <c r="CR3" s="217" t="s">
        <v>133</v>
      </c>
      <c r="CS3" s="175"/>
      <c r="CT3" s="176"/>
      <c r="CU3" s="217" t="s">
        <v>129</v>
      </c>
      <c r="CV3" s="175"/>
      <c r="CW3" s="176"/>
      <c r="CX3" s="218" t="str">
        <f>IF($BW3="一か月分",GI3,IF($BW3="二か月分",GK3,IF($BW3="三か月分",GM3,"")))</f>
        <v/>
      </c>
      <c r="CY3" s="219"/>
      <c r="CZ3" s="220"/>
      <c r="DA3" s="217" t="s">
        <v>1</v>
      </c>
      <c r="DB3" s="175"/>
      <c r="DC3" s="176"/>
      <c r="DD3" s="218" t="str">
        <f>IF($BW3="一か月分",GJ3,IF($BW3="二か月分",GL3,IF($BW3="三か月分",GN3,"")))</f>
        <v/>
      </c>
      <c r="DE3" s="219"/>
      <c r="DF3" s="220"/>
      <c r="DG3" s="217" t="s">
        <v>18</v>
      </c>
      <c r="DH3" s="175"/>
      <c r="DI3" s="176"/>
      <c r="DJ3" s="217" t="s">
        <v>134</v>
      </c>
      <c r="DK3" s="175"/>
      <c r="DL3" s="176"/>
      <c r="DM3" s="103"/>
      <c r="DN3" s="144"/>
      <c r="DO3" s="143"/>
      <c r="DP3" s="143"/>
      <c r="DQ3" s="143"/>
      <c r="DR3" s="143"/>
      <c r="DS3" s="143"/>
      <c r="DT3" s="143"/>
      <c r="DU3" s="143"/>
      <c r="DV3" s="143"/>
      <c r="DW3" s="143"/>
      <c r="DX3" s="143"/>
      <c r="DY3" s="143"/>
      <c r="DZ3" s="143"/>
      <c r="EA3" s="143"/>
      <c r="EB3" s="143"/>
      <c r="EC3" s="143"/>
      <c r="ED3" s="143"/>
      <c r="EE3" s="143"/>
      <c r="EF3" s="143"/>
      <c r="GH3" s="145"/>
      <c r="GI3" s="158">
        <f>+CF3</f>
        <v>0</v>
      </c>
      <c r="GJ3" s="158">
        <f>+CL3</f>
        <v>0</v>
      </c>
      <c r="GK3" s="158" t="str">
        <f>IF(CF3="","",IF(GL3=1,GI3+1,GI3))</f>
        <v/>
      </c>
      <c r="GL3" s="158" t="str">
        <f>IF(CL3="","",IF((GJ3+1)=13,1,GJ3+1))</f>
        <v/>
      </c>
      <c r="GM3" s="158" t="str">
        <f>IF(CF3="","",IF(GN3=1,GK3+1,GK3))</f>
        <v/>
      </c>
      <c r="GN3" s="158" t="str">
        <f>IF(CL3="","",IF((GL3+1)=13,1,GL3+1))</f>
        <v/>
      </c>
      <c r="GO3" s="158">
        <v>1</v>
      </c>
      <c r="GP3" s="158">
        <v>3</v>
      </c>
      <c r="GQ3" s="158">
        <v>3</v>
      </c>
      <c r="GR3" s="158"/>
      <c r="GS3" s="158"/>
    </row>
    <row r="4" spans="2:209" ht="20" customHeight="1" thickBot="1">
      <c r="B4" s="209"/>
      <c r="C4" s="210"/>
      <c r="D4" s="210"/>
      <c r="E4" s="210"/>
      <c r="F4" s="211"/>
      <c r="G4" s="221" t="s">
        <v>89</v>
      </c>
      <c r="H4" s="222"/>
      <c r="I4" s="222"/>
      <c r="J4" s="222"/>
      <c r="K4" s="222"/>
      <c r="L4" s="222"/>
      <c r="M4" s="222"/>
      <c r="N4" s="222"/>
      <c r="O4" s="222"/>
      <c r="P4" s="222"/>
      <c r="Q4" s="222"/>
      <c r="R4" s="223"/>
      <c r="S4" s="199"/>
      <c r="T4" s="199"/>
      <c r="U4" s="199"/>
      <c r="V4" s="200"/>
      <c r="W4" s="201"/>
      <c r="X4" s="201"/>
      <c r="Y4" s="201"/>
      <c r="Z4" s="201"/>
      <c r="AA4" s="201"/>
      <c r="AB4" s="201"/>
      <c r="AC4" s="201"/>
      <c r="AD4" s="201"/>
      <c r="AE4" s="201"/>
      <c r="AF4" s="201"/>
      <c r="AG4" s="202"/>
      <c r="AH4" s="200"/>
      <c r="AI4" s="201"/>
      <c r="AJ4" s="201"/>
      <c r="AK4" s="201"/>
      <c r="AL4" s="201"/>
      <c r="AM4" s="201"/>
      <c r="AN4" s="201"/>
      <c r="AO4" s="201"/>
      <c r="AP4" s="201"/>
      <c r="AQ4" s="201"/>
      <c r="AR4" s="201"/>
      <c r="AS4" s="202"/>
      <c r="AT4" s="200"/>
      <c r="AU4" s="201"/>
      <c r="AV4" s="201"/>
      <c r="AW4" s="201"/>
      <c r="AX4" s="201"/>
      <c r="AY4" s="201"/>
      <c r="AZ4" s="201"/>
      <c r="BA4" s="201"/>
      <c r="BB4" s="201"/>
      <c r="BC4" s="201"/>
      <c r="BD4" s="201"/>
      <c r="BE4" s="202"/>
      <c r="BF4" s="224" t="s">
        <v>135</v>
      </c>
      <c r="BG4" s="225"/>
      <c r="BH4" s="225"/>
      <c r="BI4" s="225"/>
      <c r="BJ4" s="225"/>
      <c r="BK4" s="225"/>
      <c r="BL4" s="225"/>
      <c r="BM4" s="225"/>
      <c r="BN4" s="225"/>
      <c r="BO4" s="225"/>
      <c r="BP4" s="225"/>
      <c r="BQ4" s="225"/>
      <c r="BR4" s="225"/>
      <c r="BS4" s="225"/>
      <c r="BT4" s="225"/>
      <c r="BU4" s="225"/>
      <c r="BV4" s="226"/>
      <c r="BW4" s="227" t="s">
        <v>136</v>
      </c>
      <c r="BX4" s="228"/>
      <c r="BY4" s="228"/>
      <c r="BZ4" s="228"/>
      <c r="CA4" s="228"/>
      <c r="CB4" s="228"/>
      <c r="CC4" s="228"/>
      <c r="CD4" s="228"/>
      <c r="CE4" s="228"/>
      <c r="CF4" s="228"/>
      <c r="CG4" s="228"/>
      <c r="CH4" s="228"/>
      <c r="CI4" s="228"/>
      <c r="CJ4" s="228"/>
      <c r="CK4" s="228"/>
      <c r="CL4" s="228"/>
      <c r="CM4" s="228"/>
      <c r="CN4" s="228"/>
      <c r="CO4" s="228"/>
      <c r="CP4" s="228"/>
      <c r="CQ4" s="229"/>
      <c r="CR4" s="146"/>
      <c r="CS4" s="146"/>
      <c r="CT4" s="146"/>
      <c r="CU4" s="146"/>
      <c r="CV4" s="146"/>
      <c r="CW4" s="146"/>
      <c r="CX4" s="146"/>
      <c r="CY4" s="146"/>
      <c r="CZ4" s="146"/>
      <c r="DA4" s="146"/>
      <c r="DB4" s="146"/>
      <c r="DC4" s="146"/>
      <c r="DD4" s="146"/>
      <c r="DE4" s="146"/>
      <c r="DF4" s="146"/>
      <c r="DG4" s="146"/>
      <c r="DH4" s="132"/>
      <c r="DI4" s="132"/>
      <c r="DJ4" s="132"/>
      <c r="DK4" s="132"/>
      <c r="DL4" s="132"/>
      <c r="DM4" s="132"/>
      <c r="DN4" s="132"/>
      <c r="DO4" s="132"/>
      <c r="DP4" s="132"/>
      <c r="DQ4" s="132"/>
      <c r="DR4" s="132"/>
      <c r="DS4" s="132"/>
      <c r="DT4" s="132"/>
      <c r="DU4" s="132"/>
      <c r="DV4" s="132"/>
      <c r="DW4" s="132"/>
      <c r="DX4" s="132"/>
      <c r="DY4" s="132"/>
      <c r="DZ4" s="132"/>
      <c r="EA4" s="131"/>
      <c r="EB4" s="131"/>
      <c r="EC4" s="131"/>
      <c r="ED4" s="131"/>
      <c r="EE4" s="131"/>
      <c r="EF4" s="131"/>
      <c r="EG4" s="131"/>
      <c r="EH4" s="131"/>
      <c r="EI4" s="131"/>
      <c r="GI4" s="159" t="s">
        <v>136</v>
      </c>
      <c r="GK4" s="157"/>
      <c r="GO4" s="158">
        <v>2</v>
      </c>
      <c r="GP4" s="158">
        <v>4</v>
      </c>
      <c r="GQ4" s="158">
        <v>6</v>
      </c>
      <c r="GR4" s="158"/>
      <c r="GS4" s="158"/>
    </row>
    <row r="5" spans="2:209" ht="20" customHeight="1" thickTop="1" thickBot="1">
      <c r="B5" s="203" t="s">
        <v>137</v>
      </c>
      <c r="C5" s="204"/>
      <c r="D5" s="204"/>
      <c r="E5" s="204"/>
      <c r="F5" s="205"/>
      <c r="G5" s="194" t="s">
        <v>6</v>
      </c>
      <c r="H5" s="195"/>
      <c r="I5" s="195"/>
      <c r="J5" s="195"/>
      <c r="K5" s="195"/>
      <c r="L5" s="195"/>
      <c r="M5" s="195"/>
      <c r="N5" s="195"/>
      <c r="O5" s="195"/>
      <c r="P5" s="195"/>
      <c r="Q5" s="195"/>
      <c r="R5" s="196"/>
      <c r="S5" s="197"/>
      <c r="T5" s="198"/>
      <c r="U5" s="198"/>
      <c r="V5" s="198"/>
      <c r="W5" s="198"/>
      <c r="X5" s="198"/>
      <c r="Y5" s="198"/>
      <c r="Z5" s="198"/>
      <c r="AA5" s="198"/>
      <c r="AB5" s="198"/>
      <c r="AC5" s="198"/>
      <c r="AD5" s="198"/>
      <c r="AE5" s="198"/>
      <c r="AF5" s="198"/>
      <c r="AG5" s="198"/>
      <c r="AH5" s="198"/>
      <c r="AI5" s="198"/>
      <c r="AJ5" s="198"/>
      <c r="AK5" s="198"/>
      <c r="AL5" s="198"/>
      <c r="AM5" s="198"/>
      <c r="AN5" s="198"/>
      <c r="AO5" s="198"/>
      <c r="AP5" s="198"/>
      <c r="AQ5" s="198"/>
      <c r="AR5" s="198"/>
      <c r="AS5" s="198"/>
      <c r="AT5" s="198"/>
      <c r="AU5" s="198"/>
      <c r="AV5" s="198"/>
      <c r="AW5" s="198"/>
      <c r="AX5" s="198"/>
      <c r="AY5" s="198"/>
      <c r="AZ5" s="198"/>
      <c r="BA5" s="198"/>
      <c r="BB5" s="198"/>
      <c r="BC5" s="198"/>
      <c r="BD5" s="198"/>
      <c r="BE5" s="198"/>
      <c r="BF5" s="212" t="s">
        <v>138</v>
      </c>
      <c r="BG5" s="213"/>
      <c r="BH5" s="213"/>
      <c r="BI5" s="213"/>
      <c r="BJ5" s="213"/>
      <c r="BK5" s="213"/>
      <c r="BL5" s="213"/>
      <c r="BM5" s="213"/>
      <c r="BN5" s="213"/>
      <c r="BO5" s="213"/>
      <c r="BP5" s="213"/>
      <c r="BQ5" s="213"/>
      <c r="BR5" s="213"/>
      <c r="BS5" s="213"/>
      <c r="BT5" s="213"/>
      <c r="BU5" s="213"/>
      <c r="BV5" s="214"/>
      <c r="BW5" s="191" t="s">
        <v>129</v>
      </c>
      <c r="BX5" s="192"/>
      <c r="BY5" s="215"/>
      <c r="BZ5" s="188"/>
      <c r="CA5" s="189"/>
      <c r="CB5" s="190"/>
      <c r="CC5" s="191" t="s">
        <v>1</v>
      </c>
      <c r="CD5" s="192"/>
      <c r="CE5" s="215"/>
      <c r="CF5" s="188"/>
      <c r="CG5" s="189"/>
      <c r="CH5" s="190"/>
      <c r="CI5" s="191" t="s">
        <v>130</v>
      </c>
      <c r="CJ5" s="192"/>
      <c r="CK5" s="215"/>
      <c r="CL5" s="188"/>
      <c r="CM5" s="189"/>
      <c r="CN5" s="190"/>
      <c r="CO5" s="191" t="s">
        <v>131</v>
      </c>
      <c r="CP5" s="192"/>
      <c r="CQ5" s="193"/>
      <c r="CR5" s="132" t="s">
        <v>159</v>
      </c>
      <c r="CS5" s="146"/>
      <c r="CT5" s="146"/>
      <c r="CU5" s="146"/>
      <c r="CV5" s="146"/>
      <c r="CW5" s="146"/>
      <c r="CX5" s="146"/>
      <c r="CY5" s="146"/>
      <c r="CZ5" s="146"/>
      <c r="DA5" s="146"/>
      <c r="DB5" s="146"/>
      <c r="DC5" s="146"/>
      <c r="DD5" s="146"/>
      <c r="DE5" s="146"/>
      <c r="DF5" s="146"/>
      <c r="DG5" s="146"/>
      <c r="DH5" s="147"/>
      <c r="DI5" s="147"/>
      <c r="DJ5" s="147"/>
      <c r="DK5" s="147"/>
      <c r="DL5" s="147"/>
      <c r="DM5" s="147"/>
      <c r="DN5" s="147"/>
      <c r="DO5" s="147"/>
      <c r="DP5" s="147"/>
      <c r="DQ5" s="147"/>
      <c r="DR5" s="147"/>
      <c r="DS5" s="147"/>
      <c r="DT5" s="147"/>
      <c r="DU5" s="147"/>
      <c r="GI5" s="159" t="s">
        <v>139</v>
      </c>
      <c r="GK5" s="157"/>
      <c r="GO5" s="158">
        <v>3</v>
      </c>
      <c r="GP5" s="158">
        <v>6</v>
      </c>
      <c r="GQ5" s="158">
        <v>9</v>
      </c>
      <c r="GR5" s="158"/>
      <c r="GS5" s="158"/>
    </row>
    <row r="6" spans="2:209" ht="20" customHeight="1" thickTop="1">
      <c r="B6" s="206"/>
      <c r="C6" s="207"/>
      <c r="D6" s="207"/>
      <c r="E6" s="207"/>
      <c r="F6" s="208"/>
      <c r="G6" s="194" t="s">
        <v>7</v>
      </c>
      <c r="H6" s="195"/>
      <c r="I6" s="195"/>
      <c r="J6" s="195"/>
      <c r="K6" s="195"/>
      <c r="L6" s="195"/>
      <c r="M6" s="195"/>
      <c r="N6" s="195"/>
      <c r="O6" s="195"/>
      <c r="P6" s="195"/>
      <c r="Q6" s="195"/>
      <c r="R6" s="196"/>
      <c r="S6" s="197"/>
      <c r="T6" s="198"/>
      <c r="U6" s="198"/>
      <c r="V6" s="198"/>
      <c r="W6" s="198"/>
      <c r="X6" s="198"/>
      <c r="Y6" s="198"/>
      <c r="Z6" s="198"/>
      <c r="AA6" s="198"/>
      <c r="AB6" s="198"/>
      <c r="AC6" s="198"/>
      <c r="AD6" s="198"/>
      <c r="AE6" s="198"/>
      <c r="AF6" s="198"/>
      <c r="AG6" s="198"/>
      <c r="AH6" s="198"/>
      <c r="AI6" s="198"/>
      <c r="AJ6" s="198"/>
      <c r="AK6" s="198"/>
      <c r="AL6" s="198"/>
      <c r="AM6" s="198"/>
      <c r="AN6" s="198"/>
      <c r="AO6" s="198"/>
      <c r="AP6" s="198"/>
      <c r="AQ6" s="198"/>
      <c r="AR6" s="198"/>
      <c r="AS6" s="198"/>
      <c r="AT6" s="198"/>
      <c r="AU6" s="198"/>
      <c r="AV6" s="198"/>
      <c r="AW6" s="198"/>
      <c r="AX6" s="198"/>
      <c r="AY6" s="198"/>
      <c r="AZ6" s="198"/>
      <c r="BA6" s="198"/>
      <c r="BB6" s="198"/>
      <c r="BC6" s="198"/>
      <c r="BD6" s="198"/>
      <c r="BE6" s="198"/>
      <c r="CR6" s="132" t="s">
        <v>158</v>
      </c>
      <c r="CS6" s="133"/>
      <c r="CT6" s="147"/>
      <c r="CU6" s="147"/>
      <c r="CV6" s="147"/>
      <c r="CW6" s="147"/>
      <c r="CX6" s="147"/>
      <c r="CY6" s="147"/>
      <c r="CZ6" s="147"/>
      <c r="DA6" s="147"/>
      <c r="DB6" s="147"/>
      <c r="DC6" s="147"/>
      <c r="DD6" s="147"/>
      <c r="DE6" s="147"/>
      <c r="DF6" s="147"/>
      <c r="DG6" s="146"/>
      <c r="DH6" s="147"/>
      <c r="DI6" s="147"/>
      <c r="DJ6" s="147"/>
      <c r="DK6" s="147"/>
      <c r="DL6" s="147"/>
      <c r="DM6" s="147"/>
      <c r="DN6" s="147"/>
      <c r="DO6" s="147"/>
      <c r="DP6" s="147"/>
      <c r="DQ6" s="147"/>
      <c r="DR6" s="147"/>
      <c r="DS6" s="147"/>
      <c r="DT6" s="147"/>
      <c r="DU6" s="147"/>
      <c r="GI6" s="159" t="s">
        <v>140</v>
      </c>
      <c r="GK6" s="160"/>
      <c r="GO6" s="158">
        <v>4</v>
      </c>
      <c r="GP6" s="158">
        <v>7</v>
      </c>
      <c r="GQ6" s="158">
        <v>12</v>
      </c>
      <c r="GR6" s="158"/>
      <c r="GS6" s="158"/>
    </row>
    <row r="7" spans="2:209" ht="20" customHeight="1">
      <c r="B7" s="209"/>
      <c r="C7" s="210"/>
      <c r="D7" s="210"/>
      <c r="E7" s="210"/>
      <c r="F7" s="211"/>
      <c r="G7" s="194" t="s">
        <v>8</v>
      </c>
      <c r="H7" s="195"/>
      <c r="I7" s="195"/>
      <c r="J7" s="195"/>
      <c r="K7" s="195"/>
      <c r="L7" s="195"/>
      <c r="M7" s="195"/>
      <c r="N7" s="195"/>
      <c r="O7" s="195"/>
      <c r="P7" s="195"/>
      <c r="Q7" s="195"/>
      <c r="R7" s="196"/>
      <c r="S7" s="199"/>
      <c r="T7" s="199"/>
      <c r="U7" s="199"/>
      <c r="V7" s="200"/>
      <c r="W7" s="201"/>
      <c r="X7" s="201"/>
      <c r="Y7" s="201"/>
      <c r="Z7" s="201"/>
      <c r="AA7" s="201"/>
      <c r="AB7" s="201"/>
      <c r="AC7" s="201"/>
      <c r="AD7" s="201"/>
      <c r="AE7" s="201"/>
      <c r="AF7" s="201"/>
      <c r="AG7" s="202"/>
      <c r="DG7" s="103"/>
      <c r="GO7" s="158">
        <v>5</v>
      </c>
      <c r="GP7" s="158">
        <v>9</v>
      </c>
      <c r="GQ7" s="158"/>
    </row>
    <row r="8" spans="2:209" ht="20.65" customHeight="1">
      <c r="B8" s="103"/>
      <c r="BF8" s="103"/>
      <c r="DJ8" s="103"/>
      <c r="GO8" s="158">
        <v>6</v>
      </c>
      <c r="GP8" s="158">
        <v>10</v>
      </c>
      <c r="GQ8" s="158"/>
    </row>
    <row r="9" spans="2:209" ht="10.15" customHeight="1">
      <c r="B9" s="173" t="s">
        <v>161</v>
      </c>
      <c r="C9" s="173"/>
      <c r="D9" s="173"/>
      <c r="E9" s="173"/>
      <c r="F9" s="173"/>
      <c r="G9" s="173"/>
      <c r="H9" s="49"/>
      <c r="I9" s="49"/>
      <c r="J9" s="49"/>
      <c r="K9" s="49"/>
      <c r="L9" s="49"/>
      <c r="M9" s="216"/>
      <c r="N9" s="216"/>
      <c r="O9" s="51"/>
      <c r="P9" s="51"/>
      <c r="Q9" s="51"/>
      <c r="R9" s="51"/>
      <c r="S9" s="51"/>
      <c r="T9" s="51"/>
      <c r="U9" s="51"/>
      <c r="V9" s="51"/>
      <c r="W9" s="51"/>
      <c r="X9" s="49"/>
      <c r="Y9" s="49"/>
      <c r="Z9" s="49"/>
      <c r="AA9" s="49"/>
      <c r="AB9" s="49"/>
      <c r="AC9" s="49"/>
      <c r="AD9" s="435"/>
      <c r="AE9" s="435"/>
      <c r="AF9" s="435"/>
      <c r="AG9" s="51"/>
      <c r="AH9" s="51"/>
      <c r="AI9" s="216"/>
      <c r="AJ9" s="216"/>
      <c r="AK9" s="2"/>
      <c r="AL9" s="2"/>
      <c r="BM9" s="173" t="s">
        <v>161</v>
      </c>
      <c r="BN9" s="173"/>
      <c r="BO9" s="173"/>
      <c r="BP9" s="173"/>
      <c r="BQ9" s="173"/>
      <c r="BR9" s="173"/>
      <c r="BS9" s="49"/>
      <c r="BT9" s="49"/>
      <c r="BU9" s="49"/>
      <c r="BV9" s="49"/>
      <c r="BW9" s="49"/>
      <c r="BX9" s="216"/>
      <c r="BY9" s="216"/>
      <c r="BZ9" s="51"/>
      <c r="CA9" s="51"/>
      <c r="CB9" s="51"/>
      <c r="CC9" s="51"/>
      <c r="CD9" s="51"/>
      <c r="CE9" s="51"/>
      <c r="CF9" s="51"/>
      <c r="CG9" s="51"/>
      <c r="CH9" s="51"/>
      <c r="CI9" s="49"/>
      <c r="CJ9" s="49"/>
      <c r="CK9" s="49"/>
      <c r="CL9" s="49"/>
      <c r="CM9" s="49"/>
      <c r="CN9" s="49"/>
      <c r="CO9" s="435"/>
      <c r="CP9" s="435"/>
      <c r="CQ9" s="435"/>
      <c r="CR9" s="51"/>
      <c r="CS9" s="51"/>
      <c r="CT9" s="216"/>
      <c r="CU9" s="216"/>
      <c r="CV9" s="2"/>
      <c r="CW9" s="2"/>
      <c r="DX9" s="173" t="s">
        <v>161</v>
      </c>
      <c r="DY9" s="173"/>
      <c r="DZ9" s="173"/>
      <c r="EA9" s="173"/>
      <c r="EB9" s="173"/>
      <c r="EC9" s="173"/>
      <c r="ED9" s="49"/>
      <c r="EE9" s="49"/>
      <c r="EF9" s="49"/>
      <c r="EG9" s="49"/>
      <c r="EH9" s="49"/>
      <c r="EI9" s="216"/>
      <c r="EJ9" s="216"/>
      <c r="EK9" s="51"/>
      <c r="EL9" s="51"/>
      <c r="EM9" s="51"/>
      <c r="EN9" s="51"/>
      <c r="EO9" s="51"/>
      <c r="EP9" s="51"/>
      <c r="EQ9" s="51"/>
      <c r="ER9" s="51"/>
      <c r="ES9" s="51"/>
      <c r="ET9" s="49"/>
      <c r="EU9" s="49"/>
      <c r="EV9" s="49"/>
      <c r="EW9" s="49"/>
      <c r="EX9" s="49"/>
      <c r="EY9" s="49"/>
      <c r="EZ9" s="435"/>
      <c r="FA9" s="435"/>
      <c r="FB9" s="435"/>
      <c r="FC9" s="51"/>
      <c r="FD9" s="51"/>
      <c r="FE9" s="216"/>
      <c r="FF9" s="216"/>
      <c r="FG9" s="2"/>
      <c r="FH9" s="2"/>
      <c r="GO9" s="158">
        <v>7</v>
      </c>
      <c r="GP9" s="158">
        <v>12</v>
      </c>
      <c r="GQ9" s="158"/>
    </row>
    <row r="10" spans="2:209" ht="14" customHeight="1">
      <c r="H10" s="49"/>
      <c r="I10" s="49"/>
      <c r="J10" s="49"/>
      <c r="K10" s="49"/>
      <c r="L10" s="49"/>
      <c r="M10" s="49"/>
      <c r="N10" s="49"/>
      <c r="O10" s="49"/>
      <c r="P10" s="49"/>
      <c r="Q10" s="49"/>
      <c r="R10" s="49"/>
      <c r="S10" s="49"/>
      <c r="T10" s="49"/>
      <c r="U10" s="49"/>
      <c r="V10" s="49"/>
      <c r="W10" s="49"/>
      <c r="X10" s="49"/>
      <c r="Y10" s="49"/>
      <c r="Z10" s="49"/>
      <c r="AA10" s="49"/>
      <c r="AB10" s="49"/>
      <c r="AC10" s="49"/>
      <c r="AD10" s="49"/>
      <c r="AE10" s="49"/>
      <c r="AF10" s="3"/>
      <c r="AG10" s="2"/>
      <c r="AH10" s="2"/>
      <c r="AI10" s="2"/>
      <c r="AJ10" s="2"/>
      <c r="AK10" s="2"/>
      <c r="AL10" s="2"/>
      <c r="AM10" s="2"/>
      <c r="AS10" s="104"/>
      <c r="AT10" s="181" t="s">
        <v>129</v>
      </c>
      <c r="AU10" s="181"/>
      <c r="AV10" s="181"/>
      <c r="AW10" s="181"/>
      <c r="AX10" s="181" t="str">
        <f>IF($BZ2="","",$BZ2)</f>
        <v/>
      </c>
      <c r="AY10" s="181"/>
      <c r="AZ10" s="181"/>
      <c r="BA10" s="187" t="s">
        <v>1</v>
      </c>
      <c r="BB10" s="187"/>
      <c r="BC10" s="181" t="str">
        <f>IF($CF2="","",$CF2)</f>
        <v/>
      </c>
      <c r="BD10" s="181"/>
      <c r="BE10" s="181"/>
      <c r="BF10" s="187" t="s">
        <v>18</v>
      </c>
      <c r="BG10" s="187"/>
      <c r="BH10" s="181" t="str">
        <f>IF($CL2="","",$CL2)</f>
        <v/>
      </c>
      <c r="BI10" s="181"/>
      <c r="BJ10" s="181"/>
      <c r="BK10" s="187" t="s">
        <v>2</v>
      </c>
      <c r="BL10" s="187"/>
      <c r="BS10" s="49"/>
      <c r="BT10" s="49"/>
      <c r="BU10" s="49"/>
      <c r="BV10" s="49"/>
      <c r="BW10" s="49"/>
      <c r="BX10" s="49"/>
      <c r="BY10" s="49"/>
      <c r="BZ10" s="49"/>
      <c r="CA10" s="49"/>
      <c r="CB10" s="49"/>
      <c r="CC10" s="49"/>
      <c r="CD10" s="49"/>
      <c r="CE10" s="49"/>
      <c r="CF10" s="49"/>
      <c r="CG10" s="49"/>
      <c r="CH10" s="49"/>
      <c r="CI10" s="49"/>
      <c r="CJ10" s="49"/>
      <c r="CK10" s="49"/>
      <c r="CL10" s="49"/>
      <c r="CM10" s="49"/>
      <c r="CN10" s="49"/>
      <c r="CO10" s="49"/>
      <c r="CP10" s="49"/>
      <c r="CQ10" s="3"/>
      <c r="CR10" s="2"/>
      <c r="CS10" s="2"/>
      <c r="CT10" s="2"/>
      <c r="CU10" s="2"/>
      <c r="CV10" s="2"/>
      <c r="CW10" s="2"/>
      <c r="CX10" s="2"/>
      <c r="DD10" s="181" t="s">
        <v>129</v>
      </c>
      <c r="DE10" s="181"/>
      <c r="DF10" s="181"/>
      <c r="DG10" s="181"/>
      <c r="DH10" s="181" t="str">
        <f>IF($BZ2="","",$BZ2)</f>
        <v/>
      </c>
      <c r="DI10" s="181"/>
      <c r="DJ10" s="181"/>
      <c r="DK10" s="187" t="s">
        <v>1</v>
      </c>
      <c r="DL10" s="187"/>
      <c r="DM10" s="181" t="str">
        <f>IF($CF2="","",$CF2)</f>
        <v/>
      </c>
      <c r="DN10" s="181"/>
      <c r="DO10" s="181"/>
      <c r="DP10" s="187" t="s">
        <v>18</v>
      </c>
      <c r="DQ10" s="187"/>
      <c r="DR10" s="181" t="str">
        <f>IF($CL2="","",$CL2)</f>
        <v/>
      </c>
      <c r="DS10" s="181"/>
      <c r="DT10" s="181"/>
      <c r="DU10" s="187" t="s">
        <v>2</v>
      </c>
      <c r="DV10" s="187"/>
      <c r="DW10" s="105"/>
      <c r="ED10" s="49"/>
      <c r="EE10" s="49"/>
      <c r="EF10" s="49"/>
      <c r="EG10" s="49"/>
      <c r="EH10" s="49"/>
      <c r="EI10" s="49"/>
      <c r="EJ10" s="49"/>
      <c r="EK10" s="49"/>
      <c r="EL10" s="49"/>
      <c r="EM10" s="49"/>
      <c r="EN10" s="49"/>
      <c r="EO10" s="49"/>
      <c r="EP10" s="49"/>
      <c r="EQ10" s="49"/>
      <c r="ER10" s="49"/>
      <c r="ES10" s="49"/>
      <c r="ET10" s="49"/>
      <c r="EU10" s="49"/>
      <c r="EV10" s="49"/>
      <c r="EW10" s="49"/>
      <c r="EX10" s="49"/>
      <c r="EY10" s="49"/>
      <c r="EZ10" s="49"/>
      <c r="FA10" s="49"/>
      <c r="FB10" s="3"/>
      <c r="FC10" s="2"/>
      <c r="FD10" s="2"/>
      <c r="FE10" s="2"/>
      <c r="FF10" s="2"/>
      <c r="FG10" s="2"/>
      <c r="FH10" s="2"/>
      <c r="FI10" s="2"/>
      <c r="FO10" s="181" t="s">
        <v>129</v>
      </c>
      <c r="FP10" s="181"/>
      <c r="FQ10" s="181"/>
      <c r="FR10" s="181"/>
      <c r="FS10" s="181" t="str">
        <f>IF($BZ2="","",$BZ2)</f>
        <v/>
      </c>
      <c r="FT10" s="181"/>
      <c r="FU10" s="181"/>
      <c r="FV10" s="187" t="s">
        <v>1</v>
      </c>
      <c r="FW10" s="187"/>
      <c r="FX10" s="181" t="str">
        <f>IF($CF2="","",$CF2)</f>
        <v/>
      </c>
      <c r="FY10" s="181"/>
      <c r="FZ10" s="181"/>
      <c r="GA10" s="187" t="s">
        <v>18</v>
      </c>
      <c r="GB10" s="187"/>
      <c r="GC10" s="181" t="str">
        <f>IF($CL2="","",$CL2)</f>
        <v/>
      </c>
      <c r="GD10" s="181"/>
      <c r="GE10" s="181"/>
      <c r="GF10" s="187" t="s">
        <v>2</v>
      </c>
      <c r="GG10" s="187"/>
      <c r="GH10" s="105"/>
      <c r="GI10" s="161"/>
      <c r="GJ10" s="161"/>
      <c r="GK10" s="161"/>
      <c r="GL10" s="161"/>
      <c r="GM10" s="161"/>
      <c r="GN10" s="161"/>
      <c r="GO10" s="162">
        <v>8</v>
      </c>
      <c r="GP10" s="162">
        <v>1</v>
      </c>
      <c r="GQ10" s="162"/>
      <c r="GR10" s="161"/>
      <c r="GS10" s="161"/>
      <c r="GT10" s="161"/>
      <c r="GU10" s="161"/>
      <c r="GV10" s="161"/>
      <c r="GW10" s="161"/>
      <c r="GX10" s="161"/>
      <c r="GY10" s="163"/>
      <c r="GZ10" s="163"/>
    </row>
    <row r="11" spans="2:209" ht="20" customHeight="1">
      <c r="H11" s="49"/>
      <c r="I11" s="49"/>
      <c r="J11" s="49"/>
      <c r="K11" s="49"/>
      <c r="L11" s="49"/>
      <c r="M11" s="49"/>
      <c r="N11" s="49"/>
      <c r="O11" s="49"/>
      <c r="P11" s="49"/>
      <c r="Q11" s="49"/>
      <c r="R11" s="49"/>
      <c r="S11" s="49"/>
      <c r="T11" s="49"/>
      <c r="U11" s="49"/>
      <c r="V11" s="49"/>
      <c r="W11" s="49"/>
      <c r="X11" s="49"/>
      <c r="Y11" s="49"/>
      <c r="Z11" s="49"/>
      <c r="AA11" s="49"/>
      <c r="AB11" s="49"/>
      <c r="AC11" s="49"/>
      <c r="AD11" s="49"/>
      <c r="AE11" s="49"/>
      <c r="AF11" s="3"/>
      <c r="AG11" s="2"/>
      <c r="AH11" s="2"/>
      <c r="AI11" s="2"/>
      <c r="AJ11" s="2"/>
      <c r="AK11" s="2"/>
      <c r="AL11" s="2"/>
      <c r="AM11" s="2"/>
      <c r="AS11" s="82"/>
      <c r="AT11" s="82"/>
      <c r="AU11" s="82"/>
      <c r="AV11" s="82"/>
      <c r="AW11" s="82"/>
      <c r="AX11" s="82"/>
      <c r="AY11" s="82"/>
      <c r="AZ11" s="51"/>
      <c r="BA11" s="51"/>
      <c r="BB11" s="83"/>
      <c r="BC11" s="83"/>
      <c r="BD11" s="83"/>
      <c r="BE11" s="51"/>
      <c r="BF11" s="51"/>
      <c r="BG11" s="84"/>
      <c r="BH11" s="84"/>
      <c r="BI11" s="84"/>
      <c r="BJ11" s="51"/>
      <c r="BK11" s="51"/>
      <c r="BL11" s="51"/>
      <c r="BS11" s="49"/>
      <c r="BT11" s="49"/>
      <c r="BU11" s="49"/>
      <c r="BV11" s="49"/>
      <c r="BW11" s="49"/>
      <c r="BX11" s="49"/>
      <c r="BY11" s="49"/>
      <c r="BZ11" s="49"/>
      <c r="CA11" s="49"/>
      <c r="CB11" s="49"/>
      <c r="CC11" s="49"/>
      <c r="CD11" s="49"/>
      <c r="CE11" s="49"/>
      <c r="CF11" s="49"/>
      <c r="CG11" s="49"/>
      <c r="CH11" s="49"/>
      <c r="CI11" s="49"/>
      <c r="CJ11" s="49"/>
      <c r="CK11" s="49"/>
      <c r="CL11" s="49"/>
      <c r="CM11" s="49"/>
      <c r="CN11" s="49"/>
      <c r="CO11" s="49"/>
      <c r="CP11" s="49"/>
      <c r="CQ11" s="3"/>
      <c r="CR11" s="2"/>
      <c r="CS11" s="2"/>
      <c r="CT11" s="2"/>
      <c r="CU11" s="2"/>
      <c r="CV11" s="2"/>
      <c r="CW11" s="2"/>
      <c r="CX11" s="2"/>
      <c r="DD11" s="82"/>
      <c r="DE11" s="82"/>
      <c r="DF11" s="82"/>
      <c r="DG11" s="82"/>
      <c r="DH11" s="82"/>
      <c r="DI11" s="82"/>
      <c r="DJ11" s="82"/>
      <c r="DK11" s="51"/>
      <c r="DL11" s="51"/>
      <c r="DM11" s="83"/>
      <c r="DN11" s="83"/>
      <c r="DO11" s="83"/>
      <c r="DP11" s="51"/>
      <c r="DQ11" s="51"/>
      <c r="DR11" s="84"/>
      <c r="DS11" s="84"/>
      <c r="DT11" s="84"/>
      <c r="DU11" s="51"/>
      <c r="DV11" s="51"/>
      <c r="DW11" s="51"/>
      <c r="ED11" s="49"/>
      <c r="EE11" s="49"/>
      <c r="EF11" s="49"/>
      <c r="EG11" s="49"/>
      <c r="EH11" s="49"/>
      <c r="EI11" s="49"/>
      <c r="EJ11" s="49"/>
      <c r="EK11" s="49"/>
      <c r="EL11" s="49"/>
      <c r="EM11" s="49"/>
      <c r="EN11" s="49"/>
      <c r="EO11" s="49"/>
      <c r="EP11" s="49"/>
      <c r="EQ11" s="49"/>
      <c r="ER11" s="49"/>
      <c r="ES11" s="49"/>
      <c r="ET11" s="49"/>
      <c r="EU11" s="49"/>
      <c r="EV11" s="49"/>
      <c r="EW11" s="49"/>
      <c r="EX11" s="49"/>
      <c r="EY11" s="49"/>
      <c r="EZ11" s="49"/>
      <c r="FA11" s="49"/>
      <c r="FB11" s="3"/>
      <c r="FC11" s="2"/>
      <c r="FD11" s="2"/>
      <c r="FE11" s="2"/>
      <c r="FF11" s="2"/>
      <c r="FG11" s="2"/>
      <c r="FH11" s="2"/>
      <c r="FI11" s="2"/>
      <c r="FO11" s="82"/>
      <c r="FP11" s="82"/>
      <c r="FQ11" s="82"/>
      <c r="FR11" s="82"/>
      <c r="FS11" s="82"/>
      <c r="FT11" s="82"/>
      <c r="FU11" s="82"/>
      <c r="FV11" s="51"/>
      <c r="FW11" s="51"/>
      <c r="FX11" s="83"/>
      <c r="FY11" s="83"/>
      <c r="FZ11" s="83"/>
      <c r="GA11" s="51"/>
      <c r="GB11" s="51"/>
      <c r="GC11" s="84"/>
      <c r="GD11" s="84"/>
      <c r="GE11" s="84"/>
      <c r="GF11" s="51"/>
      <c r="GG11" s="51"/>
      <c r="GH11" s="51"/>
      <c r="GO11" s="158">
        <v>9</v>
      </c>
      <c r="GP11" s="158"/>
      <c r="GQ11" s="158"/>
    </row>
    <row r="12" spans="2:209" ht="20.25" customHeight="1">
      <c r="B12" s="434" t="s">
        <v>87</v>
      </c>
      <c r="C12" s="434"/>
      <c r="D12" s="434"/>
      <c r="E12" s="434"/>
      <c r="F12" s="434"/>
      <c r="G12" s="434"/>
      <c r="H12" s="434"/>
      <c r="I12" s="434"/>
      <c r="J12" s="434"/>
      <c r="K12" s="434"/>
      <c r="L12" s="434"/>
      <c r="M12" s="434"/>
      <c r="N12" s="434"/>
      <c r="O12" s="434"/>
      <c r="P12" s="434"/>
      <c r="Q12" s="434"/>
      <c r="R12" s="434"/>
      <c r="S12" s="434"/>
      <c r="T12" s="434"/>
      <c r="U12" s="434"/>
      <c r="V12" s="434"/>
      <c r="W12" s="434"/>
      <c r="X12" s="434"/>
      <c r="Y12" s="434"/>
      <c r="Z12" s="434"/>
      <c r="AA12" s="434"/>
      <c r="AB12" s="434"/>
      <c r="AC12" s="434"/>
      <c r="AD12" s="434"/>
      <c r="AE12" s="434"/>
      <c r="AF12" s="434"/>
      <c r="AG12" s="434"/>
      <c r="AH12" s="434"/>
      <c r="AI12" s="434"/>
      <c r="AJ12" s="434"/>
      <c r="AK12" s="434"/>
      <c r="AL12" s="434"/>
      <c r="AM12" s="434"/>
      <c r="AN12" s="434"/>
      <c r="AO12" s="434"/>
      <c r="AP12" s="434"/>
      <c r="AQ12" s="434"/>
      <c r="AR12" s="434"/>
      <c r="AS12" s="434"/>
      <c r="AT12" s="434"/>
      <c r="AU12" s="434"/>
      <c r="AV12" s="434"/>
      <c r="AW12" s="434"/>
      <c r="AX12" s="434"/>
      <c r="AY12" s="434"/>
      <c r="AZ12" s="434"/>
      <c r="BA12" s="434"/>
      <c r="BB12" s="434"/>
      <c r="BC12" s="434"/>
      <c r="BD12" s="434"/>
      <c r="BE12" s="434"/>
      <c r="BF12" s="434"/>
      <c r="BG12" s="434"/>
      <c r="BH12" s="434"/>
      <c r="BI12" s="434"/>
      <c r="BJ12" s="434"/>
      <c r="BK12" s="434"/>
      <c r="BL12" s="434"/>
      <c r="BM12" s="434" t="s">
        <v>87</v>
      </c>
      <c r="BN12" s="434"/>
      <c r="BO12" s="434"/>
      <c r="BP12" s="434"/>
      <c r="BQ12" s="434"/>
      <c r="BR12" s="434"/>
      <c r="BS12" s="434"/>
      <c r="BT12" s="434"/>
      <c r="BU12" s="434"/>
      <c r="BV12" s="434"/>
      <c r="BW12" s="434"/>
      <c r="BX12" s="434"/>
      <c r="BY12" s="434"/>
      <c r="BZ12" s="434"/>
      <c r="CA12" s="434"/>
      <c r="CB12" s="434"/>
      <c r="CC12" s="434"/>
      <c r="CD12" s="434"/>
      <c r="CE12" s="434"/>
      <c r="CF12" s="434"/>
      <c r="CG12" s="434"/>
      <c r="CH12" s="434"/>
      <c r="CI12" s="434"/>
      <c r="CJ12" s="434"/>
      <c r="CK12" s="434"/>
      <c r="CL12" s="434"/>
      <c r="CM12" s="434"/>
      <c r="CN12" s="434"/>
      <c r="CO12" s="434"/>
      <c r="CP12" s="434"/>
      <c r="CQ12" s="434"/>
      <c r="CR12" s="434"/>
      <c r="CS12" s="434"/>
      <c r="CT12" s="434"/>
      <c r="CU12" s="434"/>
      <c r="CV12" s="434"/>
      <c r="CW12" s="434"/>
      <c r="CX12" s="434"/>
      <c r="CY12" s="434"/>
      <c r="CZ12" s="434"/>
      <c r="DA12" s="434"/>
      <c r="DB12" s="434"/>
      <c r="DC12" s="434"/>
      <c r="DD12" s="434"/>
      <c r="DE12" s="434"/>
      <c r="DF12" s="434"/>
      <c r="DG12" s="434"/>
      <c r="DH12" s="434"/>
      <c r="DI12" s="434"/>
      <c r="DJ12" s="434"/>
      <c r="DK12" s="434"/>
      <c r="DL12" s="434"/>
      <c r="DM12" s="434"/>
      <c r="DN12" s="434"/>
      <c r="DO12" s="434"/>
      <c r="DP12" s="434"/>
      <c r="DQ12" s="434"/>
      <c r="DR12" s="434"/>
      <c r="DS12" s="434"/>
      <c r="DT12" s="434"/>
      <c r="DU12" s="434"/>
      <c r="DV12" s="434"/>
      <c r="DW12" s="434"/>
      <c r="DX12" s="434" t="s">
        <v>87</v>
      </c>
      <c r="DY12" s="434"/>
      <c r="DZ12" s="434"/>
      <c r="EA12" s="434"/>
      <c r="EB12" s="434"/>
      <c r="EC12" s="434"/>
      <c r="ED12" s="434"/>
      <c r="EE12" s="434"/>
      <c r="EF12" s="434"/>
      <c r="EG12" s="434"/>
      <c r="EH12" s="434"/>
      <c r="EI12" s="434"/>
      <c r="EJ12" s="434"/>
      <c r="EK12" s="434"/>
      <c r="EL12" s="434"/>
      <c r="EM12" s="434"/>
      <c r="EN12" s="434"/>
      <c r="EO12" s="434"/>
      <c r="EP12" s="434"/>
      <c r="EQ12" s="434"/>
      <c r="ER12" s="434"/>
      <c r="ES12" s="434"/>
      <c r="ET12" s="434"/>
      <c r="EU12" s="434"/>
      <c r="EV12" s="434"/>
      <c r="EW12" s="434"/>
      <c r="EX12" s="434"/>
      <c r="EY12" s="434"/>
      <c r="EZ12" s="434"/>
      <c r="FA12" s="434"/>
      <c r="FB12" s="434"/>
      <c r="FC12" s="434"/>
      <c r="FD12" s="434"/>
      <c r="FE12" s="434"/>
      <c r="FF12" s="434"/>
      <c r="FG12" s="434"/>
      <c r="FH12" s="434"/>
      <c r="FI12" s="434"/>
      <c r="FJ12" s="434"/>
      <c r="FK12" s="434"/>
      <c r="FL12" s="434"/>
      <c r="FM12" s="434"/>
      <c r="FN12" s="434"/>
      <c r="FO12" s="434"/>
      <c r="FP12" s="434"/>
      <c r="FQ12" s="434"/>
      <c r="FR12" s="434"/>
      <c r="FS12" s="434"/>
      <c r="FT12" s="434"/>
      <c r="FU12" s="434"/>
      <c r="FV12" s="434"/>
      <c r="FW12" s="434"/>
      <c r="FX12" s="434"/>
      <c r="FY12" s="434"/>
      <c r="FZ12" s="434"/>
      <c r="GA12" s="434"/>
      <c r="GB12" s="434"/>
      <c r="GC12" s="434"/>
      <c r="GD12" s="434"/>
      <c r="GE12" s="434"/>
      <c r="GF12" s="434"/>
      <c r="GG12" s="434"/>
      <c r="GH12" s="434"/>
      <c r="GO12" s="158">
        <v>10</v>
      </c>
      <c r="GP12" s="158"/>
      <c r="GQ12" s="158"/>
    </row>
    <row r="13" spans="2:209" s="106" customFormat="1" ht="20" customHeight="1">
      <c r="B13" s="107"/>
      <c r="C13" s="107"/>
      <c r="D13" s="107"/>
      <c r="E13" s="107"/>
      <c r="F13" s="107"/>
      <c r="G13" s="107"/>
      <c r="H13" s="107"/>
      <c r="I13" s="107"/>
      <c r="J13" s="107"/>
      <c r="K13" s="107"/>
      <c r="L13" s="107"/>
      <c r="M13" s="107"/>
      <c r="N13" s="107"/>
      <c r="O13" s="107"/>
      <c r="P13" s="108"/>
      <c r="Q13" s="108"/>
      <c r="R13" s="108"/>
      <c r="S13" s="108"/>
      <c r="T13" s="108"/>
      <c r="U13" s="108"/>
      <c r="V13" s="108"/>
      <c r="W13" s="108"/>
      <c r="X13" s="108"/>
      <c r="Y13" s="108"/>
      <c r="Z13" s="108"/>
      <c r="AA13" s="108"/>
      <c r="AB13" s="108"/>
      <c r="AC13" s="108"/>
      <c r="AD13" s="108"/>
      <c r="AE13" s="108"/>
      <c r="AF13" s="108"/>
      <c r="AG13" s="108"/>
      <c r="AH13" s="108"/>
      <c r="AI13" s="108"/>
      <c r="AJ13" s="109"/>
      <c r="AK13" s="109"/>
      <c r="AL13" s="109"/>
      <c r="AM13" s="109"/>
      <c r="AN13" s="109"/>
      <c r="AT13" s="179" t="s">
        <v>56</v>
      </c>
      <c r="AU13" s="179"/>
      <c r="AV13" s="180" t="s">
        <v>129</v>
      </c>
      <c r="AW13" s="180"/>
      <c r="AX13" s="180"/>
      <c r="AY13" s="180"/>
      <c r="AZ13" s="181" t="str">
        <f>IF($CF3="","",$CF3)</f>
        <v/>
      </c>
      <c r="BA13" s="181"/>
      <c r="BB13" s="181"/>
      <c r="BC13" s="179" t="s">
        <v>1</v>
      </c>
      <c r="BD13" s="179"/>
      <c r="BE13" s="181" t="str">
        <f>IF($CL3="","",$CL3)</f>
        <v/>
      </c>
      <c r="BF13" s="181"/>
      <c r="BG13" s="181"/>
      <c r="BH13" s="182" t="s">
        <v>83</v>
      </c>
      <c r="BI13" s="182"/>
      <c r="BJ13" s="182"/>
      <c r="BK13" s="182"/>
      <c r="BL13" s="182"/>
      <c r="BM13" s="107"/>
      <c r="BN13" s="107"/>
      <c r="BO13" s="107"/>
      <c r="BP13" s="107"/>
      <c r="BQ13" s="107"/>
      <c r="BR13" s="107"/>
      <c r="BS13" s="107"/>
      <c r="BT13" s="107"/>
      <c r="BU13" s="107"/>
      <c r="BV13" s="107"/>
      <c r="BW13" s="107"/>
      <c r="BX13" s="107"/>
      <c r="BY13" s="107"/>
      <c r="BZ13" s="107"/>
      <c r="CA13" s="108"/>
      <c r="CB13" s="108"/>
      <c r="CC13" s="108"/>
      <c r="CD13" s="108"/>
      <c r="CE13" s="108"/>
      <c r="CF13" s="108"/>
      <c r="CG13" s="108"/>
      <c r="CH13" s="108"/>
      <c r="CI13" s="108"/>
      <c r="CJ13" s="108"/>
      <c r="CK13" s="108"/>
      <c r="CL13" s="108"/>
      <c r="CM13" s="108"/>
      <c r="CN13" s="108"/>
      <c r="CO13" s="108"/>
      <c r="CP13" s="108"/>
      <c r="CQ13" s="108"/>
      <c r="CR13" s="109"/>
      <c r="CS13" s="109"/>
      <c r="CT13" s="109"/>
      <c r="CU13" s="109"/>
      <c r="CV13" s="109"/>
      <c r="CW13" s="109"/>
      <c r="CX13" s="109"/>
      <c r="CY13" s="109"/>
      <c r="CZ13" s="109"/>
      <c r="DE13" s="179" t="s">
        <v>56</v>
      </c>
      <c r="DF13" s="179"/>
      <c r="DG13" s="180" t="s">
        <v>129</v>
      </c>
      <c r="DH13" s="180"/>
      <c r="DI13" s="180"/>
      <c r="DJ13" s="180"/>
      <c r="DK13" s="181" t="str">
        <f>IF(OR($BW3="二か月分",$BW3="三か月分"),GK3,"")</f>
        <v/>
      </c>
      <c r="DL13" s="181"/>
      <c r="DM13" s="181"/>
      <c r="DN13" s="179" t="s">
        <v>1</v>
      </c>
      <c r="DO13" s="179"/>
      <c r="DP13" s="181" t="str">
        <f>IF(OR($BW3="二か月分",$BW3="三か月分"),GL3,"")</f>
        <v/>
      </c>
      <c r="DQ13" s="181"/>
      <c r="DR13" s="181"/>
      <c r="DS13" s="182" t="s">
        <v>83</v>
      </c>
      <c r="DT13" s="182"/>
      <c r="DU13" s="182"/>
      <c r="DV13" s="182"/>
      <c r="DW13" s="182"/>
      <c r="DX13" s="107"/>
      <c r="DY13" s="107"/>
      <c r="DZ13" s="107"/>
      <c r="EA13" s="107"/>
      <c r="EB13" s="107"/>
      <c r="EC13" s="107"/>
      <c r="ED13" s="107"/>
      <c r="EE13" s="107"/>
      <c r="EF13" s="107"/>
      <c r="EG13" s="107"/>
      <c r="EH13" s="107"/>
      <c r="EI13" s="107"/>
      <c r="EJ13" s="107"/>
      <c r="EK13" s="107"/>
      <c r="EL13" s="108"/>
      <c r="EM13" s="108"/>
      <c r="EN13" s="108"/>
      <c r="EO13" s="108"/>
      <c r="EP13" s="108"/>
      <c r="EQ13" s="108"/>
      <c r="ER13" s="108"/>
      <c r="ES13" s="108"/>
      <c r="ET13" s="108"/>
      <c r="EU13" s="108"/>
      <c r="EV13" s="108"/>
      <c r="EW13" s="108"/>
      <c r="EX13" s="108"/>
      <c r="EY13" s="109"/>
      <c r="EZ13" s="109"/>
      <c r="FA13" s="109"/>
      <c r="FB13" s="109"/>
      <c r="FC13" s="109"/>
      <c r="FD13" s="109"/>
      <c r="FE13" s="109"/>
      <c r="FF13" s="109"/>
      <c r="FG13" s="109"/>
      <c r="FH13" s="109"/>
      <c r="FI13" s="109"/>
      <c r="FP13" s="179" t="s">
        <v>56</v>
      </c>
      <c r="FQ13" s="179"/>
      <c r="FR13" s="180" t="s">
        <v>129</v>
      </c>
      <c r="FS13" s="180"/>
      <c r="FT13" s="180"/>
      <c r="FU13" s="180"/>
      <c r="FV13" s="181" t="str">
        <f>IF($BW3="三か月分",GM3,"")</f>
        <v/>
      </c>
      <c r="FW13" s="181"/>
      <c r="FX13" s="181"/>
      <c r="FY13" s="179" t="s">
        <v>1</v>
      </c>
      <c r="FZ13" s="179"/>
      <c r="GA13" s="181" t="str">
        <f>IF($BW3="三か月分",GN3,"")</f>
        <v/>
      </c>
      <c r="GB13" s="181"/>
      <c r="GC13" s="181"/>
      <c r="GD13" s="182" t="s">
        <v>83</v>
      </c>
      <c r="GE13" s="182"/>
      <c r="GF13" s="182"/>
      <c r="GG13" s="182"/>
      <c r="GH13" s="182"/>
      <c r="GI13" s="160" t="str">
        <f>IF(FV13&lt;&gt;"",FV13,IF(DK13&lt;&gt;"",DK13,AZ13))</f>
        <v/>
      </c>
      <c r="GJ13" s="160" t="str">
        <f>IF(GA13&lt;&gt;"",GA13,IF(DP13&lt;&gt;"",DP13,BE13))</f>
        <v/>
      </c>
      <c r="GK13" s="161"/>
      <c r="GL13" s="161"/>
      <c r="GM13" s="161"/>
      <c r="GN13" s="161"/>
      <c r="GO13" s="164">
        <v>11</v>
      </c>
      <c r="GP13" s="164"/>
      <c r="GQ13" s="164"/>
      <c r="GR13" s="161"/>
      <c r="GS13" s="161"/>
      <c r="GT13" s="161"/>
      <c r="GU13" s="161"/>
      <c r="GV13" s="161"/>
      <c r="GW13" s="161"/>
      <c r="GX13" s="161"/>
      <c r="GY13" s="163"/>
      <c r="GZ13" s="163"/>
      <c r="HA13" s="163"/>
    </row>
    <row r="14" spans="2:209" ht="19" customHeight="1">
      <c r="B14" s="177" t="s">
        <v>0</v>
      </c>
      <c r="C14" s="178"/>
      <c r="D14" s="178"/>
      <c r="E14" s="178"/>
      <c r="F14" s="178"/>
      <c r="G14" s="178"/>
      <c r="H14" s="178"/>
      <c r="I14" s="178"/>
      <c r="J14" s="178"/>
      <c r="K14" s="178"/>
      <c r="L14" s="178"/>
      <c r="M14" s="178"/>
      <c r="N14" s="183"/>
      <c r="O14" s="184" t="str">
        <f>IF($S3="","",$S3)</f>
        <v/>
      </c>
      <c r="P14" s="185"/>
      <c r="Q14" s="185"/>
      <c r="R14" s="185"/>
      <c r="S14" s="185"/>
      <c r="T14" s="185"/>
      <c r="U14" s="185"/>
      <c r="V14" s="185"/>
      <c r="W14" s="185"/>
      <c r="X14" s="185"/>
      <c r="Y14" s="185"/>
      <c r="Z14" s="185"/>
      <c r="AA14" s="185"/>
      <c r="AB14" s="185"/>
      <c r="AC14" s="185"/>
      <c r="AD14" s="185"/>
      <c r="AE14" s="185"/>
      <c r="AF14" s="185"/>
      <c r="AG14" s="185"/>
      <c r="AH14" s="185"/>
      <c r="AI14" s="185"/>
      <c r="AJ14" s="185"/>
      <c r="AK14" s="185"/>
      <c r="AL14" s="185"/>
      <c r="AM14" s="185"/>
      <c r="AN14" s="185"/>
      <c r="AO14" s="185"/>
      <c r="AP14" s="185"/>
      <c r="AQ14" s="185"/>
      <c r="AR14" s="185"/>
      <c r="AS14" s="185"/>
      <c r="AT14" s="185"/>
      <c r="AU14" s="185"/>
      <c r="AV14" s="186"/>
      <c r="AW14" s="110" t="s">
        <v>3</v>
      </c>
      <c r="AX14" s="111"/>
      <c r="AY14" s="111"/>
      <c r="AZ14" s="111"/>
      <c r="BA14" s="111"/>
      <c r="BB14" s="112"/>
      <c r="BC14" s="177" t="str">
        <f>IF($S7="","",$S7)</f>
        <v/>
      </c>
      <c r="BD14" s="178"/>
      <c r="BE14" s="175" t="str">
        <f>IF($V7="","",$V7)</f>
        <v/>
      </c>
      <c r="BF14" s="175"/>
      <c r="BG14" s="175" t="str">
        <f>IF($Y7="","",$Y7)</f>
        <v/>
      </c>
      <c r="BH14" s="175"/>
      <c r="BI14" s="175" t="str">
        <f>IF($AB7="","",$AB7)</f>
        <v/>
      </c>
      <c r="BJ14" s="175"/>
      <c r="BK14" s="175" t="str">
        <f>IF($AE7="","",$AE7)</f>
        <v/>
      </c>
      <c r="BL14" s="176"/>
      <c r="BM14" s="177" t="s">
        <v>0</v>
      </c>
      <c r="BN14" s="178"/>
      <c r="BO14" s="178"/>
      <c r="BP14" s="178"/>
      <c r="BQ14" s="178"/>
      <c r="BR14" s="178"/>
      <c r="BS14" s="178"/>
      <c r="BT14" s="178"/>
      <c r="BU14" s="178"/>
      <c r="BV14" s="178"/>
      <c r="BW14" s="178"/>
      <c r="BX14" s="178"/>
      <c r="BY14" s="183"/>
      <c r="BZ14" s="184" t="str">
        <f>IF($S3="","",$S3)</f>
        <v/>
      </c>
      <c r="CA14" s="185"/>
      <c r="CB14" s="185"/>
      <c r="CC14" s="185"/>
      <c r="CD14" s="185"/>
      <c r="CE14" s="185"/>
      <c r="CF14" s="185"/>
      <c r="CG14" s="185"/>
      <c r="CH14" s="185"/>
      <c r="CI14" s="185"/>
      <c r="CJ14" s="185"/>
      <c r="CK14" s="185"/>
      <c r="CL14" s="185"/>
      <c r="CM14" s="185"/>
      <c r="CN14" s="185"/>
      <c r="CO14" s="185"/>
      <c r="CP14" s="185"/>
      <c r="CQ14" s="185"/>
      <c r="CR14" s="185"/>
      <c r="CS14" s="185"/>
      <c r="CT14" s="185"/>
      <c r="CU14" s="185"/>
      <c r="CV14" s="185"/>
      <c r="CW14" s="185"/>
      <c r="CX14" s="185"/>
      <c r="CY14" s="185"/>
      <c r="CZ14" s="185"/>
      <c r="DA14" s="185"/>
      <c r="DB14" s="185"/>
      <c r="DC14" s="185"/>
      <c r="DD14" s="185"/>
      <c r="DE14" s="185"/>
      <c r="DF14" s="185"/>
      <c r="DG14" s="186"/>
      <c r="DH14" s="110" t="s">
        <v>3</v>
      </c>
      <c r="DI14" s="111"/>
      <c r="DJ14" s="111"/>
      <c r="DK14" s="111"/>
      <c r="DL14" s="111"/>
      <c r="DM14" s="112"/>
      <c r="DN14" s="177" t="str">
        <f>IF($S7="","",$S7)</f>
        <v/>
      </c>
      <c r="DO14" s="178"/>
      <c r="DP14" s="175" t="str">
        <f>IF($V7="","",$V7)</f>
        <v/>
      </c>
      <c r="DQ14" s="175"/>
      <c r="DR14" s="175" t="str">
        <f>IF($Y7="","",$Y7)</f>
        <v/>
      </c>
      <c r="DS14" s="175"/>
      <c r="DT14" s="175" t="str">
        <f>IF($AB7="","",$AB7)</f>
        <v/>
      </c>
      <c r="DU14" s="175"/>
      <c r="DV14" s="175" t="str">
        <f>IF($AE7="","",$AE7)</f>
        <v/>
      </c>
      <c r="DW14" s="176"/>
      <c r="DX14" s="177" t="s">
        <v>0</v>
      </c>
      <c r="DY14" s="178"/>
      <c r="DZ14" s="178"/>
      <c r="EA14" s="178"/>
      <c r="EB14" s="178"/>
      <c r="EC14" s="178"/>
      <c r="ED14" s="178"/>
      <c r="EE14" s="178"/>
      <c r="EF14" s="178"/>
      <c r="EG14" s="178"/>
      <c r="EH14" s="178"/>
      <c r="EI14" s="178"/>
      <c r="EJ14" s="183"/>
      <c r="EK14" s="184" t="str">
        <f>IF($S3="","",$S3)</f>
        <v/>
      </c>
      <c r="EL14" s="185"/>
      <c r="EM14" s="185"/>
      <c r="EN14" s="185"/>
      <c r="EO14" s="185"/>
      <c r="EP14" s="185"/>
      <c r="EQ14" s="185"/>
      <c r="ER14" s="185"/>
      <c r="ES14" s="185"/>
      <c r="ET14" s="185"/>
      <c r="EU14" s="185"/>
      <c r="EV14" s="185"/>
      <c r="EW14" s="185"/>
      <c r="EX14" s="185"/>
      <c r="EY14" s="185"/>
      <c r="EZ14" s="185"/>
      <c r="FA14" s="185"/>
      <c r="FB14" s="185"/>
      <c r="FC14" s="185"/>
      <c r="FD14" s="185"/>
      <c r="FE14" s="185"/>
      <c r="FF14" s="185"/>
      <c r="FG14" s="185"/>
      <c r="FH14" s="185"/>
      <c r="FI14" s="185"/>
      <c r="FJ14" s="185"/>
      <c r="FK14" s="185"/>
      <c r="FL14" s="185"/>
      <c r="FM14" s="185"/>
      <c r="FN14" s="185"/>
      <c r="FO14" s="185"/>
      <c r="FP14" s="185"/>
      <c r="FQ14" s="185"/>
      <c r="FR14" s="186"/>
      <c r="FS14" s="110" t="s">
        <v>3</v>
      </c>
      <c r="FT14" s="111"/>
      <c r="FU14" s="111"/>
      <c r="FV14" s="111"/>
      <c r="FW14" s="111"/>
      <c r="FX14" s="112"/>
      <c r="FY14" s="177" t="str">
        <f>IF($S7="","",$S7)</f>
        <v/>
      </c>
      <c r="FZ14" s="178"/>
      <c r="GA14" s="175" t="str">
        <f>IF($V7="","",$V7)</f>
        <v/>
      </c>
      <c r="GB14" s="175"/>
      <c r="GC14" s="175" t="str">
        <f>IF($Y7="","",$Y7)</f>
        <v/>
      </c>
      <c r="GD14" s="175"/>
      <c r="GE14" s="175" t="str">
        <f>IF($AB7="","",$AB7)</f>
        <v/>
      </c>
      <c r="GF14" s="175"/>
      <c r="GG14" s="175" t="str">
        <f>IF($AE7="","",$AE7)</f>
        <v/>
      </c>
      <c r="GH14" s="176"/>
      <c r="GO14" s="165">
        <v>12</v>
      </c>
      <c r="GP14" s="165"/>
      <c r="GQ14" s="165"/>
    </row>
    <row r="15" spans="2:209" ht="19" customHeight="1">
      <c r="B15" s="177" t="s">
        <v>86</v>
      </c>
      <c r="C15" s="178"/>
      <c r="D15" s="178"/>
      <c r="E15" s="178"/>
      <c r="F15" s="178"/>
      <c r="G15" s="178"/>
      <c r="H15" s="178"/>
      <c r="I15" s="178"/>
      <c r="J15" s="178"/>
      <c r="K15" s="178"/>
      <c r="L15" s="178"/>
      <c r="M15" s="178"/>
      <c r="N15" s="183"/>
      <c r="O15" s="184" t="str">
        <f>IF($S6="","",$S6)</f>
        <v/>
      </c>
      <c r="P15" s="185"/>
      <c r="Q15" s="185"/>
      <c r="R15" s="185"/>
      <c r="S15" s="185"/>
      <c r="T15" s="185"/>
      <c r="U15" s="185"/>
      <c r="V15" s="185"/>
      <c r="W15" s="185"/>
      <c r="X15" s="185"/>
      <c r="Y15" s="185"/>
      <c r="Z15" s="185"/>
      <c r="AA15" s="185"/>
      <c r="AB15" s="185"/>
      <c r="AC15" s="185"/>
      <c r="AD15" s="185"/>
      <c r="AE15" s="185"/>
      <c r="AF15" s="185"/>
      <c r="AG15" s="185"/>
      <c r="AH15" s="185"/>
      <c r="AI15" s="185"/>
      <c r="AJ15" s="185"/>
      <c r="AK15" s="185"/>
      <c r="AL15" s="185"/>
      <c r="AM15" s="185"/>
      <c r="AN15" s="185"/>
      <c r="AO15" s="185"/>
      <c r="AP15" s="185"/>
      <c r="AQ15" s="185"/>
      <c r="AR15" s="185"/>
      <c r="AS15" s="185"/>
      <c r="AT15" s="185"/>
      <c r="AU15" s="185"/>
      <c r="AV15" s="185"/>
      <c r="AW15" s="185"/>
      <c r="AX15" s="185"/>
      <c r="AY15" s="185"/>
      <c r="AZ15" s="185"/>
      <c r="BA15" s="185"/>
      <c r="BB15" s="185"/>
      <c r="BC15" s="185"/>
      <c r="BD15" s="185"/>
      <c r="BE15" s="185"/>
      <c r="BF15" s="185"/>
      <c r="BG15" s="185"/>
      <c r="BH15" s="185"/>
      <c r="BI15" s="185"/>
      <c r="BJ15" s="185"/>
      <c r="BK15" s="185"/>
      <c r="BL15" s="186"/>
      <c r="BM15" s="177" t="s">
        <v>86</v>
      </c>
      <c r="BN15" s="178"/>
      <c r="BO15" s="178"/>
      <c r="BP15" s="178"/>
      <c r="BQ15" s="178"/>
      <c r="BR15" s="178"/>
      <c r="BS15" s="178"/>
      <c r="BT15" s="178"/>
      <c r="BU15" s="178"/>
      <c r="BV15" s="178"/>
      <c r="BW15" s="178"/>
      <c r="BX15" s="178"/>
      <c r="BY15" s="183"/>
      <c r="BZ15" s="184" t="str">
        <f>IF($S6="","",$S6)</f>
        <v/>
      </c>
      <c r="CA15" s="185"/>
      <c r="CB15" s="185"/>
      <c r="CC15" s="185"/>
      <c r="CD15" s="185"/>
      <c r="CE15" s="185"/>
      <c r="CF15" s="185"/>
      <c r="CG15" s="185"/>
      <c r="CH15" s="185"/>
      <c r="CI15" s="185"/>
      <c r="CJ15" s="185"/>
      <c r="CK15" s="185"/>
      <c r="CL15" s="185"/>
      <c r="CM15" s="185"/>
      <c r="CN15" s="185"/>
      <c r="CO15" s="185"/>
      <c r="CP15" s="185"/>
      <c r="CQ15" s="185"/>
      <c r="CR15" s="185"/>
      <c r="CS15" s="185"/>
      <c r="CT15" s="185"/>
      <c r="CU15" s="185"/>
      <c r="CV15" s="185"/>
      <c r="CW15" s="185"/>
      <c r="CX15" s="185"/>
      <c r="CY15" s="185"/>
      <c r="CZ15" s="185"/>
      <c r="DA15" s="185"/>
      <c r="DB15" s="185"/>
      <c r="DC15" s="185"/>
      <c r="DD15" s="185"/>
      <c r="DE15" s="185"/>
      <c r="DF15" s="185"/>
      <c r="DG15" s="185"/>
      <c r="DH15" s="185"/>
      <c r="DI15" s="185"/>
      <c r="DJ15" s="185"/>
      <c r="DK15" s="185"/>
      <c r="DL15" s="185"/>
      <c r="DM15" s="185"/>
      <c r="DN15" s="185"/>
      <c r="DO15" s="185"/>
      <c r="DP15" s="185"/>
      <c r="DQ15" s="185"/>
      <c r="DR15" s="185"/>
      <c r="DS15" s="185"/>
      <c r="DT15" s="185"/>
      <c r="DU15" s="185"/>
      <c r="DV15" s="185"/>
      <c r="DW15" s="186"/>
      <c r="DX15" s="177" t="s">
        <v>86</v>
      </c>
      <c r="DY15" s="178"/>
      <c r="DZ15" s="178"/>
      <c r="EA15" s="178"/>
      <c r="EB15" s="178"/>
      <c r="EC15" s="178"/>
      <c r="ED15" s="178"/>
      <c r="EE15" s="178"/>
      <c r="EF15" s="178"/>
      <c r="EG15" s="178"/>
      <c r="EH15" s="178"/>
      <c r="EI15" s="178"/>
      <c r="EJ15" s="183"/>
      <c r="EK15" s="184" t="str">
        <f>IF($S6="","",$S6)</f>
        <v/>
      </c>
      <c r="EL15" s="185"/>
      <c r="EM15" s="185"/>
      <c r="EN15" s="185"/>
      <c r="EO15" s="185"/>
      <c r="EP15" s="185"/>
      <c r="EQ15" s="185"/>
      <c r="ER15" s="185"/>
      <c r="ES15" s="185"/>
      <c r="ET15" s="185"/>
      <c r="EU15" s="185"/>
      <c r="EV15" s="185"/>
      <c r="EW15" s="185"/>
      <c r="EX15" s="185"/>
      <c r="EY15" s="185"/>
      <c r="EZ15" s="185"/>
      <c r="FA15" s="185"/>
      <c r="FB15" s="185"/>
      <c r="FC15" s="185"/>
      <c r="FD15" s="185"/>
      <c r="FE15" s="185"/>
      <c r="FF15" s="185"/>
      <c r="FG15" s="185"/>
      <c r="FH15" s="185"/>
      <c r="FI15" s="185"/>
      <c r="FJ15" s="185"/>
      <c r="FK15" s="185"/>
      <c r="FL15" s="185"/>
      <c r="FM15" s="185"/>
      <c r="FN15" s="185"/>
      <c r="FO15" s="185"/>
      <c r="FP15" s="185"/>
      <c r="FQ15" s="185"/>
      <c r="FR15" s="185"/>
      <c r="FS15" s="185"/>
      <c r="FT15" s="185"/>
      <c r="FU15" s="185"/>
      <c r="FV15" s="185"/>
      <c r="FW15" s="185"/>
      <c r="FX15" s="185"/>
      <c r="FY15" s="185"/>
      <c r="FZ15" s="185"/>
      <c r="GA15" s="185"/>
      <c r="GB15" s="185"/>
      <c r="GC15" s="185"/>
      <c r="GD15" s="185"/>
      <c r="GE15" s="185"/>
      <c r="GF15" s="185"/>
      <c r="GG15" s="185"/>
      <c r="GH15" s="186"/>
    </row>
    <row r="16" spans="2:209" ht="19" customHeight="1">
      <c r="B16" s="351" t="s">
        <v>122</v>
      </c>
      <c r="C16" s="352"/>
      <c r="D16" s="353"/>
      <c r="E16" s="354"/>
      <c r="F16" s="361" t="s">
        <v>22</v>
      </c>
      <c r="G16" s="361"/>
      <c r="H16" s="361"/>
      <c r="I16" s="361"/>
      <c r="J16" s="361"/>
      <c r="K16" s="361"/>
      <c r="L16" s="361"/>
      <c r="M16" s="361"/>
      <c r="N16" s="361"/>
      <c r="O16" s="361"/>
      <c r="P16" s="361"/>
      <c r="Q16" s="361"/>
      <c r="R16" s="361"/>
      <c r="S16" s="361"/>
      <c r="T16" s="361"/>
      <c r="U16" s="361"/>
      <c r="V16" s="361"/>
      <c r="W16" s="361"/>
      <c r="X16" s="361"/>
      <c r="Y16" s="361"/>
      <c r="Z16" s="361"/>
      <c r="AA16" s="361"/>
      <c r="AB16" s="361"/>
      <c r="AC16" s="361"/>
      <c r="AD16" s="361"/>
      <c r="AE16" s="361"/>
      <c r="AF16" s="361"/>
      <c r="AG16" s="361"/>
      <c r="AH16" s="362" t="s">
        <v>13</v>
      </c>
      <c r="AI16" s="363"/>
      <c r="AJ16" s="363"/>
      <c r="AK16" s="363"/>
      <c r="AL16" s="363"/>
      <c r="AM16" s="363"/>
      <c r="AN16" s="364"/>
      <c r="AO16" s="364"/>
      <c r="AP16" s="364"/>
      <c r="AQ16" s="364"/>
      <c r="AR16" s="364"/>
      <c r="AS16" s="364"/>
      <c r="AT16" s="364"/>
      <c r="AU16" s="364"/>
      <c r="AV16" s="364"/>
      <c r="AW16" s="364"/>
      <c r="AX16" s="364"/>
      <c r="AY16" s="364"/>
      <c r="AZ16" s="364"/>
      <c r="BA16" s="364"/>
      <c r="BB16" s="364"/>
      <c r="BC16" s="364"/>
      <c r="BD16" s="364"/>
      <c r="BE16" s="364"/>
      <c r="BF16" s="364"/>
      <c r="BG16" s="364"/>
      <c r="BH16" s="364"/>
      <c r="BI16" s="364"/>
      <c r="BJ16" s="364"/>
      <c r="BK16" s="364"/>
      <c r="BL16" s="365"/>
      <c r="BM16" s="351" t="s">
        <v>122</v>
      </c>
      <c r="BN16" s="352"/>
      <c r="BO16" s="353"/>
      <c r="BP16" s="354"/>
      <c r="BQ16" s="361" t="s">
        <v>22</v>
      </c>
      <c r="BR16" s="361"/>
      <c r="BS16" s="361"/>
      <c r="BT16" s="361"/>
      <c r="BU16" s="361"/>
      <c r="BV16" s="361"/>
      <c r="BW16" s="361"/>
      <c r="BX16" s="361"/>
      <c r="BY16" s="361"/>
      <c r="BZ16" s="361"/>
      <c r="CA16" s="361"/>
      <c r="CB16" s="361"/>
      <c r="CC16" s="361"/>
      <c r="CD16" s="361"/>
      <c r="CE16" s="361"/>
      <c r="CF16" s="361"/>
      <c r="CG16" s="361"/>
      <c r="CH16" s="361"/>
      <c r="CI16" s="361"/>
      <c r="CJ16" s="361"/>
      <c r="CK16" s="361"/>
      <c r="CL16" s="361"/>
      <c r="CM16" s="361"/>
      <c r="CN16" s="361"/>
      <c r="CO16" s="361"/>
      <c r="CP16" s="361"/>
      <c r="CQ16" s="361"/>
      <c r="CR16" s="361"/>
      <c r="CS16" s="362" t="s">
        <v>13</v>
      </c>
      <c r="CT16" s="363"/>
      <c r="CU16" s="363"/>
      <c r="CV16" s="363"/>
      <c r="CW16" s="363"/>
      <c r="CX16" s="363"/>
      <c r="CY16" s="364"/>
      <c r="CZ16" s="364"/>
      <c r="DA16" s="364"/>
      <c r="DB16" s="364"/>
      <c r="DC16" s="364"/>
      <c r="DD16" s="364"/>
      <c r="DE16" s="364"/>
      <c r="DF16" s="364"/>
      <c r="DG16" s="364"/>
      <c r="DH16" s="364"/>
      <c r="DI16" s="364"/>
      <c r="DJ16" s="364"/>
      <c r="DK16" s="364"/>
      <c r="DL16" s="364"/>
      <c r="DM16" s="364"/>
      <c r="DN16" s="364"/>
      <c r="DO16" s="364"/>
      <c r="DP16" s="364"/>
      <c r="DQ16" s="364"/>
      <c r="DR16" s="364"/>
      <c r="DS16" s="364"/>
      <c r="DT16" s="364"/>
      <c r="DU16" s="364"/>
      <c r="DV16" s="364"/>
      <c r="DW16" s="365"/>
      <c r="DX16" s="351" t="s">
        <v>122</v>
      </c>
      <c r="DY16" s="352"/>
      <c r="DZ16" s="353"/>
      <c r="EA16" s="354"/>
      <c r="EB16" s="361" t="s">
        <v>22</v>
      </c>
      <c r="EC16" s="361"/>
      <c r="ED16" s="361"/>
      <c r="EE16" s="361"/>
      <c r="EF16" s="361"/>
      <c r="EG16" s="361"/>
      <c r="EH16" s="361"/>
      <c r="EI16" s="361"/>
      <c r="EJ16" s="361"/>
      <c r="EK16" s="361"/>
      <c r="EL16" s="361"/>
      <c r="EM16" s="361"/>
      <c r="EN16" s="361"/>
      <c r="EO16" s="361"/>
      <c r="EP16" s="361"/>
      <c r="EQ16" s="361"/>
      <c r="ER16" s="361"/>
      <c r="ES16" s="361"/>
      <c r="ET16" s="361"/>
      <c r="EU16" s="361"/>
      <c r="EV16" s="361"/>
      <c r="EW16" s="361"/>
      <c r="EX16" s="361"/>
      <c r="EY16" s="361"/>
      <c r="EZ16" s="361"/>
      <c r="FA16" s="361"/>
      <c r="FB16" s="361"/>
      <c r="FC16" s="361"/>
      <c r="FD16" s="362" t="s">
        <v>13</v>
      </c>
      <c r="FE16" s="363"/>
      <c r="FF16" s="363"/>
      <c r="FG16" s="363"/>
      <c r="FH16" s="363"/>
      <c r="FI16" s="363"/>
      <c r="FJ16" s="364"/>
      <c r="FK16" s="364"/>
      <c r="FL16" s="364"/>
      <c r="FM16" s="364"/>
      <c r="FN16" s="364"/>
      <c r="FO16" s="364"/>
      <c r="FP16" s="364"/>
      <c r="FQ16" s="364"/>
      <c r="FR16" s="364"/>
      <c r="FS16" s="364"/>
      <c r="FT16" s="364"/>
      <c r="FU16" s="364"/>
      <c r="FV16" s="364"/>
      <c r="FW16" s="364"/>
      <c r="FX16" s="364"/>
      <c r="FY16" s="364"/>
      <c r="FZ16" s="364"/>
      <c r="GA16" s="364"/>
      <c r="GB16" s="364"/>
      <c r="GC16" s="364"/>
      <c r="GD16" s="364"/>
      <c r="GE16" s="364"/>
      <c r="GF16" s="364"/>
      <c r="GG16" s="364"/>
      <c r="GH16" s="365"/>
    </row>
    <row r="17" spans="2:191" ht="19" customHeight="1">
      <c r="B17" s="355"/>
      <c r="C17" s="356"/>
      <c r="D17" s="356"/>
      <c r="E17" s="357"/>
      <c r="F17" s="366" t="s">
        <v>73</v>
      </c>
      <c r="G17" s="367"/>
      <c r="H17" s="367"/>
      <c r="I17" s="367"/>
      <c r="J17" s="367"/>
      <c r="K17" s="367"/>
      <c r="L17" s="367"/>
      <c r="M17" s="367"/>
      <c r="N17" s="368"/>
      <c r="O17" s="366" t="s">
        <v>99</v>
      </c>
      <c r="P17" s="367"/>
      <c r="Q17" s="367"/>
      <c r="R17" s="367"/>
      <c r="S17" s="367"/>
      <c r="T17" s="367"/>
      <c r="U17" s="367"/>
      <c r="V17" s="367"/>
      <c r="W17" s="367"/>
      <c r="X17" s="367"/>
      <c r="Y17" s="367"/>
      <c r="Z17" s="367"/>
      <c r="AA17" s="367"/>
      <c r="AB17" s="367"/>
      <c r="AC17" s="368"/>
      <c r="AD17" s="369" t="s">
        <v>110</v>
      </c>
      <c r="AE17" s="370"/>
      <c r="AF17" s="371"/>
      <c r="AG17" s="372"/>
      <c r="AH17" s="385" t="s">
        <v>73</v>
      </c>
      <c r="AI17" s="386"/>
      <c r="AJ17" s="387"/>
      <c r="AK17" s="387"/>
      <c r="AL17" s="387"/>
      <c r="AM17" s="387"/>
      <c r="AN17" s="387"/>
      <c r="AO17" s="387"/>
      <c r="AP17" s="387"/>
      <c r="AQ17" s="387"/>
      <c r="AR17" s="387"/>
      <c r="AS17" s="387"/>
      <c r="AT17" s="387"/>
      <c r="AU17" s="387"/>
      <c r="AV17" s="387"/>
      <c r="AW17" s="387"/>
      <c r="AX17" s="387"/>
      <c r="AY17" s="387"/>
      <c r="AZ17" s="387"/>
      <c r="BA17" s="387"/>
      <c r="BB17" s="372"/>
      <c r="BC17" s="385" t="s">
        <v>74</v>
      </c>
      <c r="BD17" s="387"/>
      <c r="BE17" s="387"/>
      <c r="BF17" s="387"/>
      <c r="BG17" s="387"/>
      <c r="BH17" s="372"/>
      <c r="BI17" s="369" t="s">
        <v>110</v>
      </c>
      <c r="BJ17" s="370"/>
      <c r="BK17" s="371"/>
      <c r="BL17" s="372"/>
      <c r="BM17" s="355"/>
      <c r="BN17" s="356"/>
      <c r="BO17" s="356"/>
      <c r="BP17" s="357"/>
      <c r="BQ17" s="366" t="s">
        <v>73</v>
      </c>
      <c r="BR17" s="367"/>
      <c r="BS17" s="367"/>
      <c r="BT17" s="367"/>
      <c r="BU17" s="367"/>
      <c r="BV17" s="367"/>
      <c r="BW17" s="367"/>
      <c r="BX17" s="367"/>
      <c r="BY17" s="368"/>
      <c r="BZ17" s="366" t="s">
        <v>99</v>
      </c>
      <c r="CA17" s="367"/>
      <c r="CB17" s="367"/>
      <c r="CC17" s="367"/>
      <c r="CD17" s="367"/>
      <c r="CE17" s="367"/>
      <c r="CF17" s="367"/>
      <c r="CG17" s="367"/>
      <c r="CH17" s="367"/>
      <c r="CI17" s="367"/>
      <c r="CJ17" s="367"/>
      <c r="CK17" s="367"/>
      <c r="CL17" s="367"/>
      <c r="CM17" s="367"/>
      <c r="CN17" s="368"/>
      <c r="CO17" s="369" t="s">
        <v>110</v>
      </c>
      <c r="CP17" s="370"/>
      <c r="CQ17" s="371"/>
      <c r="CR17" s="372"/>
      <c r="CS17" s="385" t="s">
        <v>73</v>
      </c>
      <c r="CT17" s="386"/>
      <c r="CU17" s="387"/>
      <c r="CV17" s="387"/>
      <c r="CW17" s="387"/>
      <c r="CX17" s="387"/>
      <c r="CY17" s="387"/>
      <c r="CZ17" s="387"/>
      <c r="DA17" s="387"/>
      <c r="DB17" s="387"/>
      <c r="DC17" s="387"/>
      <c r="DD17" s="387"/>
      <c r="DE17" s="387"/>
      <c r="DF17" s="387"/>
      <c r="DG17" s="387"/>
      <c r="DH17" s="387"/>
      <c r="DI17" s="387"/>
      <c r="DJ17" s="387"/>
      <c r="DK17" s="387"/>
      <c r="DL17" s="387"/>
      <c r="DM17" s="372"/>
      <c r="DN17" s="385" t="s">
        <v>74</v>
      </c>
      <c r="DO17" s="387"/>
      <c r="DP17" s="387"/>
      <c r="DQ17" s="387"/>
      <c r="DR17" s="387"/>
      <c r="DS17" s="372"/>
      <c r="DT17" s="369" t="s">
        <v>110</v>
      </c>
      <c r="DU17" s="370"/>
      <c r="DV17" s="371"/>
      <c r="DW17" s="372"/>
      <c r="DX17" s="355"/>
      <c r="DY17" s="356"/>
      <c r="DZ17" s="356"/>
      <c r="EA17" s="357"/>
      <c r="EB17" s="366" t="s">
        <v>73</v>
      </c>
      <c r="EC17" s="367"/>
      <c r="ED17" s="367"/>
      <c r="EE17" s="367"/>
      <c r="EF17" s="367"/>
      <c r="EG17" s="367"/>
      <c r="EH17" s="367"/>
      <c r="EI17" s="367"/>
      <c r="EJ17" s="368"/>
      <c r="EK17" s="366" t="s">
        <v>99</v>
      </c>
      <c r="EL17" s="367"/>
      <c r="EM17" s="367"/>
      <c r="EN17" s="367"/>
      <c r="EO17" s="367"/>
      <c r="EP17" s="367"/>
      <c r="EQ17" s="367"/>
      <c r="ER17" s="367"/>
      <c r="ES17" s="367"/>
      <c r="ET17" s="367"/>
      <c r="EU17" s="367"/>
      <c r="EV17" s="367"/>
      <c r="EW17" s="367"/>
      <c r="EX17" s="367"/>
      <c r="EY17" s="368"/>
      <c r="EZ17" s="369" t="s">
        <v>110</v>
      </c>
      <c r="FA17" s="370"/>
      <c r="FB17" s="371"/>
      <c r="FC17" s="372"/>
      <c r="FD17" s="385" t="s">
        <v>73</v>
      </c>
      <c r="FE17" s="386"/>
      <c r="FF17" s="387"/>
      <c r="FG17" s="387"/>
      <c r="FH17" s="387"/>
      <c r="FI17" s="387"/>
      <c r="FJ17" s="387"/>
      <c r="FK17" s="387"/>
      <c r="FL17" s="387"/>
      <c r="FM17" s="387"/>
      <c r="FN17" s="387"/>
      <c r="FO17" s="387"/>
      <c r="FP17" s="387"/>
      <c r="FQ17" s="387"/>
      <c r="FR17" s="387"/>
      <c r="FS17" s="387"/>
      <c r="FT17" s="387"/>
      <c r="FU17" s="387"/>
      <c r="FV17" s="387"/>
      <c r="FW17" s="387"/>
      <c r="FX17" s="372"/>
      <c r="FY17" s="385" t="s">
        <v>74</v>
      </c>
      <c r="FZ17" s="387"/>
      <c r="GA17" s="387"/>
      <c r="GB17" s="387"/>
      <c r="GC17" s="387"/>
      <c r="GD17" s="372"/>
      <c r="GE17" s="369" t="s">
        <v>110</v>
      </c>
      <c r="GF17" s="370"/>
      <c r="GG17" s="371"/>
      <c r="GH17" s="372"/>
    </row>
    <row r="18" spans="2:191" ht="19" customHeight="1">
      <c r="B18" s="355"/>
      <c r="C18" s="356"/>
      <c r="D18" s="356"/>
      <c r="E18" s="357"/>
      <c r="F18" s="388" t="s">
        <v>100</v>
      </c>
      <c r="G18" s="378"/>
      <c r="H18" s="378"/>
      <c r="I18" s="378"/>
      <c r="J18" s="378"/>
      <c r="K18" s="389"/>
      <c r="L18" s="379" t="s">
        <v>101</v>
      </c>
      <c r="M18" s="378"/>
      <c r="N18" s="390"/>
      <c r="O18" s="388" t="s">
        <v>100</v>
      </c>
      <c r="P18" s="378"/>
      <c r="Q18" s="378"/>
      <c r="R18" s="378"/>
      <c r="S18" s="378"/>
      <c r="T18" s="378"/>
      <c r="U18" s="378"/>
      <c r="V18" s="378"/>
      <c r="W18" s="378"/>
      <c r="X18" s="378"/>
      <c r="Y18" s="378"/>
      <c r="Z18" s="389"/>
      <c r="AA18" s="378" t="s">
        <v>101</v>
      </c>
      <c r="AB18" s="378"/>
      <c r="AC18" s="378"/>
      <c r="AD18" s="373"/>
      <c r="AE18" s="374"/>
      <c r="AF18" s="375"/>
      <c r="AG18" s="376"/>
      <c r="AH18" s="391" t="s">
        <v>115</v>
      </c>
      <c r="AI18" s="392"/>
      <c r="AJ18" s="393"/>
      <c r="AK18" s="393"/>
      <c r="AL18" s="393"/>
      <c r="AM18" s="393"/>
      <c r="AN18" s="393"/>
      <c r="AO18" s="393"/>
      <c r="AP18" s="393"/>
      <c r="AQ18" s="393"/>
      <c r="AR18" s="393"/>
      <c r="AS18" s="375"/>
      <c r="AT18" s="394" t="s">
        <v>65</v>
      </c>
      <c r="AU18" s="395"/>
      <c r="AV18" s="395"/>
      <c r="AW18" s="395"/>
      <c r="AX18" s="395"/>
      <c r="AY18" s="395"/>
      <c r="AZ18" s="395"/>
      <c r="BA18" s="395"/>
      <c r="BB18" s="380"/>
      <c r="BC18" s="396" t="s">
        <v>98</v>
      </c>
      <c r="BD18" s="397"/>
      <c r="BE18" s="398"/>
      <c r="BF18" s="405" t="s">
        <v>75</v>
      </c>
      <c r="BG18" s="406"/>
      <c r="BH18" s="407"/>
      <c r="BI18" s="373"/>
      <c r="BJ18" s="374"/>
      <c r="BK18" s="375"/>
      <c r="BL18" s="376"/>
      <c r="BM18" s="355"/>
      <c r="BN18" s="356"/>
      <c r="BO18" s="356"/>
      <c r="BP18" s="357"/>
      <c r="BQ18" s="388" t="s">
        <v>100</v>
      </c>
      <c r="BR18" s="378"/>
      <c r="BS18" s="378"/>
      <c r="BT18" s="378"/>
      <c r="BU18" s="378"/>
      <c r="BV18" s="389"/>
      <c r="BW18" s="379" t="s">
        <v>101</v>
      </c>
      <c r="BX18" s="378"/>
      <c r="BY18" s="390"/>
      <c r="BZ18" s="388" t="s">
        <v>100</v>
      </c>
      <c r="CA18" s="378"/>
      <c r="CB18" s="378"/>
      <c r="CC18" s="378"/>
      <c r="CD18" s="378"/>
      <c r="CE18" s="378"/>
      <c r="CF18" s="378"/>
      <c r="CG18" s="378"/>
      <c r="CH18" s="378"/>
      <c r="CI18" s="378"/>
      <c r="CJ18" s="378"/>
      <c r="CK18" s="389"/>
      <c r="CL18" s="378" t="s">
        <v>101</v>
      </c>
      <c r="CM18" s="378"/>
      <c r="CN18" s="378"/>
      <c r="CO18" s="373"/>
      <c r="CP18" s="374"/>
      <c r="CQ18" s="375"/>
      <c r="CR18" s="376"/>
      <c r="CS18" s="391" t="s">
        <v>115</v>
      </c>
      <c r="CT18" s="392"/>
      <c r="CU18" s="393"/>
      <c r="CV18" s="393"/>
      <c r="CW18" s="393"/>
      <c r="CX18" s="393"/>
      <c r="CY18" s="393"/>
      <c r="CZ18" s="393"/>
      <c r="DA18" s="393"/>
      <c r="DB18" s="393"/>
      <c r="DC18" s="393"/>
      <c r="DD18" s="375"/>
      <c r="DE18" s="394" t="s">
        <v>65</v>
      </c>
      <c r="DF18" s="395"/>
      <c r="DG18" s="395"/>
      <c r="DH18" s="395"/>
      <c r="DI18" s="395"/>
      <c r="DJ18" s="395"/>
      <c r="DK18" s="395"/>
      <c r="DL18" s="395"/>
      <c r="DM18" s="380"/>
      <c r="DN18" s="396" t="s">
        <v>98</v>
      </c>
      <c r="DO18" s="397"/>
      <c r="DP18" s="398"/>
      <c r="DQ18" s="405" t="s">
        <v>75</v>
      </c>
      <c r="DR18" s="406"/>
      <c r="DS18" s="407"/>
      <c r="DT18" s="373"/>
      <c r="DU18" s="374"/>
      <c r="DV18" s="375"/>
      <c r="DW18" s="376"/>
      <c r="DX18" s="355"/>
      <c r="DY18" s="356"/>
      <c r="DZ18" s="356"/>
      <c r="EA18" s="357"/>
      <c r="EB18" s="388" t="s">
        <v>100</v>
      </c>
      <c r="EC18" s="378"/>
      <c r="ED18" s="378"/>
      <c r="EE18" s="378"/>
      <c r="EF18" s="378"/>
      <c r="EG18" s="389"/>
      <c r="EH18" s="379" t="s">
        <v>101</v>
      </c>
      <c r="EI18" s="378"/>
      <c r="EJ18" s="390"/>
      <c r="EK18" s="388" t="s">
        <v>100</v>
      </c>
      <c r="EL18" s="378"/>
      <c r="EM18" s="378"/>
      <c r="EN18" s="378"/>
      <c r="EO18" s="378"/>
      <c r="EP18" s="378"/>
      <c r="EQ18" s="378"/>
      <c r="ER18" s="378"/>
      <c r="ES18" s="378"/>
      <c r="ET18" s="378"/>
      <c r="EU18" s="378"/>
      <c r="EV18" s="389"/>
      <c r="EW18" s="378" t="s">
        <v>101</v>
      </c>
      <c r="EX18" s="378"/>
      <c r="EY18" s="378"/>
      <c r="EZ18" s="373"/>
      <c r="FA18" s="374"/>
      <c r="FB18" s="375"/>
      <c r="FC18" s="376"/>
      <c r="FD18" s="391" t="s">
        <v>115</v>
      </c>
      <c r="FE18" s="392"/>
      <c r="FF18" s="393"/>
      <c r="FG18" s="393"/>
      <c r="FH18" s="393"/>
      <c r="FI18" s="393"/>
      <c r="FJ18" s="393"/>
      <c r="FK18" s="393"/>
      <c r="FL18" s="393"/>
      <c r="FM18" s="393"/>
      <c r="FN18" s="393"/>
      <c r="FO18" s="375"/>
      <c r="FP18" s="394" t="s">
        <v>65</v>
      </c>
      <c r="FQ18" s="395"/>
      <c r="FR18" s="395"/>
      <c r="FS18" s="395"/>
      <c r="FT18" s="395"/>
      <c r="FU18" s="395"/>
      <c r="FV18" s="395"/>
      <c r="FW18" s="395"/>
      <c r="FX18" s="380"/>
      <c r="FY18" s="396" t="s">
        <v>98</v>
      </c>
      <c r="FZ18" s="397"/>
      <c r="GA18" s="398"/>
      <c r="GB18" s="405" t="s">
        <v>75</v>
      </c>
      <c r="GC18" s="406"/>
      <c r="GD18" s="407"/>
      <c r="GE18" s="373"/>
      <c r="GF18" s="374"/>
      <c r="GG18" s="375"/>
      <c r="GH18" s="376"/>
    </row>
    <row r="19" spans="2:191" ht="19" customHeight="1">
      <c r="B19" s="355"/>
      <c r="C19" s="356"/>
      <c r="D19" s="356"/>
      <c r="E19" s="357"/>
      <c r="F19" s="414" t="s">
        <v>114</v>
      </c>
      <c r="G19" s="415"/>
      <c r="H19" s="415"/>
      <c r="I19" s="416" t="s">
        <v>78</v>
      </c>
      <c r="J19" s="416"/>
      <c r="K19" s="416"/>
      <c r="L19" s="418" t="s">
        <v>71</v>
      </c>
      <c r="M19" s="419"/>
      <c r="N19" s="420"/>
      <c r="O19" s="436" t="s">
        <v>115</v>
      </c>
      <c r="P19" s="436"/>
      <c r="Q19" s="436"/>
      <c r="R19" s="436"/>
      <c r="S19" s="436"/>
      <c r="T19" s="436"/>
      <c r="U19" s="437" t="s">
        <v>98</v>
      </c>
      <c r="V19" s="437"/>
      <c r="W19" s="437"/>
      <c r="X19" s="437" t="s">
        <v>109</v>
      </c>
      <c r="Y19" s="437"/>
      <c r="Z19" s="437"/>
      <c r="AA19" s="439" t="s">
        <v>72</v>
      </c>
      <c r="AB19" s="440"/>
      <c r="AC19" s="441"/>
      <c r="AD19" s="377"/>
      <c r="AE19" s="378"/>
      <c r="AF19" s="379"/>
      <c r="AG19" s="380"/>
      <c r="AH19" s="396" t="s">
        <v>102</v>
      </c>
      <c r="AI19" s="397"/>
      <c r="AJ19" s="398"/>
      <c r="AK19" s="424" t="s">
        <v>103</v>
      </c>
      <c r="AL19" s="397"/>
      <c r="AM19" s="398"/>
      <c r="AN19" s="424" t="s">
        <v>104</v>
      </c>
      <c r="AO19" s="397"/>
      <c r="AP19" s="398"/>
      <c r="AQ19" s="424" t="s">
        <v>105</v>
      </c>
      <c r="AR19" s="397"/>
      <c r="AS19" s="397"/>
      <c r="AT19" s="424" t="s">
        <v>106</v>
      </c>
      <c r="AU19" s="397"/>
      <c r="AV19" s="398"/>
      <c r="AW19" s="424" t="s">
        <v>107</v>
      </c>
      <c r="AX19" s="397"/>
      <c r="AY19" s="398"/>
      <c r="AZ19" s="424" t="s">
        <v>108</v>
      </c>
      <c r="BA19" s="397"/>
      <c r="BB19" s="426"/>
      <c r="BC19" s="399"/>
      <c r="BD19" s="400"/>
      <c r="BE19" s="401"/>
      <c r="BF19" s="408"/>
      <c r="BG19" s="409"/>
      <c r="BH19" s="410"/>
      <c r="BI19" s="377"/>
      <c r="BJ19" s="378"/>
      <c r="BK19" s="379"/>
      <c r="BL19" s="380"/>
      <c r="BM19" s="355"/>
      <c r="BN19" s="356"/>
      <c r="BO19" s="356"/>
      <c r="BP19" s="357"/>
      <c r="BQ19" s="414" t="s">
        <v>114</v>
      </c>
      <c r="BR19" s="415"/>
      <c r="BS19" s="415"/>
      <c r="BT19" s="416" t="s">
        <v>78</v>
      </c>
      <c r="BU19" s="416"/>
      <c r="BV19" s="416"/>
      <c r="BW19" s="418" t="s">
        <v>71</v>
      </c>
      <c r="BX19" s="419"/>
      <c r="BY19" s="420"/>
      <c r="BZ19" s="436" t="s">
        <v>115</v>
      </c>
      <c r="CA19" s="436"/>
      <c r="CB19" s="436"/>
      <c r="CC19" s="436"/>
      <c r="CD19" s="436"/>
      <c r="CE19" s="436"/>
      <c r="CF19" s="437" t="s">
        <v>98</v>
      </c>
      <c r="CG19" s="437"/>
      <c r="CH19" s="437"/>
      <c r="CI19" s="437" t="s">
        <v>109</v>
      </c>
      <c r="CJ19" s="437"/>
      <c r="CK19" s="437"/>
      <c r="CL19" s="439" t="s">
        <v>72</v>
      </c>
      <c r="CM19" s="440"/>
      <c r="CN19" s="441"/>
      <c r="CO19" s="377"/>
      <c r="CP19" s="378"/>
      <c r="CQ19" s="379"/>
      <c r="CR19" s="380"/>
      <c r="CS19" s="396" t="s">
        <v>102</v>
      </c>
      <c r="CT19" s="397"/>
      <c r="CU19" s="398"/>
      <c r="CV19" s="424" t="s">
        <v>103</v>
      </c>
      <c r="CW19" s="397"/>
      <c r="CX19" s="398"/>
      <c r="CY19" s="424" t="s">
        <v>104</v>
      </c>
      <c r="CZ19" s="397"/>
      <c r="DA19" s="398"/>
      <c r="DB19" s="424" t="s">
        <v>105</v>
      </c>
      <c r="DC19" s="397"/>
      <c r="DD19" s="397"/>
      <c r="DE19" s="424" t="s">
        <v>106</v>
      </c>
      <c r="DF19" s="397"/>
      <c r="DG19" s="398"/>
      <c r="DH19" s="424" t="s">
        <v>107</v>
      </c>
      <c r="DI19" s="397"/>
      <c r="DJ19" s="398"/>
      <c r="DK19" s="424" t="s">
        <v>108</v>
      </c>
      <c r="DL19" s="397"/>
      <c r="DM19" s="426"/>
      <c r="DN19" s="399"/>
      <c r="DO19" s="400"/>
      <c r="DP19" s="401"/>
      <c r="DQ19" s="408"/>
      <c r="DR19" s="409"/>
      <c r="DS19" s="410"/>
      <c r="DT19" s="377"/>
      <c r="DU19" s="378"/>
      <c r="DV19" s="379"/>
      <c r="DW19" s="380"/>
      <c r="DX19" s="355"/>
      <c r="DY19" s="356"/>
      <c r="DZ19" s="356"/>
      <c r="EA19" s="357"/>
      <c r="EB19" s="414" t="s">
        <v>114</v>
      </c>
      <c r="EC19" s="415"/>
      <c r="ED19" s="415"/>
      <c r="EE19" s="416" t="s">
        <v>78</v>
      </c>
      <c r="EF19" s="416"/>
      <c r="EG19" s="416"/>
      <c r="EH19" s="418" t="s">
        <v>71</v>
      </c>
      <c r="EI19" s="419"/>
      <c r="EJ19" s="420"/>
      <c r="EK19" s="436" t="s">
        <v>115</v>
      </c>
      <c r="EL19" s="436"/>
      <c r="EM19" s="436"/>
      <c r="EN19" s="436"/>
      <c r="EO19" s="436"/>
      <c r="EP19" s="436"/>
      <c r="EQ19" s="437" t="s">
        <v>98</v>
      </c>
      <c r="ER19" s="437"/>
      <c r="ES19" s="437"/>
      <c r="ET19" s="437" t="s">
        <v>109</v>
      </c>
      <c r="EU19" s="437"/>
      <c r="EV19" s="437"/>
      <c r="EW19" s="439" t="s">
        <v>72</v>
      </c>
      <c r="EX19" s="440"/>
      <c r="EY19" s="441"/>
      <c r="EZ19" s="377"/>
      <c r="FA19" s="378"/>
      <c r="FB19" s="379"/>
      <c r="FC19" s="380"/>
      <c r="FD19" s="396" t="s">
        <v>102</v>
      </c>
      <c r="FE19" s="397"/>
      <c r="FF19" s="398"/>
      <c r="FG19" s="424" t="s">
        <v>103</v>
      </c>
      <c r="FH19" s="397"/>
      <c r="FI19" s="398"/>
      <c r="FJ19" s="424" t="s">
        <v>104</v>
      </c>
      <c r="FK19" s="397"/>
      <c r="FL19" s="398"/>
      <c r="FM19" s="424" t="s">
        <v>105</v>
      </c>
      <c r="FN19" s="397"/>
      <c r="FO19" s="397"/>
      <c r="FP19" s="424" t="s">
        <v>106</v>
      </c>
      <c r="FQ19" s="397"/>
      <c r="FR19" s="398"/>
      <c r="FS19" s="424" t="s">
        <v>107</v>
      </c>
      <c r="FT19" s="397"/>
      <c r="FU19" s="398"/>
      <c r="FV19" s="424" t="s">
        <v>108</v>
      </c>
      <c r="FW19" s="397"/>
      <c r="FX19" s="426"/>
      <c r="FY19" s="399"/>
      <c r="FZ19" s="400"/>
      <c r="GA19" s="401"/>
      <c r="GB19" s="408"/>
      <c r="GC19" s="409"/>
      <c r="GD19" s="410"/>
      <c r="GE19" s="377"/>
      <c r="GF19" s="378"/>
      <c r="GG19" s="379"/>
      <c r="GH19" s="380"/>
    </row>
    <row r="20" spans="2:191" ht="31.9" customHeight="1">
      <c r="B20" s="358"/>
      <c r="C20" s="359"/>
      <c r="D20" s="359"/>
      <c r="E20" s="360"/>
      <c r="F20" s="428" t="s">
        <v>71</v>
      </c>
      <c r="G20" s="429"/>
      <c r="H20" s="429"/>
      <c r="I20" s="417"/>
      <c r="J20" s="417"/>
      <c r="K20" s="417"/>
      <c r="L20" s="421"/>
      <c r="M20" s="422"/>
      <c r="N20" s="423"/>
      <c r="O20" s="430" t="s">
        <v>76</v>
      </c>
      <c r="P20" s="430"/>
      <c r="Q20" s="431"/>
      <c r="R20" s="432" t="s">
        <v>77</v>
      </c>
      <c r="S20" s="433"/>
      <c r="T20" s="433"/>
      <c r="U20" s="438"/>
      <c r="V20" s="438"/>
      <c r="W20" s="438"/>
      <c r="X20" s="438"/>
      <c r="Y20" s="438"/>
      <c r="Z20" s="438"/>
      <c r="AA20" s="442"/>
      <c r="AB20" s="443"/>
      <c r="AC20" s="444"/>
      <c r="AD20" s="377"/>
      <c r="AE20" s="378"/>
      <c r="AF20" s="379"/>
      <c r="AG20" s="380"/>
      <c r="AH20" s="402"/>
      <c r="AI20" s="403"/>
      <c r="AJ20" s="404"/>
      <c r="AK20" s="425"/>
      <c r="AL20" s="403"/>
      <c r="AM20" s="404"/>
      <c r="AN20" s="425"/>
      <c r="AO20" s="403"/>
      <c r="AP20" s="404"/>
      <c r="AQ20" s="425"/>
      <c r="AR20" s="403"/>
      <c r="AS20" s="403"/>
      <c r="AT20" s="425"/>
      <c r="AU20" s="403"/>
      <c r="AV20" s="404"/>
      <c r="AW20" s="425"/>
      <c r="AX20" s="403"/>
      <c r="AY20" s="404"/>
      <c r="AZ20" s="425"/>
      <c r="BA20" s="403"/>
      <c r="BB20" s="427"/>
      <c r="BC20" s="402"/>
      <c r="BD20" s="403"/>
      <c r="BE20" s="404"/>
      <c r="BF20" s="411"/>
      <c r="BG20" s="412"/>
      <c r="BH20" s="413"/>
      <c r="BI20" s="377"/>
      <c r="BJ20" s="378"/>
      <c r="BK20" s="379"/>
      <c r="BL20" s="380"/>
      <c r="BM20" s="358"/>
      <c r="BN20" s="359"/>
      <c r="BO20" s="359"/>
      <c r="BP20" s="360"/>
      <c r="BQ20" s="428" t="s">
        <v>71</v>
      </c>
      <c r="BR20" s="429"/>
      <c r="BS20" s="429"/>
      <c r="BT20" s="417"/>
      <c r="BU20" s="417"/>
      <c r="BV20" s="417"/>
      <c r="BW20" s="421"/>
      <c r="BX20" s="422"/>
      <c r="BY20" s="423"/>
      <c r="BZ20" s="430" t="s">
        <v>76</v>
      </c>
      <c r="CA20" s="430"/>
      <c r="CB20" s="431"/>
      <c r="CC20" s="432" t="s">
        <v>77</v>
      </c>
      <c r="CD20" s="433"/>
      <c r="CE20" s="433"/>
      <c r="CF20" s="438"/>
      <c r="CG20" s="438"/>
      <c r="CH20" s="438"/>
      <c r="CI20" s="438"/>
      <c r="CJ20" s="438"/>
      <c r="CK20" s="438"/>
      <c r="CL20" s="442"/>
      <c r="CM20" s="443"/>
      <c r="CN20" s="444"/>
      <c r="CO20" s="377"/>
      <c r="CP20" s="378"/>
      <c r="CQ20" s="379"/>
      <c r="CR20" s="380"/>
      <c r="CS20" s="402"/>
      <c r="CT20" s="403"/>
      <c r="CU20" s="404"/>
      <c r="CV20" s="425"/>
      <c r="CW20" s="403"/>
      <c r="CX20" s="404"/>
      <c r="CY20" s="425"/>
      <c r="CZ20" s="403"/>
      <c r="DA20" s="404"/>
      <c r="DB20" s="425"/>
      <c r="DC20" s="403"/>
      <c r="DD20" s="403"/>
      <c r="DE20" s="425"/>
      <c r="DF20" s="403"/>
      <c r="DG20" s="404"/>
      <c r="DH20" s="425"/>
      <c r="DI20" s="403"/>
      <c r="DJ20" s="404"/>
      <c r="DK20" s="425"/>
      <c r="DL20" s="403"/>
      <c r="DM20" s="427"/>
      <c r="DN20" s="402"/>
      <c r="DO20" s="403"/>
      <c r="DP20" s="404"/>
      <c r="DQ20" s="411"/>
      <c r="DR20" s="412"/>
      <c r="DS20" s="413"/>
      <c r="DT20" s="377"/>
      <c r="DU20" s="378"/>
      <c r="DV20" s="379"/>
      <c r="DW20" s="380"/>
      <c r="DX20" s="358"/>
      <c r="DY20" s="359"/>
      <c r="DZ20" s="359"/>
      <c r="EA20" s="360"/>
      <c r="EB20" s="428" t="s">
        <v>71</v>
      </c>
      <c r="EC20" s="429"/>
      <c r="ED20" s="429"/>
      <c r="EE20" s="417"/>
      <c r="EF20" s="417"/>
      <c r="EG20" s="417"/>
      <c r="EH20" s="421"/>
      <c r="EI20" s="422"/>
      <c r="EJ20" s="423"/>
      <c r="EK20" s="430" t="s">
        <v>76</v>
      </c>
      <c r="EL20" s="430"/>
      <c r="EM20" s="431"/>
      <c r="EN20" s="432" t="s">
        <v>77</v>
      </c>
      <c r="EO20" s="433"/>
      <c r="EP20" s="433"/>
      <c r="EQ20" s="438"/>
      <c r="ER20" s="438"/>
      <c r="ES20" s="438"/>
      <c r="ET20" s="438"/>
      <c r="EU20" s="438"/>
      <c r="EV20" s="438"/>
      <c r="EW20" s="442"/>
      <c r="EX20" s="443"/>
      <c r="EY20" s="444"/>
      <c r="EZ20" s="377"/>
      <c r="FA20" s="378"/>
      <c r="FB20" s="379"/>
      <c r="FC20" s="380"/>
      <c r="FD20" s="402"/>
      <c r="FE20" s="403"/>
      <c r="FF20" s="404"/>
      <c r="FG20" s="425"/>
      <c r="FH20" s="403"/>
      <c r="FI20" s="404"/>
      <c r="FJ20" s="425"/>
      <c r="FK20" s="403"/>
      <c r="FL20" s="404"/>
      <c r="FM20" s="425"/>
      <c r="FN20" s="403"/>
      <c r="FO20" s="403"/>
      <c r="FP20" s="425"/>
      <c r="FQ20" s="403"/>
      <c r="FR20" s="404"/>
      <c r="FS20" s="425"/>
      <c r="FT20" s="403"/>
      <c r="FU20" s="404"/>
      <c r="FV20" s="425"/>
      <c r="FW20" s="403"/>
      <c r="FX20" s="427"/>
      <c r="FY20" s="402"/>
      <c r="FZ20" s="403"/>
      <c r="GA20" s="404"/>
      <c r="GB20" s="411"/>
      <c r="GC20" s="412"/>
      <c r="GD20" s="413"/>
      <c r="GE20" s="377"/>
      <c r="GF20" s="378"/>
      <c r="GG20" s="379"/>
      <c r="GH20" s="380"/>
    </row>
    <row r="21" spans="2:191" ht="19" customHeight="1">
      <c r="B21" s="337" t="s">
        <v>79</v>
      </c>
      <c r="C21" s="338"/>
      <c r="D21" s="339"/>
      <c r="E21" s="340"/>
      <c r="F21" s="341">
        <v>100</v>
      </c>
      <c r="G21" s="342"/>
      <c r="H21" s="342"/>
      <c r="I21" s="330">
        <v>50</v>
      </c>
      <c r="J21" s="330"/>
      <c r="K21" s="330"/>
      <c r="L21" s="329">
        <v>100</v>
      </c>
      <c r="M21" s="330"/>
      <c r="N21" s="334"/>
      <c r="O21" s="325"/>
      <c r="P21" s="325"/>
      <c r="Q21" s="327"/>
      <c r="R21" s="324"/>
      <c r="S21" s="325"/>
      <c r="T21" s="325"/>
      <c r="U21" s="326"/>
      <c r="V21" s="326"/>
      <c r="W21" s="324"/>
      <c r="X21" s="326"/>
      <c r="Y21" s="326"/>
      <c r="Z21" s="326"/>
      <c r="AA21" s="327"/>
      <c r="AB21" s="326"/>
      <c r="AC21" s="324"/>
      <c r="AD21" s="381"/>
      <c r="AE21" s="382"/>
      <c r="AF21" s="383"/>
      <c r="AG21" s="384"/>
      <c r="AH21" s="328">
        <v>200</v>
      </c>
      <c r="AI21" s="329"/>
      <c r="AJ21" s="330"/>
      <c r="AK21" s="330">
        <v>400</v>
      </c>
      <c r="AL21" s="330"/>
      <c r="AM21" s="330"/>
      <c r="AN21" s="331">
        <v>1000</v>
      </c>
      <c r="AO21" s="332"/>
      <c r="AP21" s="332"/>
      <c r="AQ21" s="331">
        <v>2500</v>
      </c>
      <c r="AR21" s="332"/>
      <c r="AS21" s="333"/>
      <c r="AT21" s="330">
        <v>100</v>
      </c>
      <c r="AU21" s="330"/>
      <c r="AV21" s="330"/>
      <c r="AW21" s="330">
        <v>200</v>
      </c>
      <c r="AX21" s="330"/>
      <c r="AY21" s="330"/>
      <c r="AZ21" s="330">
        <v>500</v>
      </c>
      <c r="BA21" s="330"/>
      <c r="BB21" s="334"/>
      <c r="BC21" s="335"/>
      <c r="BD21" s="326"/>
      <c r="BE21" s="326"/>
      <c r="BF21" s="326"/>
      <c r="BG21" s="326"/>
      <c r="BH21" s="336"/>
      <c r="BI21" s="381"/>
      <c r="BJ21" s="382"/>
      <c r="BK21" s="383"/>
      <c r="BL21" s="384"/>
      <c r="BM21" s="337" t="s">
        <v>79</v>
      </c>
      <c r="BN21" s="338"/>
      <c r="BO21" s="339"/>
      <c r="BP21" s="340"/>
      <c r="BQ21" s="341">
        <v>100</v>
      </c>
      <c r="BR21" s="342"/>
      <c r="BS21" s="342"/>
      <c r="BT21" s="330">
        <v>50</v>
      </c>
      <c r="BU21" s="330"/>
      <c r="BV21" s="330"/>
      <c r="BW21" s="329">
        <v>100</v>
      </c>
      <c r="BX21" s="330"/>
      <c r="BY21" s="334"/>
      <c r="BZ21" s="325"/>
      <c r="CA21" s="325"/>
      <c r="CB21" s="327"/>
      <c r="CC21" s="324"/>
      <c r="CD21" s="325"/>
      <c r="CE21" s="325"/>
      <c r="CF21" s="326"/>
      <c r="CG21" s="326"/>
      <c r="CH21" s="324"/>
      <c r="CI21" s="326"/>
      <c r="CJ21" s="326"/>
      <c r="CK21" s="326"/>
      <c r="CL21" s="327"/>
      <c r="CM21" s="326"/>
      <c r="CN21" s="324"/>
      <c r="CO21" s="381"/>
      <c r="CP21" s="382"/>
      <c r="CQ21" s="383"/>
      <c r="CR21" s="384"/>
      <c r="CS21" s="328">
        <v>200</v>
      </c>
      <c r="CT21" s="329"/>
      <c r="CU21" s="330"/>
      <c r="CV21" s="330">
        <v>400</v>
      </c>
      <c r="CW21" s="330"/>
      <c r="CX21" s="330"/>
      <c r="CY21" s="331">
        <v>1000</v>
      </c>
      <c r="CZ21" s="332"/>
      <c r="DA21" s="332"/>
      <c r="DB21" s="331">
        <v>2500</v>
      </c>
      <c r="DC21" s="332"/>
      <c r="DD21" s="333"/>
      <c r="DE21" s="330">
        <v>100</v>
      </c>
      <c r="DF21" s="330"/>
      <c r="DG21" s="330"/>
      <c r="DH21" s="330">
        <v>200</v>
      </c>
      <c r="DI21" s="330"/>
      <c r="DJ21" s="330"/>
      <c r="DK21" s="330">
        <v>500</v>
      </c>
      <c r="DL21" s="330"/>
      <c r="DM21" s="334"/>
      <c r="DN21" s="335"/>
      <c r="DO21" s="326"/>
      <c r="DP21" s="326"/>
      <c r="DQ21" s="326"/>
      <c r="DR21" s="326"/>
      <c r="DS21" s="336"/>
      <c r="DT21" s="381"/>
      <c r="DU21" s="382"/>
      <c r="DV21" s="383"/>
      <c r="DW21" s="384"/>
      <c r="DX21" s="337" t="s">
        <v>79</v>
      </c>
      <c r="DY21" s="338"/>
      <c r="DZ21" s="339"/>
      <c r="EA21" s="340"/>
      <c r="EB21" s="341">
        <v>100</v>
      </c>
      <c r="EC21" s="342"/>
      <c r="ED21" s="342"/>
      <c r="EE21" s="330">
        <v>50</v>
      </c>
      <c r="EF21" s="330"/>
      <c r="EG21" s="330"/>
      <c r="EH21" s="329">
        <v>100</v>
      </c>
      <c r="EI21" s="330"/>
      <c r="EJ21" s="334"/>
      <c r="EK21" s="325"/>
      <c r="EL21" s="325"/>
      <c r="EM21" s="327"/>
      <c r="EN21" s="324"/>
      <c r="EO21" s="325"/>
      <c r="EP21" s="325"/>
      <c r="EQ21" s="326"/>
      <c r="ER21" s="326"/>
      <c r="ES21" s="324"/>
      <c r="ET21" s="326"/>
      <c r="EU21" s="326"/>
      <c r="EV21" s="326"/>
      <c r="EW21" s="327"/>
      <c r="EX21" s="326"/>
      <c r="EY21" s="324"/>
      <c r="EZ21" s="381"/>
      <c r="FA21" s="382"/>
      <c r="FB21" s="383"/>
      <c r="FC21" s="384"/>
      <c r="FD21" s="328">
        <v>200</v>
      </c>
      <c r="FE21" s="329"/>
      <c r="FF21" s="330"/>
      <c r="FG21" s="330">
        <v>400</v>
      </c>
      <c r="FH21" s="330"/>
      <c r="FI21" s="330"/>
      <c r="FJ21" s="331">
        <v>1000</v>
      </c>
      <c r="FK21" s="332"/>
      <c r="FL21" s="332"/>
      <c r="FM21" s="331">
        <v>2500</v>
      </c>
      <c r="FN21" s="332"/>
      <c r="FO21" s="333"/>
      <c r="FP21" s="330">
        <v>100</v>
      </c>
      <c r="FQ21" s="330"/>
      <c r="FR21" s="330"/>
      <c r="FS21" s="330">
        <v>200</v>
      </c>
      <c r="FT21" s="330"/>
      <c r="FU21" s="330"/>
      <c r="FV21" s="330">
        <v>500</v>
      </c>
      <c r="FW21" s="330"/>
      <c r="FX21" s="334"/>
      <c r="FY21" s="335"/>
      <c r="FZ21" s="326"/>
      <c r="GA21" s="326"/>
      <c r="GB21" s="326"/>
      <c r="GC21" s="326"/>
      <c r="GD21" s="336"/>
      <c r="GE21" s="381"/>
      <c r="GF21" s="382"/>
      <c r="GG21" s="383"/>
      <c r="GH21" s="384"/>
      <c r="GI21" s="156">
        <v>1</v>
      </c>
    </row>
    <row r="22" spans="2:191" ht="6" customHeight="1">
      <c r="B22" s="70"/>
      <c r="C22" s="69"/>
      <c r="D22" s="69"/>
      <c r="E22" s="68"/>
      <c r="F22" s="323" t="s">
        <v>82</v>
      </c>
      <c r="G22" s="320"/>
      <c r="H22" s="320"/>
      <c r="I22" s="320" t="s">
        <v>82</v>
      </c>
      <c r="J22" s="320"/>
      <c r="K22" s="320"/>
      <c r="L22" s="343" t="s">
        <v>82</v>
      </c>
      <c r="M22" s="320"/>
      <c r="N22" s="322"/>
      <c r="O22" s="344" t="s">
        <v>82</v>
      </c>
      <c r="P22" s="344"/>
      <c r="Q22" s="345"/>
      <c r="R22" s="346" t="s">
        <v>82</v>
      </c>
      <c r="S22" s="344"/>
      <c r="T22" s="344"/>
      <c r="U22" s="320" t="s">
        <v>82</v>
      </c>
      <c r="V22" s="320"/>
      <c r="W22" s="320"/>
      <c r="X22" s="320" t="s">
        <v>82</v>
      </c>
      <c r="Y22" s="320"/>
      <c r="Z22" s="320"/>
      <c r="AA22" s="343" t="s">
        <v>82</v>
      </c>
      <c r="AB22" s="320"/>
      <c r="AC22" s="321"/>
      <c r="AD22" s="347" t="s">
        <v>82</v>
      </c>
      <c r="AE22" s="348"/>
      <c r="AF22" s="349"/>
      <c r="AG22" s="350"/>
      <c r="AH22" s="323" t="s">
        <v>111</v>
      </c>
      <c r="AI22" s="343"/>
      <c r="AJ22" s="320"/>
      <c r="AK22" s="320" t="s">
        <v>111</v>
      </c>
      <c r="AL22" s="320"/>
      <c r="AM22" s="320"/>
      <c r="AN22" s="320" t="s">
        <v>111</v>
      </c>
      <c r="AO22" s="320"/>
      <c r="AP22" s="320"/>
      <c r="AQ22" s="320" t="s">
        <v>111</v>
      </c>
      <c r="AR22" s="320"/>
      <c r="AS22" s="321"/>
      <c r="AT22" s="320" t="s">
        <v>111</v>
      </c>
      <c r="AU22" s="320"/>
      <c r="AV22" s="320"/>
      <c r="AW22" s="320" t="s">
        <v>111</v>
      </c>
      <c r="AX22" s="320"/>
      <c r="AY22" s="320"/>
      <c r="AZ22" s="320" t="s">
        <v>111</v>
      </c>
      <c r="BA22" s="320"/>
      <c r="BB22" s="322"/>
      <c r="BC22" s="323" t="s">
        <v>111</v>
      </c>
      <c r="BD22" s="320"/>
      <c r="BE22" s="320"/>
      <c r="BF22" s="320" t="s">
        <v>111</v>
      </c>
      <c r="BG22" s="320"/>
      <c r="BH22" s="322"/>
      <c r="BI22" s="310" t="s">
        <v>55</v>
      </c>
      <c r="BJ22" s="311"/>
      <c r="BK22" s="312"/>
      <c r="BL22" s="313"/>
      <c r="BM22" s="70"/>
      <c r="BN22" s="69"/>
      <c r="BO22" s="69"/>
      <c r="BP22" s="68"/>
      <c r="BQ22" s="323" t="s">
        <v>82</v>
      </c>
      <c r="BR22" s="320"/>
      <c r="BS22" s="320"/>
      <c r="BT22" s="320" t="s">
        <v>82</v>
      </c>
      <c r="BU22" s="320"/>
      <c r="BV22" s="320"/>
      <c r="BW22" s="343" t="s">
        <v>82</v>
      </c>
      <c r="BX22" s="320"/>
      <c r="BY22" s="322"/>
      <c r="BZ22" s="344" t="s">
        <v>82</v>
      </c>
      <c r="CA22" s="344"/>
      <c r="CB22" s="345"/>
      <c r="CC22" s="346" t="s">
        <v>82</v>
      </c>
      <c r="CD22" s="344"/>
      <c r="CE22" s="344"/>
      <c r="CF22" s="320" t="s">
        <v>82</v>
      </c>
      <c r="CG22" s="320"/>
      <c r="CH22" s="320"/>
      <c r="CI22" s="320" t="s">
        <v>82</v>
      </c>
      <c r="CJ22" s="320"/>
      <c r="CK22" s="320"/>
      <c r="CL22" s="343" t="s">
        <v>82</v>
      </c>
      <c r="CM22" s="320"/>
      <c r="CN22" s="321"/>
      <c r="CO22" s="347" t="s">
        <v>82</v>
      </c>
      <c r="CP22" s="348"/>
      <c r="CQ22" s="349"/>
      <c r="CR22" s="350"/>
      <c r="CS22" s="323" t="s">
        <v>111</v>
      </c>
      <c r="CT22" s="343"/>
      <c r="CU22" s="320"/>
      <c r="CV22" s="320" t="s">
        <v>111</v>
      </c>
      <c r="CW22" s="320"/>
      <c r="CX22" s="320"/>
      <c r="CY22" s="320" t="s">
        <v>111</v>
      </c>
      <c r="CZ22" s="320"/>
      <c r="DA22" s="320"/>
      <c r="DB22" s="320" t="s">
        <v>111</v>
      </c>
      <c r="DC22" s="320"/>
      <c r="DD22" s="321"/>
      <c r="DE22" s="320" t="s">
        <v>111</v>
      </c>
      <c r="DF22" s="320"/>
      <c r="DG22" s="320"/>
      <c r="DH22" s="320" t="s">
        <v>111</v>
      </c>
      <c r="DI22" s="320"/>
      <c r="DJ22" s="320"/>
      <c r="DK22" s="320" t="s">
        <v>111</v>
      </c>
      <c r="DL22" s="320"/>
      <c r="DM22" s="322"/>
      <c r="DN22" s="323" t="s">
        <v>111</v>
      </c>
      <c r="DO22" s="320"/>
      <c r="DP22" s="320"/>
      <c r="DQ22" s="320" t="s">
        <v>111</v>
      </c>
      <c r="DR22" s="320"/>
      <c r="DS22" s="322"/>
      <c r="DT22" s="310" t="s">
        <v>55</v>
      </c>
      <c r="DU22" s="311"/>
      <c r="DV22" s="312"/>
      <c r="DW22" s="313"/>
      <c r="DX22" s="70"/>
      <c r="DY22" s="69"/>
      <c r="DZ22" s="69"/>
      <c r="EA22" s="68"/>
      <c r="EB22" s="323" t="s">
        <v>82</v>
      </c>
      <c r="EC22" s="320"/>
      <c r="ED22" s="320"/>
      <c r="EE22" s="320" t="s">
        <v>82</v>
      </c>
      <c r="EF22" s="320"/>
      <c r="EG22" s="320"/>
      <c r="EH22" s="343" t="s">
        <v>82</v>
      </c>
      <c r="EI22" s="320"/>
      <c r="EJ22" s="322"/>
      <c r="EK22" s="344" t="s">
        <v>82</v>
      </c>
      <c r="EL22" s="344"/>
      <c r="EM22" s="345"/>
      <c r="EN22" s="346" t="s">
        <v>82</v>
      </c>
      <c r="EO22" s="344"/>
      <c r="EP22" s="344"/>
      <c r="EQ22" s="320" t="s">
        <v>82</v>
      </c>
      <c r="ER22" s="320"/>
      <c r="ES22" s="320"/>
      <c r="ET22" s="320" t="s">
        <v>82</v>
      </c>
      <c r="EU22" s="320"/>
      <c r="EV22" s="320"/>
      <c r="EW22" s="343" t="s">
        <v>82</v>
      </c>
      <c r="EX22" s="320"/>
      <c r="EY22" s="321"/>
      <c r="EZ22" s="347" t="s">
        <v>82</v>
      </c>
      <c r="FA22" s="348"/>
      <c r="FB22" s="349"/>
      <c r="FC22" s="350"/>
      <c r="FD22" s="323" t="s">
        <v>111</v>
      </c>
      <c r="FE22" s="343"/>
      <c r="FF22" s="320"/>
      <c r="FG22" s="320" t="s">
        <v>111</v>
      </c>
      <c r="FH22" s="320"/>
      <c r="FI22" s="320"/>
      <c r="FJ22" s="320" t="s">
        <v>111</v>
      </c>
      <c r="FK22" s="320"/>
      <c r="FL22" s="320"/>
      <c r="FM22" s="320" t="s">
        <v>111</v>
      </c>
      <c r="FN22" s="320"/>
      <c r="FO22" s="321"/>
      <c r="FP22" s="320" t="s">
        <v>111</v>
      </c>
      <c r="FQ22" s="320"/>
      <c r="FR22" s="320"/>
      <c r="FS22" s="320" t="s">
        <v>111</v>
      </c>
      <c r="FT22" s="320"/>
      <c r="FU22" s="320"/>
      <c r="FV22" s="320" t="s">
        <v>111</v>
      </c>
      <c r="FW22" s="320"/>
      <c r="FX22" s="322"/>
      <c r="FY22" s="323" t="s">
        <v>111</v>
      </c>
      <c r="FZ22" s="320"/>
      <c r="GA22" s="320"/>
      <c r="GB22" s="320" t="s">
        <v>111</v>
      </c>
      <c r="GC22" s="320"/>
      <c r="GD22" s="322"/>
      <c r="GE22" s="310" t="s">
        <v>55</v>
      </c>
      <c r="GF22" s="311"/>
      <c r="GG22" s="312"/>
      <c r="GH22" s="313"/>
      <c r="GI22" s="156">
        <v>2</v>
      </c>
    </row>
    <row r="23" spans="2:191" ht="17" customHeight="1">
      <c r="B23" s="314">
        <v>1</v>
      </c>
      <c r="C23" s="315"/>
      <c r="D23" s="316"/>
      <c r="E23" s="317"/>
      <c r="F23" s="306"/>
      <c r="G23" s="287"/>
      <c r="H23" s="287"/>
      <c r="I23" s="287"/>
      <c r="J23" s="287"/>
      <c r="K23" s="287"/>
      <c r="L23" s="307"/>
      <c r="M23" s="287"/>
      <c r="N23" s="288"/>
      <c r="O23" s="309"/>
      <c r="P23" s="309"/>
      <c r="Q23" s="307"/>
      <c r="R23" s="308"/>
      <c r="S23" s="309"/>
      <c r="T23" s="309"/>
      <c r="U23" s="287"/>
      <c r="V23" s="287"/>
      <c r="W23" s="287"/>
      <c r="X23" s="287"/>
      <c r="Y23" s="287"/>
      <c r="Z23" s="287"/>
      <c r="AA23" s="307"/>
      <c r="AB23" s="287"/>
      <c r="AC23" s="308"/>
      <c r="AD23" s="318">
        <f>SUM(F23:AB23)</f>
        <v>0</v>
      </c>
      <c r="AE23" s="289"/>
      <c r="AF23" s="319"/>
      <c r="AG23" s="292"/>
      <c r="AH23" s="306"/>
      <c r="AI23" s="307"/>
      <c r="AJ23" s="287"/>
      <c r="AK23" s="287"/>
      <c r="AL23" s="287"/>
      <c r="AM23" s="287"/>
      <c r="AN23" s="287"/>
      <c r="AO23" s="287"/>
      <c r="AP23" s="287"/>
      <c r="AQ23" s="287"/>
      <c r="AR23" s="287"/>
      <c r="AS23" s="308"/>
      <c r="AT23" s="287"/>
      <c r="AU23" s="287"/>
      <c r="AV23" s="287"/>
      <c r="AW23" s="287"/>
      <c r="AX23" s="287"/>
      <c r="AY23" s="287"/>
      <c r="AZ23" s="287"/>
      <c r="BA23" s="287"/>
      <c r="BB23" s="288"/>
      <c r="BC23" s="306"/>
      <c r="BD23" s="287"/>
      <c r="BE23" s="287"/>
      <c r="BF23" s="287"/>
      <c r="BG23" s="287"/>
      <c r="BH23" s="288"/>
      <c r="BI23" s="289">
        <f t="shared" ref="BI23" si="0">SUM(AH23:BH23)</f>
        <v>0</v>
      </c>
      <c r="BJ23" s="290"/>
      <c r="BK23" s="291"/>
      <c r="BL23" s="292"/>
      <c r="BM23" s="314">
        <v>1</v>
      </c>
      <c r="BN23" s="315"/>
      <c r="BO23" s="316"/>
      <c r="BP23" s="317"/>
      <c r="BQ23" s="306"/>
      <c r="BR23" s="287"/>
      <c r="BS23" s="287"/>
      <c r="BT23" s="287"/>
      <c r="BU23" s="287"/>
      <c r="BV23" s="287"/>
      <c r="BW23" s="307"/>
      <c r="BX23" s="287"/>
      <c r="BY23" s="288"/>
      <c r="BZ23" s="309"/>
      <c r="CA23" s="309"/>
      <c r="CB23" s="307"/>
      <c r="CC23" s="308"/>
      <c r="CD23" s="309"/>
      <c r="CE23" s="309"/>
      <c r="CF23" s="287"/>
      <c r="CG23" s="287"/>
      <c r="CH23" s="287"/>
      <c r="CI23" s="287"/>
      <c r="CJ23" s="287"/>
      <c r="CK23" s="287"/>
      <c r="CL23" s="307"/>
      <c r="CM23" s="287"/>
      <c r="CN23" s="308"/>
      <c r="CO23" s="318">
        <f>SUM(BQ23:CM23)</f>
        <v>0</v>
      </c>
      <c r="CP23" s="289"/>
      <c r="CQ23" s="319"/>
      <c r="CR23" s="292"/>
      <c r="CS23" s="306"/>
      <c r="CT23" s="307"/>
      <c r="CU23" s="287"/>
      <c r="CV23" s="287"/>
      <c r="CW23" s="287"/>
      <c r="CX23" s="287"/>
      <c r="CY23" s="287"/>
      <c r="CZ23" s="287"/>
      <c r="DA23" s="287"/>
      <c r="DB23" s="287"/>
      <c r="DC23" s="287"/>
      <c r="DD23" s="308"/>
      <c r="DE23" s="287"/>
      <c r="DF23" s="287"/>
      <c r="DG23" s="287"/>
      <c r="DH23" s="287"/>
      <c r="DI23" s="287"/>
      <c r="DJ23" s="287"/>
      <c r="DK23" s="287"/>
      <c r="DL23" s="287"/>
      <c r="DM23" s="288"/>
      <c r="DN23" s="306"/>
      <c r="DO23" s="287"/>
      <c r="DP23" s="287"/>
      <c r="DQ23" s="287"/>
      <c r="DR23" s="287"/>
      <c r="DS23" s="288"/>
      <c r="DT23" s="289">
        <f t="shared" ref="DT23:DT53" si="1">SUM(CS23:DS23)</f>
        <v>0</v>
      </c>
      <c r="DU23" s="290"/>
      <c r="DV23" s="291"/>
      <c r="DW23" s="292"/>
      <c r="DX23" s="314">
        <v>1</v>
      </c>
      <c r="DY23" s="315"/>
      <c r="DZ23" s="316"/>
      <c r="EA23" s="317"/>
      <c r="EB23" s="306"/>
      <c r="EC23" s="287"/>
      <c r="ED23" s="287"/>
      <c r="EE23" s="287"/>
      <c r="EF23" s="287"/>
      <c r="EG23" s="287"/>
      <c r="EH23" s="307"/>
      <c r="EI23" s="287"/>
      <c r="EJ23" s="288"/>
      <c r="EK23" s="309"/>
      <c r="EL23" s="309"/>
      <c r="EM23" s="307"/>
      <c r="EN23" s="308"/>
      <c r="EO23" s="309"/>
      <c r="EP23" s="309"/>
      <c r="EQ23" s="287"/>
      <c r="ER23" s="287"/>
      <c r="ES23" s="287"/>
      <c r="ET23" s="287"/>
      <c r="EU23" s="287"/>
      <c r="EV23" s="287"/>
      <c r="EW23" s="307"/>
      <c r="EX23" s="287"/>
      <c r="EY23" s="308"/>
      <c r="EZ23" s="318">
        <f>SUM(EB23:EX23)</f>
        <v>0</v>
      </c>
      <c r="FA23" s="289"/>
      <c r="FB23" s="319"/>
      <c r="FC23" s="292"/>
      <c r="FD23" s="306"/>
      <c r="FE23" s="307"/>
      <c r="FF23" s="287"/>
      <c r="FG23" s="287"/>
      <c r="FH23" s="287"/>
      <c r="FI23" s="287"/>
      <c r="FJ23" s="287"/>
      <c r="FK23" s="287"/>
      <c r="FL23" s="287"/>
      <c r="FM23" s="287"/>
      <c r="FN23" s="287"/>
      <c r="FO23" s="308"/>
      <c r="FP23" s="287"/>
      <c r="FQ23" s="287"/>
      <c r="FR23" s="287"/>
      <c r="FS23" s="287"/>
      <c r="FT23" s="287"/>
      <c r="FU23" s="287"/>
      <c r="FV23" s="287"/>
      <c r="FW23" s="287"/>
      <c r="FX23" s="288"/>
      <c r="FY23" s="306"/>
      <c r="FZ23" s="287"/>
      <c r="GA23" s="287"/>
      <c r="GB23" s="287"/>
      <c r="GC23" s="287"/>
      <c r="GD23" s="288"/>
      <c r="GE23" s="289">
        <f t="shared" ref="GE23:GE53" si="2">SUM(FD23:GD23)</f>
        <v>0</v>
      </c>
      <c r="GF23" s="290"/>
      <c r="GG23" s="291"/>
      <c r="GH23" s="292"/>
      <c r="GI23" s="156">
        <v>3</v>
      </c>
    </row>
    <row r="24" spans="2:191" ht="17" customHeight="1">
      <c r="B24" s="293">
        <v>2</v>
      </c>
      <c r="C24" s="294"/>
      <c r="D24" s="295"/>
      <c r="E24" s="296"/>
      <c r="F24" s="306"/>
      <c r="G24" s="287"/>
      <c r="H24" s="287"/>
      <c r="I24" s="287"/>
      <c r="J24" s="287"/>
      <c r="K24" s="287"/>
      <c r="L24" s="307"/>
      <c r="M24" s="287"/>
      <c r="N24" s="288"/>
      <c r="O24" s="309"/>
      <c r="P24" s="309"/>
      <c r="Q24" s="307"/>
      <c r="R24" s="308"/>
      <c r="S24" s="309"/>
      <c r="T24" s="309"/>
      <c r="U24" s="287"/>
      <c r="V24" s="287"/>
      <c r="W24" s="287"/>
      <c r="X24" s="287"/>
      <c r="Y24" s="287"/>
      <c r="Z24" s="287"/>
      <c r="AA24" s="307"/>
      <c r="AB24" s="287"/>
      <c r="AC24" s="308"/>
      <c r="AD24" s="302">
        <f t="shared" ref="AD24:AD53" si="3">SUM(F24:AB24)</f>
        <v>0</v>
      </c>
      <c r="AE24" s="303"/>
      <c r="AF24" s="304"/>
      <c r="AG24" s="305"/>
      <c r="AH24" s="306"/>
      <c r="AI24" s="307"/>
      <c r="AJ24" s="287"/>
      <c r="AK24" s="287"/>
      <c r="AL24" s="287"/>
      <c r="AM24" s="287"/>
      <c r="AN24" s="287"/>
      <c r="AO24" s="287"/>
      <c r="AP24" s="287"/>
      <c r="AQ24" s="287"/>
      <c r="AR24" s="287"/>
      <c r="AS24" s="308"/>
      <c r="AT24" s="287"/>
      <c r="AU24" s="287"/>
      <c r="AV24" s="287"/>
      <c r="AW24" s="287"/>
      <c r="AX24" s="287"/>
      <c r="AY24" s="287"/>
      <c r="AZ24" s="287"/>
      <c r="BA24" s="287"/>
      <c r="BB24" s="288"/>
      <c r="BC24" s="306"/>
      <c r="BD24" s="287"/>
      <c r="BE24" s="287"/>
      <c r="BF24" s="287"/>
      <c r="BG24" s="287"/>
      <c r="BH24" s="288"/>
      <c r="BI24" s="289">
        <f t="shared" ref="BI24:BI53" si="4">SUM(AH24:BH24)</f>
        <v>0</v>
      </c>
      <c r="BJ24" s="290"/>
      <c r="BK24" s="291"/>
      <c r="BL24" s="292"/>
      <c r="BM24" s="293">
        <v>2</v>
      </c>
      <c r="BN24" s="294"/>
      <c r="BO24" s="295"/>
      <c r="BP24" s="296"/>
      <c r="BQ24" s="306"/>
      <c r="BR24" s="287"/>
      <c r="BS24" s="287"/>
      <c r="BT24" s="287"/>
      <c r="BU24" s="287"/>
      <c r="BV24" s="287"/>
      <c r="BW24" s="307"/>
      <c r="BX24" s="287"/>
      <c r="BY24" s="288"/>
      <c r="BZ24" s="309"/>
      <c r="CA24" s="309"/>
      <c r="CB24" s="307"/>
      <c r="CC24" s="308"/>
      <c r="CD24" s="309"/>
      <c r="CE24" s="309"/>
      <c r="CF24" s="287"/>
      <c r="CG24" s="287"/>
      <c r="CH24" s="287"/>
      <c r="CI24" s="287"/>
      <c r="CJ24" s="287"/>
      <c r="CK24" s="287"/>
      <c r="CL24" s="307"/>
      <c r="CM24" s="287"/>
      <c r="CN24" s="308"/>
      <c r="CO24" s="302">
        <f t="shared" ref="CO24:CO53" si="5">SUM(BQ24:CM24)</f>
        <v>0</v>
      </c>
      <c r="CP24" s="303"/>
      <c r="CQ24" s="304"/>
      <c r="CR24" s="305"/>
      <c r="CS24" s="306"/>
      <c r="CT24" s="307"/>
      <c r="CU24" s="287"/>
      <c r="CV24" s="287"/>
      <c r="CW24" s="287"/>
      <c r="CX24" s="287"/>
      <c r="CY24" s="287"/>
      <c r="CZ24" s="287"/>
      <c r="DA24" s="287"/>
      <c r="DB24" s="287"/>
      <c r="DC24" s="287"/>
      <c r="DD24" s="308"/>
      <c r="DE24" s="287"/>
      <c r="DF24" s="287"/>
      <c r="DG24" s="287"/>
      <c r="DH24" s="287"/>
      <c r="DI24" s="287"/>
      <c r="DJ24" s="287"/>
      <c r="DK24" s="287"/>
      <c r="DL24" s="287"/>
      <c r="DM24" s="288"/>
      <c r="DN24" s="306"/>
      <c r="DO24" s="287"/>
      <c r="DP24" s="287"/>
      <c r="DQ24" s="287"/>
      <c r="DR24" s="287"/>
      <c r="DS24" s="288"/>
      <c r="DT24" s="289">
        <f t="shared" si="1"/>
        <v>0</v>
      </c>
      <c r="DU24" s="290"/>
      <c r="DV24" s="291"/>
      <c r="DW24" s="292"/>
      <c r="DX24" s="293">
        <v>2</v>
      </c>
      <c r="DY24" s="294"/>
      <c r="DZ24" s="295"/>
      <c r="EA24" s="296"/>
      <c r="EB24" s="306"/>
      <c r="EC24" s="287"/>
      <c r="ED24" s="287"/>
      <c r="EE24" s="287"/>
      <c r="EF24" s="287"/>
      <c r="EG24" s="287"/>
      <c r="EH24" s="307"/>
      <c r="EI24" s="287"/>
      <c r="EJ24" s="288"/>
      <c r="EK24" s="309"/>
      <c r="EL24" s="309"/>
      <c r="EM24" s="307"/>
      <c r="EN24" s="308"/>
      <c r="EO24" s="309"/>
      <c r="EP24" s="309"/>
      <c r="EQ24" s="287"/>
      <c r="ER24" s="287"/>
      <c r="ES24" s="287"/>
      <c r="ET24" s="287"/>
      <c r="EU24" s="287"/>
      <c r="EV24" s="287"/>
      <c r="EW24" s="307"/>
      <c r="EX24" s="287"/>
      <c r="EY24" s="308"/>
      <c r="EZ24" s="302">
        <f t="shared" ref="EZ24:EZ53" si="6">SUM(EB24:EX24)</f>
        <v>0</v>
      </c>
      <c r="FA24" s="303"/>
      <c r="FB24" s="304"/>
      <c r="FC24" s="305"/>
      <c r="FD24" s="306"/>
      <c r="FE24" s="307"/>
      <c r="FF24" s="287"/>
      <c r="FG24" s="287"/>
      <c r="FH24" s="287"/>
      <c r="FI24" s="287"/>
      <c r="FJ24" s="287"/>
      <c r="FK24" s="287"/>
      <c r="FL24" s="287"/>
      <c r="FM24" s="287"/>
      <c r="FN24" s="287"/>
      <c r="FO24" s="308"/>
      <c r="FP24" s="287"/>
      <c r="FQ24" s="287"/>
      <c r="FR24" s="287"/>
      <c r="FS24" s="287"/>
      <c r="FT24" s="287"/>
      <c r="FU24" s="287"/>
      <c r="FV24" s="287"/>
      <c r="FW24" s="287"/>
      <c r="FX24" s="288"/>
      <c r="FY24" s="306"/>
      <c r="FZ24" s="287"/>
      <c r="GA24" s="287"/>
      <c r="GB24" s="287"/>
      <c r="GC24" s="287"/>
      <c r="GD24" s="288"/>
      <c r="GE24" s="289">
        <f t="shared" si="2"/>
        <v>0</v>
      </c>
      <c r="GF24" s="290"/>
      <c r="GG24" s="291"/>
      <c r="GH24" s="292"/>
      <c r="GI24" s="156">
        <v>4</v>
      </c>
    </row>
    <row r="25" spans="2:191" ht="17" customHeight="1">
      <c r="B25" s="293">
        <v>3</v>
      </c>
      <c r="C25" s="294"/>
      <c r="D25" s="295"/>
      <c r="E25" s="296"/>
      <c r="F25" s="306"/>
      <c r="G25" s="287"/>
      <c r="H25" s="287"/>
      <c r="I25" s="287"/>
      <c r="J25" s="287"/>
      <c r="K25" s="287"/>
      <c r="L25" s="307"/>
      <c r="M25" s="287"/>
      <c r="N25" s="288"/>
      <c r="O25" s="309"/>
      <c r="P25" s="309"/>
      <c r="Q25" s="307"/>
      <c r="R25" s="308"/>
      <c r="S25" s="309"/>
      <c r="T25" s="309"/>
      <c r="U25" s="287"/>
      <c r="V25" s="287"/>
      <c r="W25" s="287"/>
      <c r="X25" s="287"/>
      <c r="Y25" s="287"/>
      <c r="Z25" s="287"/>
      <c r="AA25" s="307"/>
      <c r="AB25" s="287"/>
      <c r="AC25" s="308"/>
      <c r="AD25" s="302">
        <f t="shared" si="3"/>
        <v>0</v>
      </c>
      <c r="AE25" s="303"/>
      <c r="AF25" s="304"/>
      <c r="AG25" s="305"/>
      <c r="AH25" s="306"/>
      <c r="AI25" s="307"/>
      <c r="AJ25" s="287"/>
      <c r="AK25" s="287"/>
      <c r="AL25" s="287"/>
      <c r="AM25" s="287"/>
      <c r="AN25" s="287"/>
      <c r="AO25" s="287"/>
      <c r="AP25" s="287"/>
      <c r="AQ25" s="287"/>
      <c r="AR25" s="287"/>
      <c r="AS25" s="308"/>
      <c r="AT25" s="287"/>
      <c r="AU25" s="287"/>
      <c r="AV25" s="287"/>
      <c r="AW25" s="287"/>
      <c r="AX25" s="287"/>
      <c r="AY25" s="287"/>
      <c r="AZ25" s="287"/>
      <c r="BA25" s="287"/>
      <c r="BB25" s="288"/>
      <c r="BC25" s="306"/>
      <c r="BD25" s="287"/>
      <c r="BE25" s="287"/>
      <c r="BF25" s="287"/>
      <c r="BG25" s="287"/>
      <c r="BH25" s="288"/>
      <c r="BI25" s="289">
        <f t="shared" si="4"/>
        <v>0</v>
      </c>
      <c r="BJ25" s="290"/>
      <c r="BK25" s="291"/>
      <c r="BL25" s="292"/>
      <c r="BM25" s="293">
        <v>3</v>
      </c>
      <c r="BN25" s="294"/>
      <c r="BO25" s="295"/>
      <c r="BP25" s="296"/>
      <c r="BQ25" s="306"/>
      <c r="BR25" s="287"/>
      <c r="BS25" s="287"/>
      <c r="BT25" s="287"/>
      <c r="BU25" s="287"/>
      <c r="BV25" s="287"/>
      <c r="BW25" s="307"/>
      <c r="BX25" s="287"/>
      <c r="BY25" s="288"/>
      <c r="BZ25" s="309"/>
      <c r="CA25" s="309"/>
      <c r="CB25" s="307"/>
      <c r="CC25" s="308"/>
      <c r="CD25" s="309"/>
      <c r="CE25" s="309"/>
      <c r="CF25" s="287"/>
      <c r="CG25" s="287"/>
      <c r="CH25" s="287"/>
      <c r="CI25" s="287"/>
      <c r="CJ25" s="287"/>
      <c r="CK25" s="287"/>
      <c r="CL25" s="307"/>
      <c r="CM25" s="287"/>
      <c r="CN25" s="308"/>
      <c r="CO25" s="302">
        <f t="shared" si="5"/>
        <v>0</v>
      </c>
      <c r="CP25" s="303"/>
      <c r="CQ25" s="304"/>
      <c r="CR25" s="305"/>
      <c r="CS25" s="306"/>
      <c r="CT25" s="307"/>
      <c r="CU25" s="287"/>
      <c r="CV25" s="287"/>
      <c r="CW25" s="287"/>
      <c r="CX25" s="287"/>
      <c r="CY25" s="287"/>
      <c r="CZ25" s="287"/>
      <c r="DA25" s="287"/>
      <c r="DB25" s="287"/>
      <c r="DC25" s="287"/>
      <c r="DD25" s="308"/>
      <c r="DE25" s="287"/>
      <c r="DF25" s="287"/>
      <c r="DG25" s="287"/>
      <c r="DH25" s="287"/>
      <c r="DI25" s="287"/>
      <c r="DJ25" s="287"/>
      <c r="DK25" s="287"/>
      <c r="DL25" s="287"/>
      <c r="DM25" s="288"/>
      <c r="DN25" s="306"/>
      <c r="DO25" s="287"/>
      <c r="DP25" s="287"/>
      <c r="DQ25" s="287"/>
      <c r="DR25" s="287"/>
      <c r="DS25" s="288"/>
      <c r="DT25" s="289">
        <f t="shared" si="1"/>
        <v>0</v>
      </c>
      <c r="DU25" s="290"/>
      <c r="DV25" s="291"/>
      <c r="DW25" s="292"/>
      <c r="DX25" s="293">
        <v>3</v>
      </c>
      <c r="DY25" s="294"/>
      <c r="DZ25" s="295"/>
      <c r="EA25" s="296"/>
      <c r="EB25" s="306"/>
      <c r="EC25" s="287"/>
      <c r="ED25" s="287"/>
      <c r="EE25" s="287"/>
      <c r="EF25" s="287"/>
      <c r="EG25" s="287"/>
      <c r="EH25" s="307"/>
      <c r="EI25" s="287"/>
      <c r="EJ25" s="288"/>
      <c r="EK25" s="309"/>
      <c r="EL25" s="309"/>
      <c r="EM25" s="307"/>
      <c r="EN25" s="308"/>
      <c r="EO25" s="309"/>
      <c r="EP25" s="309"/>
      <c r="EQ25" s="287"/>
      <c r="ER25" s="287"/>
      <c r="ES25" s="287"/>
      <c r="ET25" s="287"/>
      <c r="EU25" s="287"/>
      <c r="EV25" s="287"/>
      <c r="EW25" s="307"/>
      <c r="EX25" s="287"/>
      <c r="EY25" s="308"/>
      <c r="EZ25" s="302">
        <f t="shared" si="6"/>
        <v>0</v>
      </c>
      <c r="FA25" s="303"/>
      <c r="FB25" s="304"/>
      <c r="FC25" s="305"/>
      <c r="FD25" s="306"/>
      <c r="FE25" s="307"/>
      <c r="FF25" s="287"/>
      <c r="FG25" s="287"/>
      <c r="FH25" s="287"/>
      <c r="FI25" s="287"/>
      <c r="FJ25" s="287"/>
      <c r="FK25" s="287"/>
      <c r="FL25" s="287"/>
      <c r="FM25" s="287"/>
      <c r="FN25" s="287"/>
      <c r="FO25" s="308"/>
      <c r="FP25" s="287"/>
      <c r="FQ25" s="287"/>
      <c r="FR25" s="287"/>
      <c r="FS25" s="287"/>
      <c r="FT25" s="287"/>
      <c r="FU25" s="287"/>
      <c r="FV25" s="287"/>
      <c r="FW25" s="287"/>
      <c r="FX25" s="288"/>
      <c r="FY25" s="306"/>
      <c r="FZ25" s="287"/>
      <c r="GA25" s="287"/>
      <c r="GB25" s="287"/>
      <c r="GC25" s="287"/>
      <c r="GD25" s="288"/>
      <c r="GE25" s="289">
        <f t="shared" si="2"/>
        <v>0</v>
      </c>
      <c r="GF25" s="290"/>
      <c r="GG25" s="291"/>
      <c r="GH25" s="292"/>
      <c r="GI25" s="156">
        <v>5</v>
      </c>
    </row>
    <row r="26" spans="2:191" ht="17" customHeight="1">
      <c r="B26" s="293">
        <v>4</v>
      </c>
      <c r="C26" s="294"/>
      <c r="D26" s="295"/>
      <c r="E26" s="296"/>
      <c r="F26" s="306"/>
      <c r="G26" s="287"/>
      <c r="H26" s="287"/>
      <c r="I26" s="287"/>
      <c r="J26" s="287"/>
      <c r="K26" s="287"/>
      <c r="L26" s="307"/>
      <c r="M26" s="287"/>
      <c r="N26" s="288"/>
      <c r="O26" s="309"/>
      <c r="P26" s="309"/>
      <c r="Q26" s="307"/>
      <c r="R26" s="308"/>
      <c r="S26" s="309"/>
      <c r="T26" s="309"/>
      <c r="U26" s="287"/>
      <c r="V26" s="287"/>
      <c r="W26" s="287"/>
      <c r="X26" s="287"/>
      <c r="Y26" s="287"/>
      <c r="Z26" s="287"/>
      <c r="AA26" s="307"/>
      <c r="AB26" s="287"/>
      <c r="AC26" s="308"/>
      <c r="AD26" s="302">
        <f t="shared" si="3"/>
        <v>0</v>
      </c>
      <c r="AE26" s="303"/>
      <c r="AF26" s="304"/>
      <c r="AG26" s="305"/>
      <c r="AH26" s="306"/>
      <c r="AI26" s="307"/>
      <c r="AJ26" s="287"/>
      <c r="AK26" s="287"/>
      <c r="AL26" s="287"/>
      <c r="AM26" s="287"/>
      <c r="AN26" s="287"/>
      <c r="AO26" s="287"/>
      <c r="AP26" s="287"/>
      <c r="AQ26" s="287"/>
      <c r="AR26" s="287"/>
      <c r="AS26" s="308"/>
      <c r="AT26" s="287"/>
      <c r="AU26" s="287"/>
      <c r="AV26" s="287"/>
      <c r="AW26" s="287"/>
      <c r="AX26" s="287"/>
      <c r="AY26" s="287"/>
      <c r="AZ26" s="287"/>
      <c r="BA26" s="287"/>
      <c r="BB26" s="288"/>
      <c r="BC26" s="306"/>
      <c r="BD26" s="287"/>
      <c r="BE26" s="287"/>
      <c r="BF26" s="287"/>
      <c r="BG26" s="287"/>
      <c r="BH26" s="288"/>
      <c r="BI26" s="289">
        <f t="shared" si="4"/>
        <v>0</v>
      </c>
      <c r="BJ26" s="290"/>
      <c r="BK26" s="291"/>
      <c r="BL26" s="292"/>
      <c r="BM26" s="293">
        <v>4</v>
      </c>
      <c r="BN26" s="294"/>
      <c r="BO26" s="295"/>
      <c r="BP26" s="296"/>
      <c r="BQ26" s="306"/>
      <c r="BR26" s="287"/>
      <c r="BS26" s="287"/>
      <c r="BT26" s="287"/>
      <c r="BU26" s="287"/>
      <c r="BV26" s="287"/>
      <c r="BW26" s="307"/>
      <c r="BX26" s="287"/>
      <c r="BY26" s="288"/>
      <c r="BZ26" s="309"/>
      <c r="CA26" s="309"/>
      <c r="CB26" s="307"/>
      <c r="CC26" s="308"/>
      <c r="CD26" s="309"/>
      <c r="CE26" s="309"/>
      <c r="CF26" s="287"/>
      <c r="CG26" s="287"/>
      <c r="CH26" s="287"/>
      <c r="CI26" s="287"/>
      <c r="CJ26" s="287"/>
      <c r="CK26" s="287"/>
      <c r="CL26" s="307"/>
      <c r="CM26" s="287"/>
      <c r="CN26" s="308"/>
      <c r="CO26" s="302">
        <f t="shared" si="5"/>
        <v>0</v>
      </c>
      <c r="CP26" s="303"/>
      <c r="CQ26" s="304"/>
      <c r="CR26" s="305"/>
      <c r="CS26" s="306"/>
      <c r="CT26" s="307"/>
      <c r="CU26" s="287"/>
      <c r="CV26" s="287"/>
      <c r="CW26" s="287"/>
      <c r="CX26" s="287"/>
      <c r="CY26" s="287"/>
      <c r="CZ26" s="287"/>
      <c r="DA26" s="287"/>
      <c r="DB26" s="287"/>
      <c r="DC26" s="287"/>
      <c r="DD26" s="308"/>
      <c r="DE26" s="287"/>
      <c r="DF26" s="287"/>
      <c r="DG26" s="287"/>
      <c r="DH26" s="287"/>
      <c r="DI26" s="287"/>
      <c r="DJ26" s="287"/>
      <c r="DK26" s="287"/>
      <c r="DL26" s="287"/>
      <c r="DM26" s="288"/>
      <c r="DN26" s="306"/>
      <c r="DO26" s="287"/>
      <c r="DP26" s="287"/>
      <c r="DQ26" s="287"/>
      <c r="DR26" s="287"/>
      <c r="DS26" s="288"/>
      <c r="DT26" s="289">
        <f t="shared" si="1"/>
        <v>0</v>
      </c>
      <c r="DU26" s="290"/>
      <c r="DV26" s="291"/>
      <c r="DW26" s="292"/>
      <c r="DX26" s="293">
        <v>4</v>
      </c>
      <c r="DY26" s="294"/>
      <c r="DZ26" s="295"/>
      <c r="EA26" s="296"/>
      <c r="EB26" s="306"/>
      <c r="EC26" s="287"/>
      <c r="ED26" s="287"/>
      <c r="EE26" s="287"/>
      <c r="EF26" s="287"/>
      <c r="EG26" s="287"/>
      <c r="EH26" s="307"/>
      <c r="EI26" s="287"/>
      <c r="EJ26" s="288"/>
      <c r="EK26" s="309"/>
      <c r="EL26" s="309"/>
      <c r="EM26" s="307"/>
      <c r="EN26" s="308"/>
      <c r="EO26" s="309"/>
      <c r="EP26" s="309"/>
      <c r="EQ26" s="287"/>
      <c r="ER26" s="287"/>
      <c r="ES26" s="287"/>
      <c r="ET26" s="287"/>
      <c r="EU26" s="287"/>
      <c r="EV26" s="287"/>
      <c r="EW26" s="307"/>
      <c r="EX26" s="287"/>
      <c r="EY26" s="308"/>
      <c r="EZ26" s="302">
        <f t="shared" si="6"/>
        <v>0</v>
      </c>
      <c r="FA26" s="303"/>
      <c r="FB26" s="304"/>
      <c r="FC26" s="305"/>
      <c r="FD26" s="306"/>
      <c r="FE26" s="307"/>
      <c r="FF26" s="287"/>
      <c r="FG26" s="287"/>
      <c r="FH26" s="287"/>
      <c r="FI26" s="287"/>
      <c r="FJ26" s="287"/>
      <c r="FK26" s="287"/>
      <c r="FL26" s="287"/>
      <c r="FM26" s="287"/>
      <c r="FN26" s="287"/>
      <c r="FO26" s="308"/>
      <c r="FP26" s="287"/>
      <c r="FQ26" s="287"/>
      <c r="FR26" s="287"/>
      <c r="FS26" s="287"/>
      <c r="FT26" s="287"/>
      <c r="FU26" s="287"/>
      <c r="FV26" s="287"/>
      <c r="FW26" s="287"/>
      <c r="FX26" s="288"/>
      <c r="FY26" s="306"/>
      <c r="FZ26" s="287"/>
      <c r="GA26" s="287"/>
      <c r="GB26" s="287"/>
      <c r="GC26" s="287"/>
      <c r="GD26" s="288"/>
      <c r="GE26" s="289">
        <f t="shared" si="2"/>
        <v>0</v>
      </c>
      <c r="GF26" s="290"/>
      <c r="GG26" s="291"/>
      <c r="GH26" s="292"/>
      <c r="GI26" s="156">
        <v>6</v>
      </c>
    </row>
    <row r="27" spans="2:191" ht="17" customHeight="1">
      <c r="B27" s="293">
        <v>5</v>
      </c>
      <c r="C27" s="294"/>
      <c r="D27" s="295"/>
      <c r="E27" s="296"/>
      <c r="F27" s="306"/>
      <c r="G27" s="287"/>
      <c r="H27" s="287"/>
      <c r="I27" s="287"/>
      <c r="J27" s="287"/>
      <c r="K27" s="287"/>
      <c r="L27" s="307"/>
      <c r="M27" s="287"/>
      <c r="N27" s="288"/>
      <c r="O27" s="309"/>
      <c r="P27" s="309"/>
      <c r="Q27" s="307"/>
      <c r="R27" s="308"/>
      <c r="S27" s="309"/>
      <c r="T27" s="309"/>
      <c r="U27" s="287"/>
      <c r="V27" s="287"/>
      <c r="W27" s="287"/>
      <c r="X27" s="287"/>
      <c r="Y27" s="287"/>
      <c r="Z27" s="287"/>
      <c r="AA27" s="307"/>
      <c r="AB27" s="287"/>
      <c r="AC27" s="308"/>
      <c r="AD27" s="302">
        <f t="shared" si="3"/>
        <v>0</v>
      </c>
      <c r="AE27" s="303"/>
      <c r="AF27" s="304"/>
      <c r="AG27" s="305"/>
      <c r="AH27" s="306"/>
      <c r="AI27" s="307"/>
      <c r="AJ27" s="287"/>
      <c r="AK27" s="287"/>
      <c r="AL27" s="287"/>
      <c r="AM27" s="287"/>
      <c r="AN27" s="287"/>
      <c r="AO27" s="287"/>
      <c r="AP27" s="287"/>
      <c r="AQ27" s="287"/>
      <c r="AR27" s="287"/>
      <c r="AS27" s="308"/>
      <c r="AT27" s="287"/>
      <c r="AU27" s="287"/>
      <c r="AV27" s="287"/>
      <c r="AW27" s="287"/>
      <c r="AX27" s="287"/>
      <c r="AY27" s="287"/>
      <c r="AZ27" s="287"/>
      <c r="BA27" s="287"/>
      <c r="BB27" s="288"/>
      <c r="BC27" s="306"/>
      <c r="BD27" s="287"/>
      <c r="BE27" s="287"/>
      <c r="BF27" s="287"/>
      <c r="BG27" s="287"/>
      <c r="BH27" s="288"/>
      <c r="BI27" s="289">
        <f t="shared" si="4"/>
        <v>0</v>
      </c>
      <c r="BJ27" s="290"/>
      <c r="BK27" s="291"/>
      <c r="BL27" s="292"/>
      <c r="BM27" s="293">
        <v>5</v>
      </c>
      <c r="BN27" s="294"/>
      <c r="BO27" s="295"/>
      <c r="BP27" s="296"/>
      <c r="BQ27" s="306"/>
      <c r="BR27" s="287"/>
      <c r="BS27" s="287"/>
      <c r="BT27" s="287"/>
      <c r="BU27" s="287"/>
      <c r="BV27" s="287"/>
      <c r="BW27" s="307"/>
      <c r="BX27" s="287"/>
      <c r="BY27" s="288"/>
      <c r="BZ27" s="309"/>
      <c r="CA27" s="309"/>
      <c r="CB27" s="307"/>
      <c r="CC27" s="308"/>
      <c r="CD27" s="309"/>
      <c r="CE27" s="309"/>
      <c r="CF27" s="287"/>
      <c r="CG27" s="287"/>
      <c r="CH27" s="287"/>
      <c r="CI27" s="287"/>
      <c r="CJ27" s="287"/>
      <c r="CK27" s="287"/>
      <c r="CL27" s="307"/>
      <c r="CM27" s="287"/>
      <c r="CN27" s="308"/>
      <c r="CO27" s="302">
        <f t="shared" si="5"/>
        <v>0</v>
      </c>
      <c r="CP27" s="303"/>
      <c r="CQ27" s="304"/>
      <c r="CR27" s="305"/>
      <c r="CS27" s="306"/>
      <c r="CT27" s="307"/>
      <c r="CU27" s="287"/>
      <c r="CV27" s="287"/>
      <c r="CW27" s="287"/>
      <c r="CX27" s="287"/>
      <c r="CY27" s="287"/>
      <c r="CZ27" s="287"/>
      <c r="DA27" s="287"/>
      <c r="DB27" s="287"/>
      <c r="DC27" s="287"/>
      <c r="DD27" s="308"/>
      <c r="DE27" s="287"/>
      <c r="DF27" s="287"/>
      <c r="DG27" s="287"/>
      <c r="DH27" s="287"/>
      <c r="DI27" s="287"/>
      <c r="DJ27" s="287"/>
      <c r="DK27" s="287"/>
      <c r="DL27" s="287"/>
      <c r="DM27" s="288"/>
      <c r="DN27" s="306"/>
      <c r="DO27" s="287"/>
      <c r="DP27" s="287"/>
      <c r="DQ27" s="287"/>
      <c r="DR27" s="287"/>
      <c r="DS27" s="288"/>
      <c r="DT27" s="289">
        <f t="shared" si="1"/>
        <v>0</v>
      </c>
      <c r="DU27" s="290"/>
      <c r="DV27" s="291"/>
      <c r="DW27" s="292"/>
      <c r="DX27" s="293">
        <v>5</v>
      </c>
      <c r="DY27" s="294"/>
      <c r="DZ27" s="295"/>
      <c r="EA27" s="296"/>
      <c r="EB27" s="306"/>
      <c r="EC27" s="287"/>
      <c r="ED27" s="287"/>
      <c r="EE27" s="287"/>
      <c r="EF27" s="287"/>
      <c r="EG27" s="287"/>
      <c r="EH27" s="307"/>
      <c r="EI27" s="287"/>
      <c r="EJ27" s="288"/>
      <c r="EK27" s="309"/>
      <c r="EL27" s="309"/>
      <c r="EM27" s="307"/>
      <c r="EN27" s="308"/>
      <c r="EO27" s="309"/>
      <c r="EP27" s="309"/>
      <c r="EQ27" s="287"/>
      <c r="ER27" s="287"/>
      <c r="ES27" s="287"/>
      <c r="ET27" s="287"/>
      <c r="EU27" s="287"/>
      <c r="EV27" s="287"/>
      <c r="EW27" s="307"/>
      <c r="EX27" s="287"/>
      <c r="EY27" s="308"/>
      <c r="EZ27" s="302">
        <f t="shared" si="6"/>
        <v>0</v>
      </c>
      <c r="FA27" s="303"/>
      <c r="FB27" s="304"/>
      <c r="FC27" s="305"/>
      <c r="FD27" s="306"/>
      <c r="FE27" s="307"/>
      <c r="FF27" s="287"/>
      <c r="FG27" s="287"/>
      <c r="FH27" s="287"/>
      <c r="FI27" s="287"/>
      <c r="FJ27" s="287"/>
      <c r="FK27" s="287"/>
      <c r="FL27" s="287"/>
      <c r="FM27" s="287"/>
      <c r="FN27" s="287"/>
      <c r="FO27" s="308"/>
      <c r="FP27" s="287"/>
      <c r="FQ27" s="287"/>
      <c r="FR27" s="287"/>
      <c r="FS27" s="287"/>
      <c r="FT27" s="287"/>
      <c r="FU27" s="287"/>
      <c r="FV27" s="287"/>
      <c r="FW27" s="287"/>
      <c r="FX27" s="288"/>
      <c r="FY27" s="306"/>
      <c r="FZ27" s="287"/>
      <c r="GA27" s="287"/>
      <c r="GB27" s="287"/>
      <c r="GC27" s="287"/>
      <c r="GD27" s="288"/>
      <c r="GE27" s="289">
        <f t="shared" si="2"/>
        <v>0</v>
      </c>
      <c r="GF27" s="290"/>
      <c r="GG27" s="291"/>
      <c r="GH27" s="292"/>
      <c r="GI27" s="156">
        <v>7</v>
      </c>
    </row>
    <row r="28" spans="2:191" ht="17" customHeight="1">
      <c r="B28" s="293">
        <v>6</v>
      </c>
      <c r="C28" s="294"/>
      <c r="D28" s="295"/>
      <c r="E28" s="296"/>
      <c r="F28" s="306"/>
      <c r="G28" s="287"/>
      <c r="H28" s="287"/>
      <c r="I28" s="287"/>
      <c r="J28" s="287"/>
      <c r="K28" s="287"/>
      <c r="L28" s="307"/>
      <c r="M28" s="287"/>
      <c r="N28" s="288"/>
      <c r="O28" s="309"/>
      <c r="P28" s="309"/>
      <c r="Q28" s="307"/>
      <c r="R28" s="308"/>
      <c r="S28" s="309"/>
      <c r="T28" s="309"/>
      <c r="U28" s="287"/>
      <c r="V28" s="287"/>
      <c r="W28" s="287"/>
      <c r="X28" s="287"/>
      <c r="Y28" s="287"/>
      <c r="Z28" s="287"/>
      <c r="AA28" s="307"/>
      <c r="AB28" s="287"/>
      <c r="AC28" s="308"/>
      <c r="AD28" s="302">
        <f t="shared" si="3"/>
        <v>0</v>
      </c>
      <c r="AE28" s="303"/>
      <c r="AF28" s="304"/>
      <c r="AG28" s="305"/>
      <c r="AH28" s="306"/>
      <c r="AI28" s="307"/>
      <c r="AJ28" s="287"/>
      <c r="AK28" s="287"/>
      <c r="AL28" s="287"/>
      <c r="AM28" s="287"/>
      <c r="AN28" s="287"/>
      <c r="AO28" s="287"/>
      <c r="AP28" s="287"/>
      <c r="AQ28" s="287"/>
      <c r="AR28" s="287"/>
      <c r="AS28" s="308"/>
      <c r="AT28" s="287"/>
      <c r="AU28" s="287"/>
      <c r="AV28" s="287"/>
      <c r="AW28" s="287"/>
      <c r="AX28" s="287"/>
      <c r="AY28" s="287"/>
      <c r="AZ28" s="287"/>
      <c r="BA28" s="287"/>
      <c r="BB28" s="288"/>
      <c r="BC28" s="306"/>
      <c r="BD28" s="287"/>
      <c r="BE28" s="287"/>
      <c r="BF28" s="287"/>
      <c r="BG28" s="287"/>
      <c r="BH28" s="288"/>
      <c r="BI28" s="289">
        <f t="shared" si="4"/>
        <v>0</v>
      </c>
      <c r="BJ28" s="290"/>
      <c r="BK28" s="291"/>
      <c r="BL28" s="292"/>
      <c r="BM28" s="293">
        <v>6</v>
      </c>
      <c r="BN28" s="294"/>
      <c r="BO28" s="295"/>
      <c r="BP28" s="296"/>
      <c r="BQ28" s="306"/>
      <c r="BR28" s="287"/>
      <c r="BS28" s="287"/>
      <c r="BT28" s="287"/>
      <c r="BU28" s="287"/>
      <c r="BV28" s="287"/>
      <c r="BW28" s="307"/>
      <c r="BX28" s="287"/>
      <c r="BY28" s="288"/>
      <c r="BZ28" s="309"/>
      <c r="CA28" s="309"/>
      <c r="CB28" s="307"/>
      <c r="CC28" s="308"/>
      <c r="CD28" s="309"/>
      <c r="CE28" s="309"/>
      <c r="CF28" s="287"/>
      <c r="CG28" s="287"/>
      <c r="CH28" s="287"/>
      <c r="CI28" s="287"/>
      <c r="CJ28" s="287"/>
      <c r="CK28" s="287"/>
      <c r="CL28" s="307"/>
      <c r="CM28" s="287"/>
      <c r="CN28" s="308"/>
      <c r="CO28" s="302">
        <f t="shared" si="5"/>
        <v>0</v>
      </c>
      <c r="CP28" s="303"/>
      <c r="CQ28" s="304"/>
      <c r="CR28" s="305"/>
      <c r="CS28" s="306"/>
      <c r="CT28" s="307"/>
      <c r="CU28" s="287"/>
      <c r="CV28" s="287"/>
      <c r="CW28" s="287"/>
      <c r="CX28" s="287"/>
      <c r="CY28" s="287"/>
      <c r="CZ28" s="287"/>
      <c r="DA28" s="287"/>
      <c r="DB28" s="287"/>
      <c r="DC28" s="287"/>
      <c r="DD28" s="308"/>
      <c r="DE28" s="287"/>
      <c r="DF28" s="287"/>
      <c r="DG28" s="287"/>
      <c r="DH28" s="287"/>
      <c r="DI28" s="287"/>
      <c r="DJ28" s="287"/>
      <c r="DK28" s="287"/>
      <c r="DL28" s="287"/>
      <c r="DM28" s="288"/>
      <c r="DN28" s="306"/>
      <c r="DO28" s="287"/>
      <c r="DP28" s="287"/>
      <c r="DQ28" s="287"/>
      <c r="DR28" s="287"/>
      <c r="DS28" s="288"/>
      <c r="DT28" s="289">
        <f t="shared" si="1"/>
        <v>0</v>
      </c>
      <c r="DU28" s="290"/>
      <c r="DV28" s="291"/>
      <c r="DW28" s="292"/>
      <c r="DX28" s="293">
        <v>6</v>
      </c>
      <c r="DY28" s="294"/>
      <c r="DZ28" s="295"/>
      <c r="EA28" s="296"/>
      <c r="EB28" s="306"/>
      <c r="EC28" s="287"/>
      <c r="ED28" s="287"/>
      <c r="EE28" s="287"/>
      <c r="EF28" s="287"/>
      <c r="EG28" s="287"/>
      <c r="EH28" s="307"/>
      <c r="EI28" s="287"/>
      <c r="EJ28" s="288"/>
      <c r="EK28" s="309"/>
      <c r="EL28" s="309"/>
      <c r="EM28" s="307"/>
      <c r="EN28" s="308"/>
      <c r="EO28" s="309"/>
      <c r="EP28" s="309"/>
      <c r="EQ28" s="287"/>
      <c r="ER28" s="287"/>
      <c r="ES28" s="287"/>
      <c r="ET28" s="287"/>
      <c r="EU28" s="287"/>
      <c r="EV28" s="287"/>
      <c r="EW28" s="307"/>
      <c r="EX28" s="287"/>
      <c r="EY28" s="308"/>
      <c r="EZ28" s="302">
        <f t="shared" si="6"/>
        <v>0</v>
      </c>
      <c r="FA28" s="303"/>
      <c r="FB28" s="304"/>
      <c r="FC28" s="305"/>
      <c r="FD28" s="306"/>
      <c r="FE28" s="307"/>
      <c r="FF28" s="287"/>
      <c r="FG28" s="287"/>
      <c r="FH28" s="287"/>
      <c r="FI28" s="287"/>
      <c r="FJ28" s="287"/>
      <c r="FK28" s="287"/>
      <c r="FL28" s="287"/>
      <c r="FM28" s="287"/>
      <c r="FN28" s="287"/>
      <c r="FO28" s="308"/>
      <c r="FP28" s="287"/>
      <c r="FQ28" s="287"/>
      <c r="FR28" s="287"/>
      <c r="FS28" s="287"/>
      <c r="FT28" s="287"/>
      <c r="FU28" s="287"/>
      <c r="FV28" s="287"/>
      <c r="FW28" s="287"/>
      <c r="FX28" s="288"/>
      <c r="FY28" s="306"/>
      <c r="FZ28" s="287"/>
      <c r="GA28" s="287"/>
      <c r="GB28" s="287"/>
      <c r="GC28" s="287"/>
      <c r="GD28" s="288"/>
      <c r="GE28" s="289">
        <f t="shared" si="2"/>
        <v>0</v>
      </c>
      <c r="GF28" s="290"/>
      <c r="GG28" s="291"/>
      <c r="GH28" s="292"/>
      <c r="GI28" s="156">
        <v>8</v>
      </c>
    </row>
    <row r="29" spans="2:191" ht="17" customHeight="1">
      <c r="B29" s="293">
        <v>7</v>
      </c>
      <c r="C29" s="294"/>
      <c r="D29" s="295"/>
      <c r="E29" s="296"/>
      <c r="F29" s="306"/>
      <c r="G29" s="287"/>
      <c r="H29" s="287"/>
      <c r="I29" s="287"/>
      <c r="J29" s="287"/>
      <c r="K29" s="287"/>
      <c r="L29" s="307"/>
      <c r="M29" s="287"/>
      <c r="N29" s="288"/>
      <c r="O29" s="309"/>
      <c r="P29" s="309"/>
      <c r="Q29" s="307"/>
      <c r="R29" s="308"/>
      <c r="S29" s="309"/>
      <c r="T29" s="309"/>
      <c r="U29" s="287"/>
      <c r="V29" s="287"/>
      <c r="W29" s="287"/>
      <c r="X29" s="287"/>
      <c r="Y29" s="287"/>
      <c r="Z29" s="287"/>
      <c r="AA29" s="307"/>
      <c r="AB29" s="287"/>
      <c r="AC29" s="308"/>
      <c r="AD29" s="302">
        <f t="shared" si="3"/>
        <v>0</v>
      </c>
      <c r="AE29" s="303"/>
      <c r="AF29" s="304"/>
      <c r="AG29" s="305"/>
      <c r="AH29" s="306"/>
      <c r="AI29" s="307"/>
      <c r="AJ29" s="287"/>
      <c r="AK29" s="287"/>
      <c r="AL29" s="287"/>
      <c r="AM29" s="287"/>
      <c r="AN29" s="287"/>
      <c r="AO29" s="287"/>
      <c r="AP29" s="287"/>
      <c r="AQ29" s="287"/>
      <c r="AR29" s="287"/>
      <c r="AS29" s="308"/>
      <c r="AT29" s="287"/>
      <c r="AU29" s="287"/>
      <c r="AV29" s="287"/>
      <c r="AW29" s="287"/>
      <c r="AX29" s="287"/>
      <c r="AY29" s="287"/>
      <c r="AZ29" s="287"/>
      <c r="BA29" s="287"/>
      <c r="BB29" s="288"/>
      <c r="BC29" s="306"/>
      <c r="BD29" s="287"/>
      <c r="BE29" s="287"/>
      <c r="BF29" s="287"/>
      <c r="BG29" s="287"/>
      <c r="BH29" s="288"/>
      <c r="BI29" s="289">
        <f t="shared" si="4"/>
        <v>0</v>
      </c>
      <c r="BJ29" s="290"/>
      <c r="BK29" s="291"/>
      <c r="BL29" s="292"/>
      <c r="BM29" s="293">
        <v>7</v>
      </c>
      <c r="BN29" s="294"/>
      <c r="BO29" s="295"/>
      <c r="BP29" s="296"/>
      <c r="BQ29" s="306"/>
      <c r="BR29" s="287"/>
      <c r="BS29" s="287"/>
      <c r="BT29" s="287"/>
      <c r="BU29" s="287"/>
      <c r="BV29" s="287"/>
      <c r="BW29" s="307"/>
      <c r="BX29" s="287"/>
      <c r="BY29" s="288"/>
      <c r="BZ29" s="309"/>
      <c r="CA29" s="309"/>
      <c r="CB29" s="307"/>
      <c r="CC29" s="308"/>
      <c r="CD29" s="309"/>
      <c r="CE29" s="309"/>
      <c r="CF29" s="287"/>
      <c r="CG29" s="287"/>
      <c r="CH29" s="287"/>
      <c r="CI29" s="287"/>
      <c r="CJ29" s="287"/>
      <c r="CK29" s="287"/>
      <c r="CL29" s="307"/>
      <c r="CM29" s="287"/>
      <c r="CN29" s="308"/>
      <c r="CO29" s="302">
        <f t="shared" si="5"/>
        <v>0</v>
      </c>
      <c r="CP29" s="303"/>
      <c r="CQ29" s="304"/>
      <c r="CR29" s="305"/>
      <c r="CS29" s="306"/>
      <c r="CT29" s="307"/>
      <c r="CU29" s="287"/>
      <c r="CV29" s="287"/>
      <c r="CW29" s="287"/>
      <c r="CX29" s="287"/>
      <c r="CY29" s="287"/>
      <c r="CZ29" s="287"/>
      <c r="DA29" s="287"/>
      <c r="DB29" s="287"/>
      <c r="DC29" s="287"/>
      <c r="DD29" s="308"/>
      <c r="DE29" s="287"/>
      <c r="DF29" s="287"/>
      <c r="DG29" s="287"/>
      <c r="DH29" s="287"/>
      <c r="DI29" s="287"/>
      <c r="DJ29" s="287"/>
      <c r="DK29" s="287"/>
      <c r="DL29" s="287"/>
      <c r="DM29" s="288"/>
      <c r="DN29" s="306"/>
      <c r="DO29" s="287"/>
      <c r="DP29" s="287"/>
      <c r="DQ29" s="287"/>
      <c r="DR29" s="287"/>
      <c r="DS29" s="288"/>
      <c r="DT29" s="289">
        <f t="shared" si="1"/>
        <v>0</v>
      </c>
      <c r="DU29" s="290"/>
      <c r="DV29" s="291"/>
      <c r="DW29" s="292"/>
      <c r="DX29" s="293">
        <v>7</v>
      </c>
      <c r="DY29" s="294"/>
      <c r="DZ29" s="295"/>
      <c r="EA29" s="296"/>
      <c r="EB29" s="306"/>
      <c r="EC29" s="287"/>
      <c r="ED29" s="287"/>
      <c r="EE29" s="287"/>
      <c r="EF29" s="287"/>
      <c r="EG29" s="287"/>
      <c r="EH29" s="307"/>
      <c r="EI29" s="287"/>
      <c r="EJ29" s="288"/>
      <c r="EK29" s="309"/>
      <c r="EL29" s="309"/>
      <c r="EM29" s="307"/>
      <c r="EN29" s="308"/>
      <c r="EO29" s="309"/>
      <c r="EP29" s="309"/>
      <c r="EQ29" s="287"/>
      <c r="ER29" s="287"/>
      <c r="ES29" s="287"/>
      <c r="ET29" s="287"/>
      <c r="EU29" s="287"/>
      <c r="EV29" s="287"/>
      <c r="EW29" s="307"/>
      <c r="EX29" s="287"/>
      <c r="EY29" s="308"/>
      <c r="EZ29" s="302">
        <f t="shared" si="6"/>
        <v>0</v>
      </c>
      <c r="FA29" s="303"/>
      <c r="FB29" s="304"/>
      <c r="FC29" s="305"/>
      <c r="FD29" s="306"/>
      <c r="FE29" s="307"/>
      <c r="FF29" s="287"/>
      <c r="FG29" s="287"/>
      <c r="FH29" s="287"/>
      <c r="FI29" s="287"/>
      <c r="FJ29" s="287"/>
      <c r="FK29" s="287"/>
      <c r="FL29" s="287"/>
      <c r="FM29" s="287"/>
      <c r="FN29" s="287"/>
      <c r="FO29" s="308"/>
      <c r="FP29" s="287"/>
      <c r="FQ29" s="287"/>
      <c r="FR29" s="287"/>
      <c r="FS29" s="287"/>
      <c r="FT29" s="287"/>
      <c r="FU29" s="287"/>
      <c r="FV29" s="287"/>
      <c r="FW29" s="287"/>
      <c r="FX29" s="288"/>
      <c r="FY29" s="306"/>
      <c r="FZ29" s="287"/>
      <c r="GA29" s="287"/>
      <c r="GB29" s="287"/>
      <c r="GC29" s="287"/>
      <c r="GD29" s="288"/>
      <c r="GE29" s="289">
        <f t="shared" si="2"/>
        <v>0</v>
      </c>
      <c r="GF29" s="290"/>
      <c r="GG29" s="291"/>
      <c r="GH29" s="292"/>
      <c r="GI29" s="156">
        <v>9</v>
      </c>
    </row>
    <row r="30" spans="2:191" ht="17" customHeight="1">
      <c r="B30" s="293">
        <v>8</v>
      </c>
      <c r="C30" s="294"/>
      <c r="D30" s="295"/>
      <c r="E30" s="296"/>
      <c r="F30" s="306"/>
      <c r="G30" s="287"/>
      <c r="H30" s="287"/>
      <c r="I30" s="287"/>
      <c r="J30" s="287"/>
      <c r="K30" s="287"/>
      <c r="L30" s="307"/>
      <c r="M30" s="287"/>
      <c r="N30" s="288"/>
      <c r="O30" s="309"/>
      <c r="P30" s="309"/>
      <c r="Q30" s="307"/>
      <c r="R30" s="308"/>
      <c r="S30" s="309"/>
      <c r="T30" s="309"/>
      <c r="U30" s="287"/>
      <c r="V30" s="287"/>
      <c r="W30" s="287"/>
      <c r="X30" s="287"/>
      <c r="Y30" s="287"/>
      <c r="Z30" s="287"/>
      <c r="AA30" s="307"/>
      <c r="AB30" s="287"/>
      <c r="AC30" s="308"/>
      <c r="AD30" s="302">
        <f t="shared" si="3"/>
        <v>0</v>
      </c>
      <c r="AE30" s="303"/>
      <c r="AF30" s="304"/>
      <c r="AG30" s="305"/>
      <c r="AH30" s="306"/>
      <c r="AI30" s="307"/>
      <c r="AJ30" s="287"/>
      <c r="AK30" s="287"/>
      <c r="AL30" s="287"/>
      <c r="AM30" s="287"/>
      <c r="AN30" s="287"/>
      <c r="AO30" s="287"/>
      <c r="AP30" s="287"/>
      <c r="AQ30" s="287"/>
      <c r="AR30" s="287"/>
      <c r="AS30" s="308"/>
      <c r="AT30" s="287"/>
      <c r="AU30" s="287"/>
      <c r="AV30" s="287"/>
      <c r="AW30" s="287"/>
      <c r="AX30" s="287"/>
      <c r="AY30" s="287"/>
      <c r="AZ30" s="287"/>
      <c r="BA30" s="287"/>
      <c r="BB30" s="288"/>
      <c r="BC30" s="306"/>
      <c r="BD30" s="287"/>
      <c r="BE30" s="287"/>
      <c r="BF30" s="287"/>
      <c r="BG30" s="287"/>
      <c r="BH30" s="288"/>
      <c r="BI30" s="289">
        <f t="shared" si="4"/>
        <v>0</v>
      </c>
      <c r="BJ30" s="290"/>
      <c r="BK30" s="291"/>
      <c r="BL30" s="292"/>
      <c r="BM30" s="293">
        <v>8</v>
      </c>
      <c r="BN30" s="294"/>
      <c r="BO30" s="295"/>
      <c r="BP30" s="296"/>
      <c r="BQ30" s="306"/>
      <c r="BR30" s="287"/>
      <c r="BS30" s="287"/>
      <c r="BT30" s="287"/>
      <c r="BU30" s="287"/>
      <c r="BV30" s="287"/>
      <c r="BW30" s="307"/>
      <c r="BX30" s="287"/>
      <c r="BY30" s="288"/>
      <c r="BZ30" s="309"/>
      <c r="CA30" s="309"/>
      <c r="CB30" s="307"/>
      <c r="CC30" s="308"/>
      <c r="CD30" s="309"/>
      <c r="CE30" s="309"/>
      <c r="CF30" s="287"/>
      <c r="CG30" s="287"/>
      <c r="CH30" s="287"/>
      <c r="CI30" s="287"/>
      <c r="CJ30" s="287"/>
      <c r="CK30" s="287"/>
      <c r="CL30" s="307"/>
      <c r="CM30" s="287"/>
      <c r="CN30" s="308"/>
      <c r="CO30" s="302">
        <f t="shared" si="5"/>
        <v>0</v>
      </c>
      <c r="CP30" s="303"/>
      <c r="CQ30" s="304"/>
      <c r="CR30" s="305"/>
      <c r="CS30" s="306"/>
      <c r="CT30" s="307"/>
      <c r="CU30" s="287"/>
      <c r="CV30" s="287"/>
      <c r="CW30" s="287"/>
      <c r="CX30" s="287"/>
      <c r="CY30" s="287"/>
      <c r="CZ30" s="287"/>
      <c r="DA30" s="287"/>
      <c r="DB30" s="287"/>
      <c r="DC30" s="287"/>
      <c r="DD30" s="308"/>
      <c r="DE30" s="287"/>
      <c r="DF30" s="287"/>
      <c r="DG30" s="287"/>
      <c r="DH30" s="287"/>
      <c r="DI30" s="287"/>
      <c r="DJ30" s="287"/>
      <c r="DK30" s="287"/>
      <c r="DL30" s="287"/>
      <c r="DM30" s="288"/>
      <c r="DN30" s="306"/>
      <c r="DO30" s="287"/>
      <c r="DP30" s="287"/>
      <c r="DQ30" s="287"/>
      <c r="DR30" s="287"/>
      <c r="DS30" s="288"/>
      <c r="DT30" s="289">
        <f t="shared" si="1"/>
        <v>0</v>
      </c>
      <c r="DU30" s="290"/>
      <c r="DV30" s="291"/>
      <c r="DW30" s="292"/>
      <c r="DX30" s="293">
        <v>8</v>
      </c>
      <c r="DY30" s="294"/>
      <c r="DZ30" s="295"/>
      <c r="EA30" s="296"/>
      <c r="EB30" s="306"/>
      <c r="EC30" s="287"/>
      <c r="ED30" s="287"/>
      <c r="EE30" s="287"/>
      <c r="EF30" s="287"/>
      <c r="EG30" s="287"/>
      <c r="EH30" s="307"/>
      <c r="EI30" s="287"/>
      <c r="EJ30" s="288"/>
      <c r="EK30" s="309"/>
      <c r="EL30" s="309"/>
      <c r="EM30" s="307"/>
      <c r="EN30" s="308"/>
      <c r="EO30" s="309"/>
      <c r="EP30" s="309"/>
      <c r="EQ30" s="287"/>
      <c r="ER30" s="287"/>
      <c r="ES30" s="287"/>
      <c r="ET30" s="287"/>
      <c r="EU30" s="287"/>
      <c r="EV30" s="287"/>
      <c r="EW30" s="307"/>
      <c r="EX30" s="287"/>
      <c r="EY30" s="308"/>
      <c r="EZ30" s="302">
        <f t="shared" si="6"/>
        <v>0</v>
      </c>
      <c r="FA30" s="303"/>
      <c r="FB30" s="304"/>
      <c r="FC30" s="305"/>
      <c r="FD30" s="306"/>
      <c r="FE30" s="307"/>
      <c r="FF30" s="287"/>
      <c r="FG30" s="287"/>
      <c r="FH30" s="287"/>
      <c r="FI30" s="287"/>
      <c r="FJ30" s="287"/>
      <c r="FK30" s="287"/>
      <c r="FL30" s="287"/>
      <c r="FM30" s="287"/>
      <c r="FN30" s="287"/>
      <c r="FO30" s="308"/>
      <c r="FP30" s="287"/>
      <c r="FQ30" s="287"/>
      <c r="FR30" s="287"/>
      <c r="FS30" s="287"/>
      <c r="FT30" s="287"/>
      <c r="FU30" s="287"/>
      <c r="FV30" s="287"/>
      <c r="FW30" s="287"/>
      <c r="FX30" s="288"/>
      <c r="FY30" s="306"/>
      <c r="FZ30" s="287"/>
      <c r="GA30" s="287"/>
      <c r="GB30" s="287"/>
      <c r="GC30" s="287"/>
      <c r="GD30" s="288"/>
      <c r="GE30" s="289">
        <f t="shared" si="2"/>
        <v>0</v>
      </c>
      <c r="GF30" s="290"/>
      <c r="GG30" s="291"/>
      <c r="GH30" s="292"/>
      <c r="GI30" s="156">
        <v>10</v>
      </c>
    </row>
    <row r="31" spans="2:191" ht="17" customHeight="1">
      <c r="B31" s="293">
        <v>9</v>
      </c>
      <c r="C31" s="294"/>
      <c r="D31" s="295"/>
      <c r="E31" s="296"/>
      <c r="F31" s="306"/>
      <c r="G31" s="287"/>
      <c r="H31" s="287"/>
      <c r="I31" s="287"/>
      <c r="J31" s="287"/>
      <c r="K31" s="287"/>
      <c r="L31" s="307"/>
      <c r="M31" s="287"/>
      <c r="N31" s="288"/>
      <c r="O31" s="309"/>
      <c r="P31" s="309"/>
      <c r="Q31" s="307"/>
      <c r="R31" s="308"/>
      <c r="S31" s="309"/>
      <c r="T31" s="309"/>
      <c r="U31" s="287"/>
      <c r="V31" s="287"/>
      <c r="W31" s="287"/>
      <c r="X31" s="287"/>
      <c r="Y31" s="287"/>
      <c r="Z31" s="287"/>
      <c r="AA31" s="307"/>
      <c r="AB31" s="287"/>
      <c r="AC31" s="308"/>
      <c r="AD31" s="302">
        <f t="shared" si="3"/>
        <v>0</v>
      </c>
      <c r="AE31" s="303"/>
      <c r="AF31" s="304"/>
      <c r="AG31" s="305"/>
      <c r="AH31" s="306"/>
      <c r="AI31" s="307"/>
      <c r="AJ31" s="287"/>
      <c r="AK31" s="287"/>
      <c r="AL31" s="287"/>
      <c r="AM31" s="287"/>
      <c r="AN31" s="287"/>
      <c r="AO31" s="287"/>
      <c r="AP31" s="287"/>
      <c r="AQ31" s="287"/>
      <c r="AR31" s="287"/>
      <c r="AS31" s="308"/>
      <c r="AT31" s="287"/>
      <c r="AU31" s="287"/>
      <c r="AV31" s="287"/>
      <c r="AW31" s="287"/>
      <c r="AX31" s="287"/>
      <c r="AY31" s="287"/>
      <c r="AZ31" s="287"/>
      <c r="BA31" s="287"/>
      <c r="BB31" s="288"/>
      <c r="BC31" s="306"/>
      <c r="BD31" s="287"/>
      <c r="BE31" s="287"/>
      <c r="BF31" s="287"/>
      <c r="BG31" s="287"/>
      <c r="BH31" s="288"/>
      <c r="BI31" s="289">
        <f t="shared" si="4"/>
        <v>0</v>
      </c>
      <c r="BJ31" s="290"/>
      <c r="BK31" s="291"/>
      <c r="BL31" s="292"/>
      <c r="BM31" s="293">
        <v>9</v>
      </c>
      <c r="BN31" s="294"/>
      <c r="BO31" s="295"/>
      <c r="BP31" s="296"/>
      <c r="BQ31" s="306"/>
      <c r="BR31" s="287"/>
      <c r="BS31" s="287"/>
      <c r="BT31" s="287"/>
      <c r="BU31" s="287"/>
      <c r="BV31" s="287"/>
      <c r="BW31" s="307"/>
      <c r="BX31" s="287"/>
      <c r="BY31" s="288"/>
      <c r="BZ31" s="309"/>
      <c r="CA31" s="309"/>
      <c r="CB31" s="307"/>
      <c r="CC31" s="308"/>
      <c r="CD31" s="309"/>
      <c r="CE31" s="309"/>
      <c r="CF31" s="287"/>
      <c r="CG31" s="287"/>
      <c r="CH31" s="287"/>
      <c r="CI31" s="287"/>
      <c r="CJ31" s="287"/>
      <c r="CK31" s="287"/>
      <c r="CL31" s="307"/>
      <c r="CM31" s="287"/>
      <c r="CN31" s="308"/>
      <c r="CO31" s="302">
        <f t="shared" si="5"/>
        <v>0</v>
      </c>
      <c r="CP31" s="303"/>
      <c r="CQ31" s="304"/>
      <c r="CR31" s="305"/>
      <c r="CS31" s="306"/>
      <c r="CT31" s="307"/>
      <c r="CU31" s="287"/>
      <c r="CV31" s="287"/>
      <c r="CW31" s="287"/>
      <c r="CX31" s="287"/>
      <c r="CY31" s="287"/>
      <c r="CZ31" s="287"/>
      <c r="DA31" s="287"/>
      <c r="DB31" s="287"/>
      <c r="DC31" s="287"/>
      <c r="DD31" s="308"/>
      <c r="DE31" s="287"/>
      <c r="DF31" s="287"/>
      <c r="DG31" s="287"/>
      <c r="DH31" s="287"/>
      <c r="DI31" s="287"/>
      <c r="DJ31" s="287"/>
      <c r="DK31" s="287"/>
      <c r="DL31" s="287"/>
      <c r="DM31" s="288"/>
      <c r="DN31" s="306"/>
      <c r="DO31" s="287"/>
      <c r="DP31" s="287"/>
      <c r="DQ31" s="287"/>
      <c r="DR31" s="287"/>
      <c r="DS31" s="288"/>
      <c r="DT31" s="289">
        <f t="shared" si="1"/>
        <v>0</v>
      </c>
      <c r="DU31" s="290"/>
      <c r="DV31" s="291"/>
      <c r="DW31" s="292"/>
      <c r="DX31" s="293">
        <v>9</v>
      </c>
      <c r="DY31" s="294"/>
      <c r="DZ31" s="295"/>
      <c r="EA31" s="296"/>
      <c r="EB31" s="306"/>
      <c r="EC31" s="287"/>
      <c r="ED31" s="287"/>
      <c r="EE31" s="287"/>
      <c r="EF31" s="287"/>
      <c r="EG31" s="287"/>
      <c r="EH31" s="307"/>
      <c r="EI31" s="287"/>
      <c r="EJ31" s="288"/>
      <c r="EK31" s="309"/>
      <c r="EL31" s="309"/>
      <c r="EM31" s="307"/>
      <c r="EN31" s="308"/>
      <c r="EO31" s="309"/>
      <c r="EP31" s="309"/>
      <c r="EQ31" s="287"/>
      <c r="ER31" s="287"/>
      <c r="ES31" s="287"/>
      <c r="ET31" s="287"/>
      <c r="EU31" s="287"/>
      <c r="EV31" s="287"/>
      <c r="EW31" s="307"/>
      <c r="EX31" s="287"/>
      <c r="EY31" s="308"/>
      <c r="EZ31" s="302">
        <f t="shared" si="6"/>
        <v>0</v>
      </c>
      <c r="FA31" s="303"/>
      <c r="FB31" s="304"/>
      <c r="FC31" s="305"/>
      <c r="FD31" s="306"/>
      <c r="FE31" s="307"/>
      <c r="FF31" s="287"/>
      <c r="FG31" s="287"/>
      <c r="FH31" s="287"/>
      <c r="FI31" s="287"/>
      <c r="FJ31" s="287"/>
      <c r="FK31" s="287"/>
      <c r="FL31" s="287"/>
      <c r="FM31" s="287"/>
      <c r="FN31" s="287"/>
      <c r="FO31" s="308"/>
      <c r="FP31" s="287"/>
      <c r="FQ31" s="287"/>
      <c r="FR31" s="287"/>
      <c r="FS31" s="287"/>
      <c r="FT31" s="287"/>
      <c r="FU31" s="287"/>
      <c r="FV31" s="287"/>
      <c r="FW31" s="287"/>
      <c r="FX31" s="288"/>
      <c r="FY31" s="306"/>
      <c r="FZ31" s="287"/>
      <c r="GA31" s="287"/>
      <c r="GB31" s="287"/>
      <c r="GC31" s="287"/>
      <c r="GD31" s="288"/>
      <c r="GE31" s="289">
        <f t="shared" si="2"/>
        <v>0</v>
      </c>
      <c r="GF31" s="290"/>
      <c r="GG31" s="291"/>
      <c r="GH31" s="292"/>
      <c r="GI31" s="156">
        <v>11</v>
      </c>
    </row>
    <row r="32" spans="2:191" ht="17" customHeight="1">
      <c r="B32" s="293">
        <v>10</v>
      </c>
      <c r="C32" s="294"/>
      <c r="D32" s="295"/>
      <c r="E32" s="296"/>
      <c r="F32" s="306"/>
      <c r="G32" s="287"/>
      <c r="H32" s="287"/>
      <c r="I32" s="287"/>
      <c r="J32" s="287"/>
      <c r="K32" s="287"/>
      <c r="L32" s="307"/>
      <c r="M32" s="287"/>
      <c r="N32" s="288"/>
      <c r="O32" s="309"/>
      <c r="P32" s="309"/>
      <c r="Q32" s="307"/>
      <c r="R32" s="308"/>
      <c r="S32" s="309"/>
      <c r="T32" s="309"/>
      <c r="U32" s="287"/>
      <c r="V32" s="287"/>
      <c r="W32" s="287"/>
      <c r="X32" s="287"/>
      <c r="Y32" s="287"/>
      <c r="Z32" s="287"/>
      <c r="AA32" s="307"/>
      <c r="AB32" s="287"/>
      <c r="AC32" s="308"/>
      <c r="AD32" s="302">
        <f t="shared" si="3"/>
        <v>0</v>
      </c>
      <c r="AE32" s="303"/>
      <c r="AF32" s="304"/>
      <c r="AG32" s="305"/>
      <c r="AH32" s="306"/>
      <c r="AI32" s="307"/>
      <c r="AJ32" s="287"/>
      <c r="AK32" s="287"/>
      <c r="AL32" s="287"/>
      <c r="AM32" s="287"/>
      <c r="AN32" s="287"/>
      <c r="AO32" s="287"/>
      <c r="AP32" s="287"/>
      <c r="AQ32" s="287"/>
      <c r="AR32" s="287"/>
      <c r="AS32" s="308"/>
      <c r="AT32" s="287"/>
      <c r="AU32" s="287"/>
      <c r="AV32" s="287"/>
      <c r="AW32" s="287"/>
      <c r="AX32" s="287"/>
      <c r="AY32" s="287"/>
      <c r="AZ32" s="287"/>
      <c r="BA32" s="287"/>
      <c r="BB32" s="288"/>
      <c r="BC32" s="306"/>
      <c r="BD32" s="287"/>
      <c r="BE32" s="287"/>
      <c r="BF32" s="287"/>
      <c r="BG32" s="287"/>
      <c r="BH32" s="288"/>
      <c r="BI32" s="289">
        <f t="shared" si="4"/>
        <v>0</v>
      </c>
      <c r="BJ32" s="290"/>
      <c r="BK32" s="291"/>
      <c r="BL32" s="292"/>
      <c r="BM32" s="293">
        <v>10</v>
      </c>
      <c r="BN32" s="294"/>
      <c r="BO32" s="295"/>
      <c r="BP32" s="296"/>
      <c r="BQ32" s="306"/>
      <c r="BR32" s="287"/>
      <c r="BS32" s="287"/>
      <c r="BT32" s="287"/>
      <c r="BU32" s="287"/>
      <c r="BV32" s="287"/>
      <c r="BW32" s="307"/>
      <c r="BX32" s="287"/>
      <c r="BY32" s="288"/>
      <c r="BZ32" s="309"/>
      <c r="CA32" s="309"/>
      <c r="CB32" s="307"/>
      <c r="CC32" s="308"/>
      <c r="CD32" s="309"/>
      <c r="CE32" s="309"/>
      <c r="CF32" s="287"/>
      <c r="CG32" s="287"/>
      <c r="CH32" s="287"/>
      <c r="CI32" s="287"/>
      <c r="CJ32" s="287"/>
      <c r="CK32" s="287"/>
      <c r="CL32" s="307"/>
      <c r="CM32" s="287"/>
      <c r="CN32" s="308"/>
      <c r="CO32" s="302">
        <f t="shared" si="5"/>
        <v>0</v>
      </c>
      <c r="CP32" s="303"/>
      <c r="CQ32" s="304"/>
      <c r="CR32" s="305"/>
      <c r="CS32" s="306"/>
      <c r="CT32" s="307"/>
      <c r="CU32" s="287"/>
      <c r="CV32" s="287"/>
      <c r="CW32" s="287"/>
      <c r="CX32" s="287"/>
      <c r="CY32" s="287"/>
      <c r="CZ32" s="287"/>
      <c r="DA32" s="287"/>
      <c r="DB32" s="287"/>
      <c r="DC32" s="287"/>
      <c r="DD32" s="308"/>
      <c r="DE32" s="287"/>
      <c r="DF32" s="287"/>
      <c r="DG32" s="287"/>
      <c r="DH32" s="287"/>
      <c r="DI32" s="287"/>
      <c r="DJ32" s="287"/>
      <c r="DK32" s="287"/>
      <c r="DL32" s="287"/>
      <c r="DM32" s="288"/>
      <c r="DN32" s="306"/>
      <c r="DO32" s="287"/>
      <c r="DP32" s="287"/>
      <c r="DQ32" s="287"/>
      <c r="DR32" s="287"/>
      <c r="DS32" s="288"/>
      <c r="DT32" s="289">
        <f t="shared" si="1"/>
        <v>0</v>
      </c>
      <c r="DU32" s="290"/>
      <c r="DV32" s="291"/>
      <c r="DW32" s="292"/>
      <c r="DX32" s="293">
        <v>10</v>
      </c>
      <c r="DY32" s="294"/>
      <c r="DZ32" s="295"/>
      <c r="EA32" s="296"/>
      <c r="EB32" s="306"/>
      <c r="EC32" s="287"/>
      <c r="ED32" s="287"/>
      <c r="EE32" s="287"/>
      <c r="EF32" s="287"/>
      <c r="EG32" s="287"/>
      <c r="EH32" s="307"/>
      <c r="EI32" s="287"/>
      <c r="EJ32" s="288"/>
      <c r="EK32" s="309"/>
      <c r="EL32" s="309"/>
      <c r="EM32" s="307"/>
      <c r="EN32" s="308"/>
      <c r="EO32" s="309"/>
      <c r="EP32" s="309"/>
      <c r="EQ32" s="287"/>
      <c r="ER32" s="287"/>
      <c r="ES32" s="287"/>
      <c r="ET32" s="287"/>
      <c r="EU32" s="287"/>
      <c r="EV32" s="287"/>
      <c r="EW32" s="307"/>
      <c r="EX32" s="287"/>
      <c r="EY32" s="308"/>
      <c r="EZ32" s="302">
        <f t="shared" si="6"/>
        <v>0</v>
      </c>
      <c r="FA32" s="303"/>
      <c r="FB32" s="304"/>
      <c r="FC32" s="305"/>
      <c r="FD32" s="306"/>
      <c r="FE32" s="307"/>
      <c r="FF32" s="287"/>
      <c r="FG32" s="287"/>
      <c r="FH32" s="287"/>
      <c r="FI32" s="287"/>
      <c r="FJ32" s="287"/>
      <c r="FK32" s="287"/>
      <c r="FL32" s="287"/>
      <c r="FM32" s="287"/>
      <c r="FN32" s="287"/>
      <c r="FO32" s="308"/>
      <c r="FP32" s="287"/>
      <c r="FQ32" s="287"/>
      <c r="FR32" s="287"/>
      <c r="FS32" s="287"/>
      <c r="FT32" s="287"/>
      <c r="FU32" s="287"/>
      <c r="FV32" s="287"/>
      <c r="FW32" s="287"/>
      <c r="FX32" s="288"/>
      <c r="FY32" s="306"/>
      <c r="FZ32" s="287"/>
      <c r="GA32" s="287"/>
      <c r="GB32" s="287"/>
      <c r="GC32" s="287"/>
      <c r="GD32" s="288"/>
      <c r="GE32" s="289">
        <f t="shared" si="2"/>
        <v>0</v>
      </c>
      <c r="GF32" s="290"/>
      <c r="GG32" s="291"/>
      <c r="GH32" s="292"/>
      <c r="GI32" s="156">
        <v>12</v>
      </c>
    </row>
    <row r="33" spans="2:191" ht="17" customHeight="1">
      <c r="B33" s="293">
        <v>11</v>
      </c>
      <c r="C33" s="294"/>
      <c r="D33" s="295"/>
      <c r="E33" s="296"/>
      <c r="F33" s="306"/>
      <c r="G33" s="287"/>
      <c r="H33" s="287"/>
      <c r="I33" s="287"/>
      <c r="J33" s="287"/>
      <c r="K33" s="287"/>
      <c r="L33" s="307"/>
      <c r="M33" s="287"/>
      <c r="N33" s="288"/>
      <c r="O33" s="309"/>
      <c r="P33" s="309"/>
      <c r="Q33" s="307"/>
      <c r="R33" s="308"/>
      <c r="S33" s="309"/>
      <c r="T33" s="309"/>
      <c r="U33" s="287"/>
      <c r="V33" s="287"/>
      <c r="W33" s="287"/>
      <c r="X33" s="287"/>
      <c r="Y33" s="287"/>
      <c r="Z33" s="287"/>
      <c r="AA33" s="307"/>
      <c r="AB33" s="287"/>
      <c r="AC33" s="308"/>
      <c r="AD33" s="302">
        <f t="shared" si="3"/>
        <v>0</v>
      </c>
      <c r="AE33" s="303"/>
      <c r="AF33" s="304"/>
      <c r="AG33" s="305"/>
      <c r="AH33" s="306"/>
      <c r="AI33" s="307"/>
      <c r="AJ33" s="287"/>
      <c r="AK33" s="287"/>
      <c r="AL33" s="287"/>
      <c r="AM33" s="287"/>
      <c r="AN33" s="287"/>
      <c r="AO33" s="287"/>
      <c r="AP33" s="287"/>
      <c r="AQ33" s="287"/>
      <c r="AR33" s="287"/>
      <c r="AS33" s="308"/>
      <c r="AT33" s="287"/>
      <c r="AU33" s="287"/>
      <c r="AV33" s="287"/>
      <c r="AW33" s="287"/>
      <c r="AX33" s="287"/>
      <c r="AY33" s="287"/>
      <c r="AZ33" s="287"/>
      <c r="BA33" s="287"/>
      <c r="BB33" s="288"/>
      <c r="BC33" s="306"/>
      <c r="BD33" s="287"/>
      <c r="BE33" s="287"/>
      <c r="BF33" s="287"/>
      <c r="BG33" s="287"/>
      <c r="BH33" s="288"/>
      <c r="BI33" s="289">
        <f t="shared" si="4"/>
        <v>0</v>
      </c>
      <c r="BJ33" s="290"/>
      <c r="BK33" s="291"/>
      <c r="BL33" s="292"/>
      <c r="BM33" s="293">
        <v>11</v>
      </c>
      <c r="BN33" s="294"/>
      <c r="BO33" s="295"/>
      <c r="BP33" s="296"/>
      <c r="BQ33" s="306"/>
      <c r="BR33" s="287"/>
      <c r="BS33" s="287"/>
      <c r="BT33" s="287"/>
      <c r="BU33" s="287"/>
      <c r="BV33" s="287"/>
      <c r="BW33" s="307"/>
      <c r="BX33" s="287"/>
      <c r="BY33" s="288"/>
      <c r="BZ33" s="309"/>
      <c r="CA33" s="309"/>
      <c r="CB33" s="307"/>
      <c r="CC33" s="308"/>
      <c r="CD33" s="309"/>
      <c r="CE33" s="309"/>
      <c r="CF33" s="287"/>
      <c r="CG33" s="287"/>
      <c r="CH33" s="287"/>
      <c r="CI33" s="287"/>
      <c r="CJ33" s="287"/>
      <c r="CK33" s="287"/>
      <c r="CL33" s="307"/>
      <c r="CM33" s="287"/>
      <c r="CN33" s="308"/>
      <c r="CO33" s="302">
        <f t="shared" si="5"/>
        <v>0</v>
      </c>
      <c r="CP33" s="303"/>
      <c r="CQ33" s="304"/>
      <c r="CR33" s="305"/>
      <c r="CS33" s="306"/>
      <c r="CT33" s="307"/>
      <c r="CU33" s="287"/>
      <c r="CV33" s="287"/>
      <c r="CW33" s="287"/>
      <c r="CX33" s="287"/>
      <c r="CY33" s="287"/>
      <c r="CZ33" s="287"/>
      <c r="DA33" s="287"/>
      <c r="DB33" s="287"/>
      <c r="DC33" s="287"/>
      <c r="DD33" s="308"/>
      <c r="DE33" s="287"/>
      <c r="DF33" s="287"/>
      <c r="DG33" s="287"/>
      <c r="DH33" s="287"/>
      <c r="DI33" s="287"/>
      <c r="DJ33" s="287"/>
      <c r="DK33" s="287"/>
      <c r="DL33" s="287"/>
      <c r="DM33" s="288"/>
      <c r="DN33" s="306"/>
      <c r="DO33" s="287"/>
      <c r="DP33" s="287"/>
      <c r="DQ33" s="287"/>
      <c r="DR33" s="287"/>
      <c r="DS33" s="288"/>
      <c r="DT33" s="289">
        <f t="shared" si="1"/>
        <v>0</v>
      </c>
      <c r="DU33" s="290"/>
      <c r="DV33" s="291"/>
      <c r="DW33" s="292"/>
      <c r="DX33" s="293">
        <v>11</v>
      </c>
      <c r="DY33" s="294"/>
      <c r="DZ33" s="295"/>
      <c r="EA33" s="296"/>
      <c r="EB33" s="306"/>
      <c r="EC33" s="287"/>
      <c r="ED33" s="287"/>
      <c r="EE33" s="287"/>
      <c r="EF33" s="287"/>
      <c r="EG33" s="287"/>
      <c r="EH33" s="307"/>
      <c r="EI33" s="287"/>
      <c r="EJ33" s="288"/>
      <c r="EK33" s="309"/>
      <c r="EL33" s="309"/>
      <c r="EM33" s="307"/>
      <c r="EN33" s="308"/>
      <c r="EO33" s="309"/>
      <c r="EP33" s="309"/>
      <c r="EQ33" s="287"/>
      <c r="ER33" s="287"/>
      <c r="ES33" s="287"/>
      <c r="ET33" s="287"/>
      <c r="EU33" s="287"/>
      <c r="EV33" s="287"/>
      <c r="EW33" s="307"/>
      <c r="EX33" s="287"/>
      <c r="EY33" s="308"/>
      <c r="EZ33" s="302">
        <f t="shared" si="6"/>
        <v>0</v>
      </c>
      <c r="FA33" s="303"/>
      <c r="FB33" s="304"/>
      <c r="FC33" s="305"/>
      <c r="FD33" s="306"/>
      <c r="FE33" s="307"/>
      <c r="FF33" s="287"/>
      <c r="FG33" s="287"/>
      <c r="FH33" s="287"/>
      <c r="FI33" s="287"/>
      <c r="FJ33" s="287"/>
      <c r="FK33" s="287"/>
      <c r="FL33" s="287"/>
      <c r="FM33" s="287"/>
      <c r="FN33" s="287"/>
      <c r="FO33" s="308"/>
      <c r="FP33" s="287"/>
      <c r="FQ33" s="287"/>
      <c r="FR33" s="287"/>
      <c r="FS33" s="287"/>
      <c r="FT33" s="287"/>
      <c r="FU33" s="287"/>
      <c r="FV33" s="287"/>
      <c r="FW33" s="287"/>
      <c r="FX33" s="288"/>
      <c r="FY33" s="306"/>
      <c r="FZ33" s="287"/>
      <c r="GA33" s="287"/>
      <c r="GB33" s="287"/>
      <c r="GC33" s="287"/>
      <c r="GD33" s="288"/>
      <c r="GE33" s="289">
        <f t="shared" si="2"/>
        <v>0</v>
      </c>
      <c r="GF33" s="290"/>
      <c r="GG33" s="291"/>
      <c r="GH33" s="292"/>
      <c r="GI33" s="156">
        <v>13</v>
      </c>
    </row>
    <row r="34" spans="2:191" ht="17" customHeight="1">
      <c r="B34" s="293">
        <v>12</v>
      </c>
      <c r="C34" s="294"/>
      <c r="D34" s="295"/>
      <c r="E34" s="296"/>
      <c r="F34" s="306"/>
      <c r="G34" s="287"/>
      <c r="H34" s="287"/>
      <c r="I34" s="287"/>
      <c r="J34" s="287"/>
      <c r="K34" s="287"/>
      <c r="L34" s="307"/>
      <c r="M34" s="287"/>
      <c r="N34" s="288"/>
      <c r="O34" s="309"/>
      <c r="P34" s="309"/>
      <c r="Q34" s="307"/>
      <c r="R34" s="308"/>
      <c r="S34" s="309"/>
      <c r="T34" s="309"/>
      <c r="U34" s="287"/>
      <c r="V34" s="287"/>
      <c r="W34" s="287"/>
      <c r="X34" s="287"/>
      <c r="Y34" s="287"/>
      <c r="Z34" s="287"/>
      <c r="AA34" s="307"/>
      <c r="AB34" s="287"/>
      <c r="AC34" s="308"/>
      <c r="AD34" s="302">
        <f t="shared" si="3"/>
        <v>0</v>
      </c>
      <c r="AE34" s="303"/>
      <c r="AF34" s="304"/>
      <c r="AG34" s="305"/>
      <c r="AH34" s="306"/>
      <c r="AI34" s="307"/>
      <c r="AJ34" s="287"/>
      <c r="AK34" s="287"/>
      <c r="AL34" s="287"/>
      <c r="AM34" s="287"/>
      <c r="AN34" s="287"/>
      <c r="AO34" s="287"/>
      <c r="AP34" s="287"/>
      <c r="AQ34" s="287"/>
      <c r="AR34" s="287"/>
      <c r="AS34" s="308"/>
      <c r="AT34" s="287"/>
      <c r="AU34" s="287"/>
      <c r="AV34" s="287"/>
      <c r="AW34" s="287"/>
      <c r="AX34" s="287"/>
      <c r="AY34" s="287"/>
      <c r="AZ34" s="287"/>
      <c r="BA34" s="287"/>
      <c r="BB34" s="288"/>
      <c r="BC34" s="306"/>
      <c r="BD34" s="287"/>
      <c r="BE34" s="287"/>
      <c r="BF34" s="287"/>
      <c r="BG34" s="287"/>
      <c r="BH34" s="288"/>
      <c r="BI34" s="289">
        <f t="shared" si="4"/>
        <v>0</v>
      </c>
      <c r="BJ34" s="290"/>
      <c r="BK34" s="291"/>
      <c r="BL34" s="292"/>
      <c r="BM34" s="293">
        <v>12</v>
      </c>
      <c r="BN34" s="294"/>
      <c r="BO34" s="295"/>
      <c r="BP34" s="296"/>
      <c r="BQ34" s="306"/>
      <c r="BR34" s="287"/>
      <c r="BS34" s="287"/>
      <c r="BT34" s="287"/>
      <c r="BU34" s="287"/>
      <c r="BV34" s="287"/>
      <c r="BW34" s="307"/>
      <c r="BX34" s="287"/>
      <c r="BY34" s="288"/>
      <c r="BZ34" s="309"/>
      <c r="CA34" s="309"/>
      <c r="CB34" s="307"/>
      <c r="CC34" s="308"/>
      <c r="CD34" s="309"/>
      <c r="CE34" s="309"/>
      <c r="CF34" s="287"/>
      <c r="CG34" s="287"/>
      <c r="CH34" s="287"/>
      <c r="CI34" s="287"/>
      <c r="CJ34" s="287"/>
      <c r="CK34" s="287"/>
      <c r="CL34" s="307"/>
      <c r="CM34" s="287"/>
      <c r="CN34" s="308"/>
      <c r="CO34" s="302">
        <f t="shared" si="5"/>
        <v>0</v>
      </c>
      <c r="CP34" s="303"/>
      <c r="CQ34" s="304"/>
      <c r="CR34" s="305"/>
      <c r="CS34" s="306"/>
      <c r="CT34" s="307"/>
      <c r="CU34" s="287"/>
      <c r="CV34" s="287"/>
      <c r="CW34" s="287"/>
      <c r="CX34" s="287"/>
      <c r="CY34" s="287"/>
      <c r="CZ34" s="287"/>
      <c r="DA34" s="287"/>
      <c r="DB34" s="287"/>
      <c r="DC34" s="287"/>
      <c r="DD34" s="308"/>
      <c r="DE34" s="287"/>
      <c r="DF34" s="287"/>
      <c r="DG34" s="287"/>
      <c r="DH34" s="287"/>
      <c r="DI34" s="287"/>
      <c r="DJ34" s="287"/>
      <c r="DK34" s="287"/>
      <c r="DL34" s="287"/>
      <c r="DM34" s="288"/>
      <c r="DN34" s="306"/>
      <c r="DO34" s="287"/>
      <c r="DP34" s="287"/>
      <c r="DQ34" s="287"/>
      <c r="DR34" s="287"/>
      <c r="DS34" s="288"/>
      <c r="DT34" s="289">
        <f t="shared" si="1"/>
        <v>0</v>
      </c>
      <c r="DU34" s="290"/>
      <c r="DV34" s="291"/>
      <c r="DW34" s="292"/>
      <c r="DX34" s="293">
        <v>12</v>
      </c>
      <c r="DY34" s="294"/>
      <c r="DZ34" s="295"/>
      <c r="EA34" s="296"/>
      <c r="EB34" s="306"/>
      <c r="EC34" s="287"/>
      <c r="ED34" s="287"/>
      <c r="EE34" s="287"/>
      <c r="EF34" s="287"/>
      <c r="EG34" s="287"/>
      <c r="EH34" s="307"/>
      <c r="EI34" s="287"/>
      <c r="EJ34" s="288"/>
      <c r="EK34" s="309"/>
      <c r="EL34" s="309"/>
      <c r="EM34" s="307"/>
      <c r="EN34" s="308"/>
      <c r="EO34" s="309"/>
      <c r="EP34" s="309"/>
      <c r="EQ34" s="287"/>
      <c r="ER34" s="287"/>
      <c r="ES34" s="287"/>
      <c r="ET34" s="287"/>
      <c r="EU34" s="287"/>
      <c r="EV34" s="287"/>
      <c r="EW34" s="307"/>
      <c r="EX34" s="287"/>
      <c r="EY34" s="308"/>
      <c r="EZ34" s="302">
        <f t="shared" si="6"/>
        <v>0</v>
      </c>
      <c r="FA34" s="303"/>
      <c r="FB34" s="304"/>
      <c r="FC34" s="305"/>
      <c r="FD34" s="306"/>
      <c r="FE34" s="307"/>
      <c r="FF34" s="287"/>
      <c r="FG34" s="287"/>
      <c r="FH34" s="287"/>
      <c r="FI34" s="287"/>
      <c r="FJ34" s="287"/>
      <c r="FK34" s="287"/>
      <c r="FL34" s="287"/>
      <c r="FM34" s="287"/>
      <c r="FN34" s="287"/>
      <c r="FO34" s="308"/>
      <c r="FP34" s="287"/>
      <c r="FQ34" s="287"/>
      <c r="FR34" s="287"/>
      <c r="FS34" s="287"/>
      <c r="FT34" s="287"/>
      <c r="FU34" s="287"/>
      <c r="FV34" s="287"/>
      <c r="FW34" s="287"/>
      <c r="FX34" s="288"/>
      <c r="FY34" s="306"/>
      <c r="FZ34" s="287"/>
      <c r="GA34" s="287"/>
      <c r="GB34" s="287"/>
      <c r="GC34" s="287"/>
      <c r="GD34" s="288"/>
      <c r="GE34" s="289">
        <f t="shared" si="2"/>
        <v>0</v>
      </c>
      <c r="GF34" s="290"/>
      <c r="GG34" s="291"/>
      <c r="GH34" s="292"/>
      <c r="GI34" s="156">
        <v>14</v>
      </c>
    </row>
    <row r="35" spans="2:191" ht="17" customHeight="1">
      <c r="B35" s="293">
        <v>13</v>
      </c>
      <c r="C35" s="294"/>
      <c r="D35" s="295"/>
      <c r="E35" s="296"/>
      <c r="F35" s="306"/>
      <c r="G35" s="287"/>
      <c r="H35" s="287"/>
      <c r="I35" s="287"/>
      <c r="J35" s="287"/>
      <c r="K35" s="287"/>
      <c r="L35" s="307"/>
      <c r="M35" s="287"/>
      <c r="N35" s="288"/>
      <c r="O35" s="309"/>
      <c r="P35" s="309"/>
      <c r="Q35" s="307"/>
      <c r="R35" s="308"/>
      <c r="S35" s="309"/>
      <c r="T35" s="309"/>
      <c r="U35" s="287"/>
      <c r="V35" s="287"/>
      <c r="W35" s="287"/>
      <c r="X35" s="287"/>
      <c r="Y35" s="287"/>
      <c r="Z35" s="287"/>
      <c r="AA35" s="307"/>
      <c r="AB35" s="287"/>
      <c r="AC35" s="308"/>
      <c r="AD35" s="302">
        <f t="shared" si="3"/>
        <v>0</v>
      </c>
      <c r="AE35" s="303"/>
      <c r="AF35" s="304"/>
      <c r="AG35" s="305"/>
      <c r="AH35" s="306"/>
      <c r="AI35" s="307"/>
      <c r="AJ35" s="287"/>
      <c r="AK35" s="287"/>
      <c r="AL35" s="287"/>
      <c r="AM35" s="287"/>
      <c r="AN35" s="287"/>
      <c r="AO35" s="287"/>
      <c r="AP35" s="287"/>
      <c r="AQ35" s="287"/>
      <c r="AR35" s="287"/>
      <c r="AS35" s="308"/>
      <c r="AT35" s="287"/>
      <c r="AU35" s="287"/>
      <c r="AV35" s="287"/>
      <c r="AW35" s="287"/>
      <c r="AX35" s="287"/>
      <c r="AY35" s="287"/>
      <c r="AZ35" s="287"/>
      <c r="BA35" s="287"/>
      <c r="BB35" s="288"/>
      <c r="BC35" s="306"/>
      <c r="BD35" s="287"/>
      <c r="BE35" s="287"/>
      <c r="BF35" s="287"/>
      <c r="BG35" s="287"/>
      <c r="BH35" s="288"/>
      <c r="BI35" s="289">
        <f t="shared" si="4"/>
        <v>0</v>
      </c>
      <c r="BJ35" s="290"/>
      <c r="BK35" s="291"/>
      <c r="BL35" s="292"/>
      <c r="BM35" s="293">
        <v>13</v>
      </c>
      <c r="BN35" s="294"/>
      <c r="BO35" s="295"/>
      <c r="BP35" s="296"/>
      <c r="BQ35" s="306"/>
      <c r="BR35" s="287"/>
      <c r="BS35" s="287"/>
      <c r="BT35" s="287"/>
      <c r="BU35" s="287"/>
      <c r="BV35" s="287"/>
      <c r="BW35" s="307"/>
      <c r="BX35" s="287"/>
      <c r="BY35" s="288"/>
      <c r="BZ35" s="309"/>
      <c r="CA35" s="309"/>
      <c r="CB35" s="307"/>
      <c r="CC35" s="308"/>
      <c r="CD35" s="309"/>
      <c r="CE35" s="309"/>
      <c r="CF35" s="287"/>
      <c r="CG35" s="287"/>
      <c r="CH35" s="287"/>
      <c r="CI35" s="287"/>
      <c r="CJ35" s="287"/>
      <c r="CK35" s="287"/>
      <c r="CL35" s="307"/>
      <c r="CM35" s="287"/>
      <c r="CN35" s="308"/>
      <c r="CO35" s="302">
        <f t="shared" si="5"/>
        <v>0</v>
      </c>
      <c r="CP35" s="303"/>
      <c r="CQ35" s="304"/>
      <c r="CR35" s="305"/>
      <c r="CS35" s="306"/>
      <c r="CT35" s="307"/>
      <c r="CU35" s="287"/>
      <c r="CV35" s="287"/>
      <c r="CW35" s="287"/>
      <c r="CX35" s="287"/>
      <c r="CY35" s="287"/>
      <c r="CZ35" s="287"/>
      <c r="DA35" s="287"/>
      <c r="DB35" s="287"/>
      <c r="DC35" s="287"/>
      <c r="DD35" s="308"/>
      <c r="DE35" s="287"/>
      <c r="DF35" s="287"/>
      <c r="DG35" s="287"/>
      <c r="DH35" s="287"/>
      <c r="DI35" s="287"/>
      <c r="DJ35" s="287"/>
      <c r="DK35" s="287"/>
      <c r="DL35" s="287"/>
      <c r="DM35" s="288"/>
      <c r="DN35" s="306"/>
      <c r="DO35" s="287"/>
      <c r="DP35" s="287"/>
      <c r="DQ35" s="287"/>
      <c r="DR35" s="287"/>
      <c r="DS35" s="288"/>
      <c r="DT35" s="289">
        <f t="shared" si="1"/>
        <v>0</v>
      </c>
      <c r="DU35" s="290"/>
      <c r="DV35" s="291"/>
      <c r="DW35" s="292"/>
      <c r="DX35" s="293">
        <v>13</v>
      </c>
      <c r="DY35" s="294"/>
      <c r="DZ35" s="295"/>
      <c r="EA35" s="296"/>
      <c r="EB35" s="306"/>
      <c r="EC35" s="287"/>
      <c r="ED35" s="287"/>
      <c r="EE35" s="287"/>
      <c r="EF35" s="287"/>
      <c r="EG35" s="287"/>
      <c r="EH35" s="307"/>
      <c r="EI35" s="287"/>
      <c r="EJ35" s="288"/>
      <c r="EK35" s="309"/>
      <c r="EL35" s="309"/>
      <c r="EM35" s="307"/>
      <c r="EN35" s="308"/>
      <c r="EO35" s="309"/>
      <c r="EP35" s="309"/>
      <c r="EQ35" s="287"/>
      <c r="ER35" s="287"/>
      <c r="ES35" s="287"/>
      <c r="ET35" s="287"/>
      <c r="EU35" s="287"/>
      <c r="EV35" s="287"/>
      <c r="EW35" s="307"/>
      <c r="EX35" s="287"/>
      <c r="EY35" s="308"/>
      <c r="EZ35" s="302">
        <f t="shared" si="6"/>
        <v>0</v>
      </c>
      <c r="FA35" s="303"/>
      <c r="FB35" s="304"/>
      <c r="FC35" s="305"/>
      <c r="FD35" s="306"/>
      <c r="FE35" s="307"/>
      <c r="FF35" s="287"/>
      <c r="FG35" s="287"/>
      <c r="FH35" s="287"/>
      <c r="FI35" s="287"/>
      <c r="FJ35" s="287"/>
      <c r="FK35" s="287"/>
      <c r="FL35" s="287"/>
      <c r="FM35" s="287"/>
      <c r="FN35" s="287"/>
      <c r="FO35" s="308"/>
      <c r="FP35" s="287"/>
      <c r="FQ35" s="287"/>
      <c r="FR35" s="287"/>
      <c r="FS35" s="287"/>
      <c r="FT35" s="287"/>
      <c r="FU35" s="287"/>
      <c r="FV35" s="287"/>
      <c r="FW35" s="287"/>
      <c r="FX35" s="288"/>
      <c r="FY35" s="306"/>
      <c r="FZ35" s="287"/>
      <c r="GA35" s="287"/>
      <c r="GB35" s="287"/>
      <c r="GC35" s="287"/>
      <c r="GD35" s="288"/>
      <c r="GE35" s="289">
        <f t="shared" si="2"/>
        <v>0</v>
      </c>
      <c r="GF35" s="290"/>
      <c r="GG35" s="291"/>
      <c r="GH35" s="292"/>
      <c r="GI35" s="156">
        <v>15</v>
      </c>
    </row>
    <row r="36" spans="2:191" ht="17" customHeight="1">
      <c r="B36" s="293">
        <v>14</v>
      </c>
      <c r="C36" s="294"/>
      <c r="D36" s="295"/>
      <c r="E36" s="296"/>
      <c r="F36" s="306"/>
      <c r="G36" s="287"/>
      <c r="H36" s="287"/>
      <c r="I36" s="287"/>
      <c r="J36" s="287"/>
      <c r="K36" s="287"/>
      <c r="L36" s="307"/>
      <c r="M36" s="287"/>
      <c r="N36" s="288"/>
      <c r="O36" s="309"/>
      <c r="P36" s="309"/>
      <c r="Q36" s="307"/>
      <c r="R36" s="308"/>
      <c r="S36" s="309"/>
      <c r="T36" s="309"/>
      <c r="U36" s="287"/>
      <c r="V36" s="287"/>
      <c r="W36" s="287"/>
      <c r="X36" s="287"/>
      <c r="Y36" s="287"/>
      <c r="Z36" s="287"/>
      <c r="AA36" s="307"/>
      <c r="AB36" s="287"/>
      <c r="AC36" s="308"/>
      <c r="AD36" s="302">
        <f t="shared" si="3"/>
        <v>0</v>
      </c>
      <c r="AE36" s="303"/>
      <c r="AF36" s="304"/>
      <c r="AG36" s="305"/>
      <c r="AH36" s="306"/>
      <c r="AI36" s="307"/>
      <c r="AJ36" s="287"/>
      <c r="AK36" s="287"/>
      <c r="AL36" s="287"/>
      <c r="AM36" s="287"/>
      <c r="AN36" s="287"/>
      <c r="AO36" s="287"/>
      <c r="AP36" s="287"/>
      <c r="AQ36" s="287"/>
      <c r="AR36" s="287"/>
      <c r="AS36" s="308"/>
      <c r="AT36" s="287"/>
      <c r="AU36" s="287"/>
      <c r="AV36" s="287"/>
      <c r="AW36" s="287"/>
      <c r="AX36" s="287"/>
      <c r="AY36" s="287"/>
      <c r="AZ36" s="287"/>
      <c r="BA36" s="287"/>
      <c r="BB36" s="288"/>
      <c r="BC36" s="306"/>
      <c r="BD36" s="287"/>
      <c r="BE36" s="287"/>
      <c r="BF36" s="287"/>
      <c r="BG36" s="287"/>
      <c r="BH36" s="288"/>
      <c r="BI36" s="289">
        <f t="shared" si="4"/>
        <v>0</v>
      </c>
      <c r="BJ36" s="290"/>
      <c r="BK36" s="291"/>
      <c r="BL36" s="292"/>
      <c r="BM36" s="293">
        <v>14</v>
      </c>
      <c r="BN36" s="294"/>
      <c r="BO36" s="295"/>
      <c r="BP36" s="296"/>
      <c r="BQ36" s="306"/>
      <c r="BR36" s="287"/>
      <c r="BS36" s="287"/>
      <c r="BT36" s="287"/>
      <c r="BU36" s="287"/>
      <c r="BV36" s="287"/>
      <c r="BW36" s="307"/>
      <c r="BX36" s="287"/>
      <c r="BY36" s="288"/>
      <c r="BZ36" s="309"/>
      <c r="CA36" s="309"/>
      <c r="CB36" s="307"/>
      <c r="CC36" s="308"/>
      <c r="CD36" s="309"/>
      <c r="CE36" s="309"/>
      <c r="CF36" s="287"/>
      <c r="CG36" s="287"/>
      <c r="CH36" s="287"/>
      <c r="CI36" s="287"/>
      <c r="CJ36" s="287"/>
      <c r="CK36" s="287"/>
      <c r="CL36" s="307"/>
      <c r="CM36" s="287"/>
      <c r="CN36" s="308"/>
      <c r="CO36" s="302">
        <f t="shared" si="5"/>
        <v>0</v>
      </c>
      <c r="CP36" s="303"/>
      <c r="CQ36" s="304"/>
      <c r="CR36" s="305"/>
      <c r="CS36" s="306"/>
      <c r="CT36" s="307"/>
      <c r="CU36" s="287"/>
      <c r="CV36" s="287"/>
      <c r="CW36" s="287"/>
      <c r="CX36" s="287"/>
      <c r="CY36" s="287"/>
      <c r="CZ36" s="287"/>
      <c r="DA36" s="287"/>
      <c r="DB36" s="287"/>
      <c r="DC36" s="287"/>
      <c r="DD36" s="308"/>
      <c r="DE36" s="287"/>
      <c r="DF36" s="287"/>
      <c r="DG36" s="287"/>
      <c r="DH36" s="287"/>
      <c r="DI36" s="287"/>
      <c r="DJ36" s="287"/>
      <c r="DK36" s="287"/>
      <c r="DL36" s="287"/>
      <c r="DM36" s="288"/>
      <c r="DN36" s="306"/>
      <c r="DO36" s="287"/>
      <c r="DP36" s="287"/>
      <c r="DQ36" s="287"/>
      <c r="DR36" s="287"/>
      <c r="DS36" s="288"/>
      <c r="DT36" s="289">
        <f t="shared" si="1"/>
        <v>0</v>
      </c>
      <c r="DU36" s="290"/>
      <c r="DV36" s="291"/>
      <c r="DW36" s="292"/>
      <c r="DX36" s="293">
        <v>14</v>
      </c>
      <c r="DY36" s="294"/>
      <c r="DZ36" s="295"/>
      <c r="EA36" s="296"/>
      <c r="EB36" s="306"/>
      <c r="EC36" s="287"/>
      <c r="ED36" s="287"/>
      <c r="EE36" s="287"/>
      <c r="EF36" s="287"/>
      <c r="EG36" s="287"/>
      <c r="EH36" s="307"/>
      <c r="EI36" s="287"/>
      <c r="EJ36" s="288"/>
      <c r="EK36" s="309"/>
      <c r="EL36" s="309"/>
      <c r="EM36" s="307"/>
      <c r="EN36" s="308"/>
      <c r="EO36" s="309"/>
      <c r="EP36" s="309"/>
      <c r="EQ36" s="287"/>
      <c r="ER36" s="287"/>
      <c r="ES36" s="287"/>
      <c r="ET36" s="287"/>
      <c r="EU36" s="287"/>
      <c r="EV36" s="287"/>
      <c r="EW36" s="307"/>
      <c r="EX36" s="287"/>
      <c r="EY36" s="308"/>
      <c r="EZ36" s="302">
        <f t="shared" si="6"/>
        <v>0</v>
      </c>
      <c r="FA36" s="303"/>
      <c r="FB36" s="304"/>
      <c r="FC36" s="305"/>
      <c r="FD36" s="306"/>
      <c r="FE36" s="307"/>
      <c r="FF36" s="287"/>
      <c r="FG36" s="287"/>
      <c r="FH36" s="287"/>
      <c r="FI36" s="287"/>
      <c r="FJ36" s="287"/>
      <c r="FK36" s="287"/>
      <c r="FL36" s="287"/>
      <c r="FM36" s="287"/>
      <c r="FN36" s="287"/>
      <c r="FO36" s="308"/>
      <c r="FP36" s="287"/>
      <c r="FQ36" s="287"/>
      <c r="FR36" s="287"/>
      <c r="FS36" s="287"/>
      <c r="FT36" s="287"/>
      <c r="FU36" s="287"/>
      <c r="FV36" s="287"/>
      <c r="FW36" s="287"/>
      <c r="FX36" s="288"/>
      <c r="FY36" s="306"/>
      <c r="FZ36" s="287"/>
      <c r="GA36" s="287"/>
      <c r="GB36" s="287"/>
      <c r="GC36" s="287"/>
      <c r="GD36" s="288"/>
      <c r="GE36" s="289">
        <f t="shared" si="2"/>
        <v>0</v>
      </c>
      <c r="GF36" s="290"/>
      <c r="GG36" s="291"/>
      <c r="GH36" s="292"/>
      <c r="GI36" s="156">
        <v>16</v>
      </c>
    </row>
    <row r="37" spans="2:191" ht="17" customHeight="1">
      <c r="B37" s="293">
        <v>15</v>
      </c>
      <c r="C37" s="294"/>
      <c r="D37" s="295"/>
      <c r="E37" s="296"/>
      <c r="F37" s="306"/>
      <c r="G37" s="287"/>
      <c r="H37" s="287"/>
      <c r="I37" s="287"/>
      <c r="J37" s="287"/>
      <c r="K37" s="287"/>
      <c r="L37" s="307"/>
      <c r="M37" s="287"/>
      <c r="N37" s="288"/>
      <c r="O37" s="309"/>
      <c r="P37" s="309"/>
      <c r="Q37" s="307"/>
      <c r="R37" s="308"/>
      <c r="S37" s="309"/>
      <c r="T37" s="309"/>
      <c r="U37" s="287"/>
      <c r="V37" s="287"/>
      <c r="W37" s="287"/>
      <c r="X37" s="287"/>
      <c r="Y37" s="287"/>
      <c r="Z37" s="287"/>
      <c r="AA37" s="307"/>
      <c r="AB37" s="287"/>
      <c r="AC37" s="308"/>
      <c r="AD37" s="302">
        <f t="shared" si="3"/>
        <v>0</v>
      </c>
      <c r="AE37" s="303"/>
      <c r="AF37" s="304"/>
      <c r="AG37" s="305"/>
      <c r="AH37" s="306"/>
      <c r="AI37" s="307"/>
      <c r="AJ37" s="287"/>
      <c r="AK37" s="287"/>
      <c r="AL37" s="287"/>
      <c r="AM37" s="287"/>
      <c r="AN37" s="287"/>
      <c r="AO37" s="287"/>
      <c r="AP37" s="287"/>
      <c r="AQ37" s="287"/>
      <c r="AR37" s="287"/>
      <c r="AS37" s="308"/>
      <c r="AT37" s="287"/>
      <c r="AU37" s="287"/>
      <c r="AV37" s="287"/>
      <c r="AW37" s="287"/>
      <c r="AX37" s="287"/>
      <c r="AY37" s="287"/>
      <c r="AZ37" s="287"/>
      <c r="BA37" s="287"/>
      <c r="BB37" s="288"/>
      <c r="BC37" s="306"/>
      <c r="BD37" s="287"/>
      <c r="BE37" s="287"/>
      <c r="BF37" s="287"/>
      <c r="BG37" s="287"/>
      <c r="BH37" s="288"/>
      <c r="BI37" s="289">
        <f t="shared" si="4"/>
        <v>0</v>
      </c>
      <c r="BJ37" s="290"/>
      <c r="BK37" s="291"/>
      <c r="BL37" s="292"/>
      <c r="BM37" s="293">
        <v>15</v>
      </c>
      <c r="BN37" s="294"/>
      <c r="BO37" s="295"/>
      <c r="BP37" s="296"/>
      <c r="BQ37" s="306"/>
      <c r="BR37" s="287"/>
      <c r="BS37" s="287"/>
      <c r="BT37" s="287"/>
      <c r="BU37" s="287"/>
      <c r="BV37" s="287"/>
      <c r="BW37" s="307"/>
      <c r="BX37" s="287"/>
      <c r="BY37" s="288"/>
      <c r="BZ37" s="309"/>
      <c r="CA37" s="309"/>
      <c r="CB37" s="307"/>
      <c r="CC37" s="308"/>
      <c r="CD37" s="309"/>
      <c r="CE37" s="309"/>
      <c r="CF37" s="287"/>
      <c r="CG37" s="287"/>
      <c r="CH37" s="287"/>
      <c r="CI37" s="287"/>
      <c r="CJ37" s="287"/>
      <c r="CK37" s="287"/>
      <c r="CL37" s="307"/>
      <c r="CM37" s="287"/>
      <c r="CN37" s="308"/>
      <c r="CO37" s="302">
        <f t="shared" si="5"/>
        <v>0</v>
      </c>
      <c r="CP37" s="303"/>
      <c r="CQ37" s="304"/>
      <c r="CR37" s="305"/>
      <c r="CS37" s="306"/>
      <c r="CT37" s="307"/>
      <c r="CU37" s="287"/>
      <c r="CV37" s="287"/>
      <c r="CW37" s="287"/>
      <c r="CX37" s="287"/>
      <c r="CY37" s="287"/>
      <c r="CZ37" s="287"/>
      <c r="DA37" s="287"/>
      <c r="DB37" s="287"/>
      <c r="DC37" s="287"/>
      <c r="DD37" s="308"/>
      <c r="DE37" s="287"/>
      <c r="DF37" s="287"/>
      <c r="DG37" s="287"/>
      <c r="DH37" s="287"/>
      <c r="DI37" s="287"/>
      <c r="DJ37" s="287"/>
      <c r="DK37" s="287"/>
      <c r="DL37" s="287"/>
      <c r="DM37" s="288"/>
      <c r="DN37" s="306"/>
      <c r="DO37" s="287"/>
      <c r="DP37" s="287"/>
      <c r="DQ37" s="287"/>
      <c r="DR37" s="287"/>
      <c r="DS37" s="288"/>
      <c r="DT37" s="289">
        <f t="shared" si="1"/>
        <v>0</v>
      </c>
      <c r="DU37" s="290"/>
      <c r="DV37" s="291"/>
      <c r="DW37" s="292"/>
      <c r="DX37" s="293">
        <v>15</v>
      </c>
      <c r="DY37" s="294"/>
      <c r="DZ37" s="295"/>
      <c r="EA37" s="296"/>
      <c r="EB37" s="306"/>
      <c r="EC37" s="287"/>
      <c r="ED37" s="287"/>
      <c r="EE37" s="287"/>
      <c r="EF37" s="287"/>
      <c r="EG37" s="287"/>
      <c r="EH37" s="307"/>
      <c r="EI37" s="287"/>
      <c r="EJ37" s="288"/>
      <c r="EK37" s="309"/>
      <c r="EL37" s="309"/>
      <c r="EM37" s="307"/>
      <c r="EN37" s="308"/>
      <c r="EO37" s="309"/>
      <c r="EP37" s="309"/>
      <c r="EQ37" s="287"/>
      <c r="ER37" s="287"/>
      <c r="ES37" s="287"/>
      <c r="ET37" s="287"/>
      <c r="EU37" s="287"/>
      <c r="EV37" s="287"/>
      <c r="EW37" s="307"/>
      <c r="EX37" s="287"/>
      <c r="EY37" s="308"/>
      <c r="EZ37" s="302">
        <f t="shared" si="6"/>
        <v>0</v>
      </c>
      <c r="FA37" s="303"/>
      <c r="FB37" s="304"/>
      <c r="FC37" s="305"/>
      <c r="FD37" s="306"/>
      <c r="FE37" s="307"/>
      <c r="FF37" s="287"/>
      <c r="FG37" s="287"/>
      <c r="FH37" s="287"/>
      <c r="FI37" s="287"/>
      <c r="FJ37" s="287"/>
      <c r="FK37" s="287"/>
      <c r="FL37" s="287"/>
      <c r="FM37" s="287"/>
      <c r="FN37" s="287"/>
      <c r="FO37" s="308"/>
      <c r="FP37" s="287"/>
      <c r="FQ37" s="287"/>
      <c r="FR37" s="287"/>
      <c r="FS37" s="287"/>
      <c r="FT37" s="287"/>
      <c r="FU37" s="287"/>
      <c r="FV37" s="287"/>
      <c r="FW37" s="287"/>
      <c r="FX37" s="288"/>
      <c r="FY37" s="306"/>
      <c r="FZ37" s="287"/>
      <c r="GA37" s="287"/>
      <c r="GB37" s="287"/>
      <c r="GC37" s="287"/>
      <c r="GD37" s="288"/>
      <c r="GE37" s="289">
        <f t="shared" si="2"/>
        <v>0</v>
      </c>
      <c r="GF37" s="290"/>
      <c r="GG37" s="291"/>
      <c r="GH37" s="292"/>
      <c r="GI37" s="156">
        <v>17</v>
      </c>
    </row>
    <row r="38" spans="2:191" ht="17" customHeight="1">
      <c r="B38" s="293">
        <v>16</v>
      </c>
      <c r="C38" s="294"/>
      <c r="D38" s="295"/>
      <c r="E38" s="296"/>
      <c r="F38" s="306"/>
      <c r="G38" s="287"/>
      <c r="H38" s="287"/>
      <c r="I38" s="287"/>
      <c r="J38" s="287"/>
      <c r="K38" s="287"/>
      <c r="L38" s="307"/>
      <c r="M38" s="287"/>
      <c r="N38" s="288"/>
      <c r="O38" s="309"/>
      <c r="P38" s="309"/>
      <c r="Q38" s="307"/>
      <c r="R38" s="308"/>
      <c r="S38" s="309"/>
      <c r="T38" s="309"/>
      <c r="U38" s="287"/>
      <c r="V38" s="287"/>
      <c r="W38" s="287"/>
      <c r="X38" s="287"/>
      <c r="Y38" s="287"/>
      <c r="Z38" s="287"/>
      <c r="AA38" s="307"/>
      <c r="AB38" s="287"/>
      <c r="AC38" s="308"/>
      <c r="AD38" s="302">
        <f t="shared" si="3"/>
        <v>0</v>
      </c>
      <c r="AE38" s="303"/>
      <c r="AF38" s="304"/>
      <c r="AG38" s="305"/>
      <c r="AH38" s="306"/>
      <c r="AI38" s="307"/>
      <c r="AJ38" s="287"/>
      <c r="AK38" s="287"/>
      <c r="AL38" s="287"/>
      <c r="AM38" s="287"/>
      <c r="AN38" s="287"/>
      <c r="AO38" s="287"/>
      <c r="AP38" s="287"/>
      <c r="AQ38" s="287"/>
      <c r="AR38" s="287"/>
      <c r="AS38" s="308"/>
      <c r="AT38" s="287"/>
      <c r="AU38" s="287"/>
      <c r="AV38" s="287"/>
      <c r="AW38" s="287"/>
      <c r="AX38" s="287"/>
      <c r="AY38" s="287"/>
      <c r="AZ38" s="287"/>
      <c r="BA38" s="287"/>
      <c r="BB38" s="288"/>
      <c r="BC38" s="306"/>
      <c r="BD38" s="287"/>
      <c r="BE38" s="287"/>
      <c r="BF38" s="287"/>
      <c r="BG38" s="287"/>
      <c r="BH38" s="288"/>
      <c r="BI38" s="289">
        <f t="shared" si="4"/>
        <v>0</v>
      </c>
      <c r="BJ38" s="290"/>
      <c r="BK38" s="291"/>
      <c r="BL38" s="292"/>
      <c r="BM38" s="293">
        <v>16</v>
      </c>
      <c r="BN38" s="294"/>
      <c r="BO38" s="295"/>
      <c r="BP38" s="296"/>
      <c r="BQ38" s="306"/>
      <c r="BR38" s="287"/>
      <c r="BS38" s="287"/>
      <c r="BT38" s="287"/>
      <c r="BU38" s="287"/>
      <c r="BV38" s="287"/>
      <c r="BW38" s="307"/>
      <c r="BX38" s="287"/>
      <c r="BY38" s="288"/>
      <c r="BZ38" s="309"/>
      <c r="CA38" s="309"/>
      <c r="CB38" s="307"/>
      <c r="CC38" s="308"/>
      <c r="CD38" s="309"/>
      <c r="CE38" s="309"/>
      <c r="CF38" s="287"/>
      <c r="CG38" s="287"/>
      <c r="CH38" s="287"/>
      <c r="CI38" s="287"/>
      <c r="CJ38" s="287"/>
      <c r="CK38" s="287"/>
      <c r="CL38" s="307"/>
      <c r="CM38" s="287"/>
      <c r="CN38" s="308"/>
      <c r="CO38" s="302">
        <f t="shared" si="5"/>
        <v>0</v>
      </c>
      <c r="CP38" s="303"/>
      <c r="CQ38" s="304"/>
      <c r="CR38" s="305"/>
      <c r="CS38" s="306"/>
      <c r="CT38" s="307"/>
      <c r="CU38" s="287"/>
      <c r="CV38" s="287"/>
      <c r="CW38" s="287"/>
      <c r="CX38" s="287"/>
      <c r="CY38" s="287"/>
      <c r="CZ38" s="287"/>
      <c r="DA38" s="287"/>
      <c r="DB38" s="287"/>
      <c r="DC38" s="287"/>
      <c r="DD38" s="308"/>
      <c r="DE38" s="287"/>
      <c r="DF38" s="287"/>
      <c r="DG38" s="287"/>
      <c r="DH38" s="287"/>
      <c r="DI38" s="287"/>
      <c r="DJ38" s="287"/>
      <c r="DK38" s="287"/>
      <c r="DL38" s="287"/>
      <c r="DM38" s="288"/>
      <c r="DN38" s="306"/>
      <c r="DO38" s="287"/>
      <c r="DP38" s="287"/>
      <c r="DQ38" s="287"/>
      <c r="DR38" s="287"/>
      <c r="DS38" s="288"/>
      <c r="DT38" s="289">
        <f t="shared" si="1"/>
        <v>0</v>
      </c>
      <c r="DU38" s="290"/>
      <c r="DV38" s="291"/>
      <c r="DW38" s="292"/>
      <c r="DX38" s="293">
        <v>16</v>
      </c>
      <c r="DY38" s="294"/>
      <c r="DZ38" s="295"/>
      <c r="EA38" s="296"/>
      <c r="EB38" s="306"/>
      <c r="EC38" s="287"/>
      <c r="ED38" s="287"/>
      <c r="EE38" s="287"/>
      <c r="EF38" s="287"/>
      <c r="EG38" s="287"/>
      <c r="EH38" s="307"/>
      <c r="EI38" s="287"/>
      <c r="EJ38" s="288"/>
      <c r="EK38" s="309"/>
      <c r="EL38" s="309"/>
      <c r="EM38" s="307"/>
      <c r="EN38" s="308"/>
      <c r="EO38" s="309"/>
      <c r="EP38" s="309"/>
      <c r="EQ38" s="287"/>
      <c r="ER38" s="287"/>
      <c r="ES38" s="287"/>
      <c r="ET38" s="287"/>
      <c r="EU38" s="287"/>
      <c r="EV38" s="287"/>
      <c r="EW38" s="307"/>
      <c r="EX38" s="287"/>
      <c r="EY38" s="308"/>
      <c r="EZ38" s="302">
        <f t="shared" si="6"/>
        <v>0</v>
      </c>
      <c r="FA38" s="303"/>
      <c r="FB38" s="304"/>
      <c r="FC38" s="305"/>
      <c r="FD38" s="306"/>
      <c r="FE38" s="307"/>
      <c r="FF38" s="287"/>
      <c r="FG38" s="287"/>
      <c r="FH38" s="287"/>
      <c r="FI38" s="287"/>
      <c r="FJ38" s="287"/>
      <c r="FK38" s="287"/>
      <c r="FL38" s="287"/>
      <c r="FM38" s="287"/>
      <c r="FN38" s="287"/>
      <c r="FO38" s="308"/>
      <c r="FP38" s="287"/>
      <c r="FQ38" s="287"/>
      <c r="FR38" s="287"/>
      <c r="FS38" s="287"/>
      <c r="FT38" s="287"/>
      <c r="FU38" s="287"/>
      <c r="FV38" s="287"/>
      <c r="FW38" s="287"/>
      <c r="FX38" s="288"/>
      <c r="FY38" s="306"/>
      <c r="FZ38" s="287"/>
      <c r="GA38" s="287"/>
      <c r="GB38" s="287"/>
      <c r="GC38" s="287"/>
      <c r="GD38" s="288"/>
      <c r="GE38" s="289">
        <f t="shared" si="2"/>
        <v>0</v>
      </c>
      <c r="GF38" s="290"/>
      <c r="GG38" s="291"/>
      <c r="GH38" s="292"/>
      <c r="GI38" s="156">
        <v>18</v>
      </c>
    </row>
    <row r="39" spans="2:191" ht="17" customHeight="1">
      <c r="B39" s="293">
        <v>17</v>
      </c>
      <c r="C39" s="294"/>
      <c r="D39" s="295"/>
      <c r="E39" s="296"/>
      <c r="F39" s="306"/>
      <c r="G39" s="287"/>
      <c r="H39" s="287"/>
      <c r="I39" s="287"/>
      <c r="J39" s="287"/>
      <c r="K39" s="287"/>
      <c r="L39" s="307"/>
      <c r="M39" s="287"/>
      <c r="N39" s="288"/>
      <c r="O39" s="309"/>
      <c r="P39" s="309"/>
      <c r="Q39" s="307"/>
      <c r="R39" s="308"/>
      <c r="S39" s="309"/>
      <c r="T39" s="309"/>
      <c r="U39" s="287"/>
      <c r="V39" s="287"/>
      <c r="W39" s="287"/>
      <c r="X39" s="287"/>
      <c r="Y39" s="287"/>
      <c r="Z39" s="287"/>
      <c r="AA39" s="307"/>
      <c r="AB39" s="287"/>
      <c r="AC39" s="308"/>
      <c r="AD39" s="302">
        <f t="shared" si="3"/>
        <v>0</v>
      </c>
      <c r="AE39" s="303"/>
      <c r="AF39" s="304"/>
      <c r="AG39" s="305"/>
      <c r="AH39" s="306"/>
      <c r="AI39" s="307"/>
      <c r="AJ39" s="287"/>
      <c r="AK39" s="287"/>
      <c r="AL39" s="287"/>
      <c r="AM39" s="287"/>
      <c r="AN39" s="287"/>
      <c r="AO39" s="287"/>
      <c r="AP39" s="287"/>
      <c r="AQ39" s="287"/>
      <c r="AR39" s="287"/>
      <c r="AS39" s="308"/>
      <c r="AT39" s="287"/>
      <c r="AU39" s="287"/>
      <c r="AV39" s="287"/>
      <c r="AW39" s="287"/>
      <c r="AX39" s="287"/>
      <c r="AY39" s="287"/>
      <c r="AZ39" s="287"/>
      <c r="BA39" s="287"/>
      <c r="BB39" s="288"/>
      <c r="BC39" s="306"/>
      <c r="BD39" s="287"/>
      <c r="BE39" s="287"/>
      <c r="BF39" s="287"/>
      <c r="BG39" s="287"/>
      <c r="BH39" s="288"/>
      <c r="BI39" s="289">
        <f t="shared" si="4"/>
        <v>0</v>
      </c>
      <c r="BJ39" s="290"/>
      <c r="BK39" s="291"/>
      <c r="BL39" s="292"/>
      <c r="BM39" s="293">
        <v>17</v>
      </c>
      <c r="BN39" s="294"/>
      <c r="BO39" s="295"/>
      <c r="BP39" s="296"/>
      <c r="BQ39" s="306"/>
      <c r="BR39" s="287"/>
      <c r="BS39" s="287"/>
      <c r="BT39" s="287"/>
      <c r="BU39" s="287"/>
      <c r="BV39" s="287"/>
      <c r="BW39" s="307"/>
      <c r="BX39" s="287"/>
      <c r="BY39" s="288"/>
      <c r="BZ39" s="309"/>
      <c r="CA39" s="309"/>
      <c r="CB39" s="307"/>
      <c r="CC39" s="308"/>
      <c r="CD39" s="309"/>
      <c r="CE39" s="309"/>
      <c r="CF39" s="287"/>
      <c r="CG39" s="287"/>
      <c r="CH39" s="287"/>
      <c r="CI39" s="287"/>
      <c r="CJ39" s="287"/>
      <c r="CK39" s="287"/>
      <c r="CL39" s="307"/>
      <c r="CM39" s="287"/>
      <c r="CN39" s="308"/>
      <c r="CO39" s="302">
        <f t="shared" si="5"/>
        <v>0</v>
      </c>
      <c r="CP39" s="303"/>
      <c r="CQ39" s="304"/>
      <c r="CR39" s="305"/>
      <c r="CS39" s="306"/>
      <c r="CT39" s="307"/>
      <c r="CU39" s="287"/>
      <c r="CV39" s="287"/>
      <c r="CW39" s="287"/>
      <c r="CX39" s="287"/>
      <c r="CY39" s="287"/>
      <c r="CZ39" s="287"/>
      <c r="DA39" s="287"/>
      <c r="DB39" s="287"/>
      <c r="DC39" s="287"/>
      <c r="DD39" s="308"/>
      <c r="DE39" s="287"/>
      <c r="DF39" s="287"/>
      <c r="DG39" s="287"/>
      <c r="DH39" s="287"/>
      <c r="DI39" s="287"/>
      <c r="DJ39" s="287"/>
      <c r="DK39" s="287"/>
      <c r="DL39" s="287"/>
      <c r="DM39" s="288"/>
      <c r="DN39" s="306"/>
      <c r="DO39" s="287"/>
      <c r="DP39" s="287"/>
      <c r="DQ39" s="287"/>
      <c r="DR39" s="287"/>
      <c r="DS39" s="288"/>
      <c r="DT39" s="289">
        <f t="shared" si="1"/>
        <v>0</v>
      </c>
      <c r="DU39" s="290"/>
      <c r="DV39" s="291"/>
      <c r="DW39" s="292"/>
      <c r="DX39" s="293">
        <v>17</v>
      </c>
      <c r="DY39" s="294"/>
      <c r="DZ39" s="295"/>
      <c r="EA39" s="296"/>
      <c r="EB39" s="306"/>
      <c r="EC39" s="287"/>
      <c r="ED39" s="287"/>
      <c r="EE39" s="287"/>
      <c r="EF39" s="287"/>
      <c r="EG39" s="287"/>
      <c r="EH39" s="307"/>
      <c r="EI39" s="287"/>
      <c r="EJ39" s="288"/>
      <c r="EK39" s="309"/>
      <c r="EL39" s="309"/>
      <c r="EM39" s="307"/>
      <c r="EN39" s="308"/>
      <c r="EO39" s="309"/>
      <c r="EP39" s="309"/>
      <c r="EQ39" s="287"/>
      <c r="ER39" s="287"/>
      <c r="ES39" s="287"/>
      <c r="ET39" s="287"/>
      <c r="EU39" s="287"/>
      <c r="EV39" s="287"/>
      <c r="EW39" s="307"/>
      <c r="EX39" s="287"/>
      <c r="EY39" s="308"/>
      <c r="EZ39" s="302">
        <f t="shared" si="6"/>
        <v>0</v>
      </c>
      <c r="FA39" s="303"/>
      <c r="FB39" s="304"/>
      <c r="FC39" s="305"/>
      <c r="FD39" s="306"/>
      <c r="FE39" s="307"/>
      <c r="FF39" s="287"/>
      <c r="FG39" s="287"/>
      <c r="FH39" s="287"/>
      <c r="FI39" s="287"/>
      <c r="FJ39" s="287"/>
      <c r="FK39" s="287"/>
      <c r="FL39" s="287"/>
      <c r="FM39" s="287"/>
      <c r="FN39" s="287"/>
      <c r="FO39" s="308"/>
      <c r="FP39" s="287"/>
      <c r="FQ39" s="287"/>
      <c r="FR39" s="287"/>
      <c r="FS39" s="287"/>
      <c r="FT39" s="287"/>
      <c r="FU39" s="287"/>
      <c r="FV39" s="287"/>
      <c r="FW39" s="287"/>
      <c r="FX39" s="288"/>
      <c r="FY39" s="306"/>
      <c r="FZ39" s="287"/>
      <c r="GA39" s="287"/>
      <c r="GB39" s="287"/>
      <c r="GC39" s="287"/>
      <c r="GD39" s="288"/>
      <c r="GE39" s="289">
        <f t="shared" si="2"/>
        <v>0</v>
      </c>
      <c r="GF39" s="290"/>
      <c r="GG39" s="291"/>
      <c r="GH39" s="292"/>
      <c r="GI39" s="156">
        <v>19</v>
      </c>
    </row>
    <row r="40" spans="2:191" ht="17" customHeight="1">
      <c r="B40" s="293">
        <v>18</v>
      </c>
      <c r="C40" s="294"/>
      <c r="D40" s="295"/>
      <c r="E40" s="296"/>
      <c r="F40" s="306"/>
      <c r="G40" s="287"/>
      <c r="H40" s="287"/>
      <c r="I40" s="287"/>
      <c r="J40" s="287"/>
      <c r="K40" s="287"/>
      <c r="L40" s="307"/>
      <c r="M40" s="287"/>
      <c r="N40" s="288"/>
      <c r="O40" s="309"/>
      <c r="P40" s="309"/>
      <c r="Q40" s="307"/>
      <c r="R40" s="308"/>
      <c r="S40" s="309"/>
      <c r="T40" s="309"/>
      <c r="U40" s="287"/>
      <c r="V40" s="287"/>
      <c r="W40" s="287"/>
      <c r="X40" s="287"/>
      <c r="Y40" s="287"/>
      <c r="Z40" s="287"/>
      <c r="AA40" s="307"/>
      <c r="AB40" s="287"/>
      <c r="AC40" s="308"/>
      <c r="AD40" s="302">
        <f t="shared" si="3"/>
        <v>0</v>
      </c>
      <c r="AE40" s="303"/>
      <c r="AF40" s="304"/>
      <c r="AG40" s="305"/>
      <c r="AH40" s="306"/>
      <c r="AI40" s="307"/>
      <c r="AJ40" s="287"/>
      <c r="AK40" s="287"/>
      <c r="AL40" s="287"/>
      <c r="AM40" s="287"/>
      <c r="AN40" s="287"/>
      <c r="AO40" s="287"/>
      <c r="AP40" s="287"/>
      <c r="AQ40" s="287"/>
      <c r="AR40" s="287"/>
      <c r="AS40" s="308"/>
      <c r="AT40" s="287"/>
      <c r="AU40" s="287"/>
      <c r="AV40" s="287"/>
      <c r="AW40" s="287"/>
      <c r="AX40" s="287"/>
      <c r="AY40" s="287"/>
      <c r="AZ40" s="287"/>
      <c r="BA40" s="287"/>
      <c r="BB40" s="288"/>
      <c r="BC40" s="306"/>
      <c r="BD40" s="287"/>
      <c r="BE40" s="287"/>
      <c r="BF40" s="287"/>
      <c r="BG40" s="287"/>
      <c r="BH40" s="288"/>
      <c r="BI40" s="289">
        <f t="shared" si="4"/>
        <v>0</v>
      </c>
      <c r="BJ40" s="290"/>
      <c r="BK40" s="291"/>
      <c r="BL40" s="292"/>
      <c r="BM40" s="293">
        <v>18</v>
      </c>
      <c r="BN40" s="294"/>
      <c r="BO40" s="295"/>
      <c r="BP40" s="296"/>
      <c r="BQ40" s="306"/>
      <c r="BR40" s="287"/>
      <c r="BS40" s="287"/>
      <c r="BT40" s="287"/>
      <c r="BU40" s="287"/>
      <c r="BV40" s="287"/>
      <c r="BW40" s="307"/>
      <c r="BX40" s="287"/>
      <c r="BY40" s="288"/>
      <c r="BZ40" s="309"/>
      <c r="CA40" s="309"/>
      <c r="CB40" s="307"/>
      <c r="CC40" s="308"/>
      <c r="CD40" s="309"/>
      <c r="CE40" s="309"/>
      <c r="CF40" s="287"/>
      <c r="CG40" s="287"/>
      <c r="CH40" s="287"/>
      <c r="CI40" s="287"/>
      <c r="CJ40" s="287"/>
      <c r="CK40" s="287"/>
      <c r="CL40" s="307"/>
      <c r="CM40" s="287"/>
      <c r="CN40" s="308"/>
      <c r="CO40" s="302">
        <f t="shared" si="5"/>
        <v>0</v>
      </c>
      <c r="CP40" s="303"/>
      <c r="CQ40" s="304"/>
      <c r="CR40" s="305"/>
      <c r="CS40" s="306"/>
      <c r="CT40" s="307"/>
      <c r="CU40" s="287"/>
      <c r="CV40" s="287"/>
      <c r="CW40" s="287"/>
      <c r="CX40" s="287"/>
      <c r="CY40" s="287"/>
      <c r="CZ40" s="287"/>
      <c r="DA40" s="287"/>
      <c r="DB40" s="287"/>
      <c r="DC40" s="287"/>
      <c r="DD40" s="308"/>
      <c r="DE40" s="287"/>
      <c r="DF40" s="287"/>
      <c r="DG40" s="287"/>
      <c r="DH40" s="287"/>
      <c r="DI40" s="287"/>
      <c r="DJ40" s="287"/>
      <c r="DK40" s="287"/>
      <c r="DL40" s="287"/>
      <c r="DM40" s="288"/>
      <c r="DN40" s="306"/>
      <c r="DO40" s="287"/>
      <c r="DP40" s="287"/>
      <c r="DQ40" s="287"/>
      <c r="DR40" s="287"/>
      <c r="DS40" s="288"/>
      <c r="DT40" s="289">
        <f t="shared" si="1"/>
        <v>0</v>
      </c>
      <c r="DU40" s="290"/>
      <c r="DV40" s="291"/>
      <c r="DW40" s="292"/>
      <c r="DX40" s="293">
        <v>18</v>
      </c>
      <c r="DY40" s="294"/>
      <c r="DZ40" s="295"/>
      <c r="EA40" s="296"/>
      <c r="EB40" s="306"/>
      <c r="EC40" s="287"/>
      <c r="ED40" s="287"/>
      <c r="EE40" s="287"/>
      <c r="EF40" s="287"/>
      <c r="EG40" s="287"/>
      <c r="EH40" s="307"/>
      <c r="EI40" s="287"/>
      <c r="EJ40" s="288"/>
      <c r="EK40" s="309"/>
      <c r="EL40" s="309"/>
      <c r="EM40" s="307"/>
      <c r="EN40" s="308"/>
      <c r="EO40" s="309"/>
      <c r="EP40" s="309"/>
      <c r="EQ40" s="287"/>
      <c r="ER40" s="287"/>
      <c r="ES40" s="287"/>
      <c r="ET40" s="287"/>
      <c r="EU40" s="287"/>
      <c r="EV40" s="287"/>
      <c r="EW40" s="307"/>
      <c r="EX40" s="287"/>
      <c r="EY40" s="308"/>
      <c r="EZ40" s="302">
        <f t="shared" si="6"/>
        <v>0</v>
      </c>
      <c r="FA40" s="303"/>
      <c r="FB40" s="304"/>
      <c r="FC40" s="305"/>
      <c r="FD40" s="306"/>
      <c r="FE40" s="307"/>
      <c r="FF40" s="287"/>
      <c r="FG40" s="287"/>
      <c r="FH40" s="287"/>
      <c r="FI40" s="287"/>
      <c r="FJ40" s="287"/>
      <c r="FK40" s="287"/>
      <c r="FL40" s="287"/>
      <c r="FM40" s="287"/>
      <c r="FN40" s="287"/>
      <c r="FO40" s="308"/>
      <c r="FP40" s="287"/>
      <c r="FQ40" s="287"/>
      <c r="FR40" s="287"/>
      <c r="FS40" s="287"/>
      <c r="FT40" s="287"/>
      <c r="FU40" s="287"/>
      <c r="FV40" s="287"/>
      <c r="FW40" s="287"/>
      <c r="FX40" s="288"/>
      <c r="FY40" s="306"/>
      <c r="FZ40" s="287"/>
      <c r="GA40" s="287"/>
      <c r="GB40" s="287"/>
      <c r="GC40" s="287"/>
      <c r="GD40" s="288"/>
      <c r="GE40" s="289">
        <f t="shared" si="2"/>
        <v>0</v>
      </c>
      <c r="GF40" s="290"/>
      <c r="GG40" s="291"/>
      <c r="GH40" s="292"/>
      <c r="GI40" s="156">
        <v>20</v>
      </c>
    </row>
    <row r="41" spans="2:191" ht="17" customHeight="1">
      <c r="B41" s="293">
        <v>19</v>
      </c>
      <c r="C41" s="294"/>
      <c r="D41" s="295"/>
      <c r="E41" s="296"/>
      <c r="F41" s="306"/>
      <c r="G41" s="287"/>
      <c r="H41" s="287"/>
      <c r="I41" s="287"/>
      <c r="J41" s="287"/>
      <c r="K41" s="287"/>
      <c r="L41" s="307"/>
      <c r="M41" s="287"/>
      <c r="N41" s="288"/>
      <c r="O41" s="309"/>
      <c r="P41" s="309"/>
      <c r="Q41" s="307"/>
      <c r="R41" s="308"/>
      <c r="S41" s="309"/>
      <c r="T41" s="309"/>
      <c r="U41" s="287"/>
      <c r="V41" s="287"/>
      <c r="W41" s="287"/>
      <c r="X41" s="287"/>
      <c r="Y41" s="287"/>
      <c r="Z41" s="287"/>
      <c r="AA41" s="307"/>
      <c r="AB41" s="287"/>
      <c r="AC41" s="308"/>
      <c r="AD41" s="302">
        <f t="shared" si="3"/>
        <v>0</v>
      </c>
      <c r="AE41" s="303"/>
      <c r="AF41" s="304"/>
      <c r="AG41" s="305"/>
      <c r="AH41" s="306"/>
      <c r="AI41" s="307"/>
      <c r="AJ41" s="287"/>
      <c r="AK41" s="287"/>
      <c r="AL41" s="287"/>
      <c r="AM41" s="287"/>
      <c r="AN41" s="287"/>
      <c r="AO41" s="287"/>
      <c r="AP41" s="287"/>
      <c r="AQ41" s="287"/>
      <c r="AR41" s="287"/>
      <c r="AS41" s="308"/>
      <c r="AT41" s="287"/>
      <c r="AU41" s="287"/>
      <c r="AV41" s="287"/>
      <c r="AW41" s="287"/>
      <c r="AX41" s="287"/>
      <c r="AY41" s="287"/>
      <c r="AZ41" s="287"/>
      <c r="BA41" s="287"/>
      <c r="BB41" s="288"/>
      <c r="BC41" s="306"/>
      <c r="BD41" s="287"/>
      <c r="BE41" s="287"/>
      <c r="BF41" s="287"/>
      <c r="BG41" s="287"/>
      <c r="BH41" s="288"/>
      <c r="BI41" s="289">
        <f t="shared" si="4"/>
        <v>0</v>
      </c>
      <c r="BJ41" s="290"/>
      <c r="BK41" s="291"/>
      <c r="BL41" s="292"/>
      <c r="BM41" s="293">
        <v>19</v>
      </c>
      <c r="BN41" s="294"/>
      <c r="BO41" s="295"/>
      <c r="BP41" s="296"/>
      <c r="BQ41" s="306"/>
      <c r="BR41" s="287"/>
      <c r="BS41" s="287"/>
      <c r="BT41" s="287"/>
      <c r="BU41" s="287"/>
      <c r="BV41" s="287"/>
      <c r="BW41" s="307"/>
      <c r="BX41" s="287"/>
      <c r="BY41" s="288"/>
      <c r="BZ41" s="309"/>
      <c r="CA41" s="309"/>
      <c r="CB41" s="307"/>
      <c r="CC41" s="308"/>
      <c r="CD41" s="309"/>
      <c r="CE41" s="309"/>
      <c r="CF41" s="287"/>
      <c r="CG41" s="287"/>
      <c r="CH41" s="287"/>
      <c r="CI41" s="287"/>
      <c r="CJ41" s="287"/>
      <c r="CK41" s="287"/>
      <c r="CL41" s="307"/>
      <c r="CM41" s="287"/>
      <c r="CN41" s="308"/>
      <c r="CO41" s="302">
        <f t="shared" si="5"/>
        <v>0</v>
      </c>
      <c r="CP41" s="303"/>
      <c r="CQ41" s="304"/>
      <c r="CR41" s="305"/>
      <c r="CS41" s="306"/>
      <c r="CT41" s="307"/>
      <c r="CU41" s="287"/>
      <c r="CV41" s="287"/>
      <c r="CW41" s="287"/>
      <c r="CX41" s="287"/>
      <c r="CY41" s="287"/>
      <c r="CZ41" s="287"/>
      <c r="DA41" s="287"/>
      <c r="DB41" s="287"/>
      <c r="DC41" s="287"/>
      <c r="DD41" s="308"/>
      <c r="DE41" s="287"/>
      <c r="DF41" s="287"/>
      <c r="DG41" s="287"/>
      <c r="DH41" s="287"/>
      <c r="DI41" s="287"/>
      <c r="DJ41" s="287"/>
      <c r="DK41" s="287"/>
      <c r="DL41" s="287"/>
      <c r="DM41" s="288"/>
      <c r="DN41" s="306"/>
      <c r="DO41" s="287"/>
      <c r="DP41" s="287"/>
      <c r="DQ41" s="287"/>
      <c r="DR41" s="287"/>
      <c r="DS41" s="288"/>
      <c r="DT41" s="289">
        <f t="shared" si="1"/>
        <v>0</v>
      </c>
      <c r="DU41" s="290"/>
      <c r="DV41" s="291"/>
      <c r="DW41" s="292"/>
      <c r="DX41" s="293">
        <v>19</v>
      </c>
      <c r="DY41" s="294"/>
      <c r="DZ41" s="295"/>
      <c r="EA41" s="296"/>
      <c r="EB41" s="306"/>
      <c r="EC41" s="287"/>
      <c r="ED41" s="287"/>
      <c r="EE41" s="287"/>
      <c r="EF41" s="287"/>
      <c r="EG41" s="287"/>
      <c r="EH41" s="307"/>
      <c r="EI41" s="287"/>
      <c r="EJ41" s="288"/>
      <c r="EK41" s="309"/>
      <c r="EL41" s="309"/>
      <c r="EM41" s="307"/>
      <c r="EN41" s="308"/>
      <c r="EO41" s="309"/>
      <c r="EP41" s="309"/>
      <c r="EQ41" s="287"/>
      <c r="ER41" s="287"/>
      <c r="ES41" s="287"/>
      <c r="ET41" s="287"/>
      <c r="EU41" s="287"/>
      <c r="EV41" s="287"/>
      <c r="EW41" s="307"/>
      <c r="EX41" s="287"/>
      <c r="EY41" s="308"/>
      <c r="EZ41" s="302">
        <f t="shared" si="6"/>
        <v>0</v>
      </c>
      <c r="FA41" s="303"/>
      <c r="FB41" s="304"/>
      <c r="FC41" s="305"/>
      <c r="FD41" s="306"/>
      <c r="FE41" s="307"/>
      <c r="FF41" s="287"/>
      <c r="FG41" s="287"/>
      <c r="FH41" s="287"/>
      <c r="FI41" s="287"/>
      <c r="FJ41" s="287"/>
      <c r="FK41" s="287"/>
      <c r="FL41" s="287"/>
      <c r="FM41" s="287"/>
      <c r="FN41" s="287"/>
      <c r="FO41" s="308"/>
      <c r="FP41" s="287"/>
      <c r="FQ41" s="287"/>
      <c r="FR41" s="287"/>
      <c r="FS41" s="287"/>
      <c r="FT41" s="287"/>
      <c r="FU41" s="287"/>
      <c r="FV41" s="287"/>
      <c r="FW41" s="287"/>
      <c r="FX41" s="288"/>
      <c r="FY41" s="306"/>
      <c r="FZ41" s="287"/>
      <c r="GA41" s="287"/>
      <c r="GB41" s="287"/>
      <c r="GC41" s="287"/>
      <c r="GD41" s="288"/>
      <c r="GE41" s="289">
        <f t="shared" si="2"/>
        <v>0</v>
      </c>
      <c r="GF41" s="290"/>
      <c r="GG41" s="291"/>
      <c r="GH41" s="292"/>
      <c r="GI41" s="156">
        <v>21</v>
      </c>
    </row>
    <row r="42" spans="2:191" ht="17" customHeight="1">
      <c r="B42" s="293">
        <v>20</v>
      </c>
      <c r="C42" s="294"/>
      <c r="D42" s="295"/>
      <c r="E42" s="296"/>
      <c r="F42" s="306"/>
      <c r="G42" s="287"/>
      <c r="H42" s="287"/>
      <c r="I42" s="287"/>
      <c r="J42" s="287"/>
      <c r="K42" s="287"/>
      <c r="L42" s="307"/>
      <c r="M42" s="287"/>
      <c r="N42" s="288"/>
      <c r="O42" s="309"/>
      <c r="P42" s="309"/>
      <c r="Q42" s="307"/>
      <c r="R42" s="308"/>
      <c r="S42" s="309"/>
      <c r="T42" s="309"/>
      <c r="U42" s="287"/>
      <c r="V42" s="287"/>
      <c r="W42" s="287"/>
      <c r="X42" s="287"/>
      <c r="Y42" s="287"/>
      <c r="Z42" s="287"/>
      <c r="AA42" s="307"/>
      <c r="AB42" s="287"/>
      <c r="AC42" s="308"/>
      <c r="AD42" s="302">
        <f t="shared" si="3"/>
        <v>0</v>
      </c>
      <c r="AE42" s="303"/>
      <c r="AF42" s="304"/>
      <c r="AG42" s="305"/>
      <c r="AH42" s="306"/>
      <c r="AI42" s="307"/>
      <c r="AJ42" s="287"/>
      <c r="AK42" s="287"/>
      <c r="AL42" s="287"/>
      <c r="AM42" s="287"/>
      <c r="AN42" s="287"/>
      <c r="AO42" s="287"/>
      <c r="AP42" s="287"/>
      <c r="AQ42" s="287"/>
      <c r="AR42" s="287"/>
      <c r="AS42" s="308"/>
      <c r="AT42" s="287"/>
      <c r="AU42" s="287"/>
      <c r="AV42" s="287"/>
      <c r="AW42" s="287"/>
      <c r="AX42" s="287"/>
      <c r="AY42" s="287"/>
      <c r="AZ42" s="287"/>
      <c r="BA42" s="287"/>
      <c r="BB42" s="288"/>
      <c r="BC42" s="306"/>
      <c r="BD42" s="287"/>
      <c r="BE42" s="287"/>
      <c r="BF42" s="287"/>
      <c r="BG42" s="287"/>
      <c r="BH42" s="288"/>
      <c r="BI42" s="289">
        <f t="shared" si="4"/>
        <v>0</v>
      </c>
      <c r="BJ42" s="290"/>
      <c r="BK42" s="291"/>
      <c r="BL42" s="292"/>
      <c r="BM42" s="293">
        <v>20</v>
      </c>
      <c r="BN42" s="294"/>
      <c r="BO42" s="295"/>
      <c r="BP42" s="296"/>
      <c r="BQ42" s="306"/>
      <c r="BR42" s="287"/>
      <c r="BS42" s="287"/>
      <c r="BT42" s="287"/>
      <c r="BU42" s="287"/>
      <c r="BV42" s="287"/>
      <c r="BW42" s="307"/>
      <c r="BX42" s="287"/>
      <c r="BY42" s="288"/>
      <c r="BZ42" s="309"/>
      <c r="CA42" s="309"/>
      <c r="CB42" s="307"/>
      <c r="CC42" s="308"/>
      <c r="CD42" s="309"/>
      <c r="CE42" s="309"/>
      <c r="CF42" s="287"/>
      <c r="CG42" s="287"/>
      <c r="CH42" s="287"/>
      <c r="CI42" s="287"/>
      <c r="CJ42" s="287"/>
      <c r="CK42" s="287"/>
      <c r="CL42" s="307"/>
      <c r="CM42" s="287"/>
      <c r="CN42" s="308"/>
      <c r="CO42" s="302">
        <f t="shared" si="5"/>
        <v>0</v>
      </c>
      <c r="CP42" s="303"/>
      <c r="CQ42" s="304"/>
      <c r="CR42" s="305"/>
      <c r="CS42" s="306"/>
      <c r="CT42" s="307"/>
      <c r="CU42" s="287"/>
      <c r="CV42" s="287"/>
      <c r="CW42" s="287"/>
      <c r="CX42" s="287"/>
      <c r="CY42" s="287"/>
      <c r="CZ42" s="287"/>
      <c r="DA42" s="287"/>
      <c r="DB42" s="287"/>
      <c r="DC42" s="287"/>
      <c r="DD42" s="308"/>
      <c r="DE42" s="287"/>
      <c r="DF42" s="287"/>
      <c r="DG42" s="287"/>
      <c r="DH42" s="287"/>
      <c r="DI42" s="287"/>
      <c r="DJ42" s="287"/>
      <c r="DK42" s="287"/>
      <c r="DL42" s="287"/>
      <c r="DM42" s="288"/>
      <c r="DN42" s="306"/>
      <c r="DO42" s="287"/>
      <c r="DP42" s="287"/>
      <c r="DQ42" s="287"/>
      <c r="DR42" s="287"/>
      <c r="DS42" s="288"/>
      <c r="DT42" s="289">
        <f t="shared" si="1"/>
        <v>0</v>
      </c>
      <c r="DU42" s="290"/>
      <c r="DV42" s="291"/>
      <c r="DW42" s="292"/>
      <c r="DX42" s="293">
        <v>20</v>
      </c>
      <c r="DY42" s="294"/>
      <c r="DZ42" s="295"/>
      <c r="EA42" s="296"/>
      <c r="EB42" s="306"/>
      <c r="EC42" s="287"/>
      <c r="ED42" s="287"/>
      <c r="EE42" s="287"/>
      <c r="EF42" s="287"/>
      <c r="EG42" s="287"/>
      <c r="EH42" s="307"/>
      <c r="EI42" s="287"/>
      <c r="EJ42" s="288"/>
      <c r="EK42" s="309"/>
      <c r="EL42" s="309"/>
      <c r="EM42" s="307"/>
      <c r="EN42" s="308"/>
      <c r="EO42" s="309"/>
      <c r="EP42" s="309"/>
      <c r="EQ42" s="287"/>
      <c r="ER42" s="287"/>
      <c r="ES42" s="287"/>
      <c r="ET42" s="287"/>
      <c r="EU42" s="287"/>
      <c r="EV42" s="287"/>
      <c r="EW42" s="307"/>
      <c r="EX42" s="287"/>
      <c r="EY42" s="308"/>
      <c r="EZ42" s="302">
        <f t="shared" si="6"/>
        <v>0</v>
      </c>
      <c r="FA42" s="303"/>
      <c r="FB42" s="304"/>
      <c r="FC42" s="305"/>
      <c r="FD42" s="306"/>
      <c r="FE42" s="307"/>
      <c r="FF42" s="287"/>
      <c r="FG42" s="287"/>
      <c r="FH42" s="287"/>
      <c r="FI42" s="287"/>
      <c r="FJ42" s="287"/>
      <c r="FK42" s="287"/>
      <c r="FL42" s="287"/>
      <c r="FM42" s="287"/>
      <c r="FN42" s="287"/>
      <c r="FO42" s="308"/>
      <c r="FP42" s="287"/>
      <c r="FQ42" s="287"/>
      <c r="FR42" s="287"/>
      <c r="FS42" s="287"/>
      <c r="FT42" s="287"/>
      <c r="FU42" s="287"/>
      <c r="FV42" s="287"/>
      <c r="FW42" s="287"/>
      <c r="FX42" s="288"/>
      <c r="FY42" s="306"/>
      <c r="FZ42" s="287"/>
      <c r="GA42" s="287"/>
      <c r="GB42" s="287"/>
      <c r="GC42" s="287"/>
      <c r="GD42" s="288"/>
      <c r="GE42" s="289">
        <f t="shared" si="2"/>
        <v>0</v>
      </c>
      <c r="GF42" s="290"/>
      <c r="GG42" s="291"/>
      <c r="GH42" s="292"/>
      <c r="GI42" s="156">
        <v>22</v>
      </c>
    </row>
    <row r="43" spans="2:191" ht="17" customHeight="1">
      <c r="B43" s="293">
        <v>21</v>
      </c>
      <c r="C43" s="294"/>
      <c r="D43" s="295"/>
      <c r="E43" s="296"/>
      <c r="F43" s="306"/>
      <c r="G43" s="287"/>
      <c r="H43" s="287"/>
      <c r="I43" s="287"/>
      <c r="J43" s="287"/>
      <c r="K43" s="287"/>
      <c r="L43" s="307"/>
      <c r="M43" s="287"/>
      <c r="N43" s="288"/>
      <c r="O43" s="309"/>
      <c r="P43" s="309"/>
      <c r="Q43" s="307"/>
      <c r="R43" s="308"/>
      <c r="S43" s="309"/>
      <c r="T43" s="309"/>
      <c r="U43" s="287"/>
      <c r="V43" s="287"/>
      <c r="W43" s="287"/>
      <c r="X43" s="287"/>
      <c r="Y43" s="287"/>
      <c r="Z43" s="287"/>
      <c r="AA43" s="307"/>
      <c r="AB43" s="287"/>
      <c r="AC43" s="308"/>
      <c r="AD43" s="302">
        <f t="shared" si="3"/>
        <v>0</v>
      </c>
      <c r="AE43" s="303"/>
      <c r="AF43" s="304"/>
      <c r="AG43" s="305"/>
      <c r="AH43" s="306"/>
      <c r="AI43" s="307"/>
      <c r="AJ43" s="287"/>
      <c r="AK43" s="287"/>
      <c r="AL43" s="287"/>
      <c r="AM43" s="287"/>
      <c r="AN43" s="287"/>
      <c r="AO43" s="287"/>
      <c r="AP43" s="287"/>
      <c r="AQ43" s="287"/>
      <c r="AR43" s="287"/>
      <c r="AS43" s="308"/>
      <c r="AT43" s="287"/>
      <c r="AU43" s="287"/>
      <c r="AV43" s="287"/>
      <c r="AW43" s="287"/>
      <c r="AX43" s="287"/>
      <c r="AY43" s="287"/>
      <c r="AZ43" s="287"/>
      <c r="BA43" s="287"/>
      <c r="BB43" s="288"/>
      <c r="BC43" s="306"/>
      <c r="BD43" s="287"/>
      <c r="BE43" s="287"/>
      <c r="BF43" s="287"/>
      <c r="BG43" s="287"/>
      <c r="BH43" s="288"/>
      <c r="BI43" s="289">
        <f t="shared" si="4"/>
        <v>0</v>
      </c>
      <c r="BJ43" s="290"/>
      <c r="BK43" s="291"/>
      <c r="BL43" s="292"/>
      <c r="BM43" s="293">
        <v>21</v>
      </c>
      <c r="BN43" s="294"/>
      <c r="BO43" s="295"/>
      <c r="BP43" s="296"/>
      <c r="BQ43" s="306"/>
      <c r="BR43" s="287"/>
      <c r="BS43" s="287"/>
      <c r="BT43" s="287"/>
      <c r="BU43" s="287"/>
      <c r="BV43" s="287"/>
      <c r="BW43" s="307"/>
      <c r="BX43" s="287"/>
      <c r="BY43" s="288"/>
      <c r="BZ43" s="309"/>
      <c r="CA43" s="309"/>
      <c r="CB43" s="307"/>
      <c r="CC43" s="308"/>
      <c r="CD43" s="309"/>
      <c r="CE43" s="309"/>
      <c r="CF43" s="287"/>
      <c r="CG43" s="287"/>
      <c r="CH43" s="287"/>
      <c r="CI43" s="287"/>
      <c r="CJ43" s="287"/>
      <c r="CK43" s="287"/>
      <c r="CL43" s="307"/>
      <c r="CM43" s="287"/>
      <c r="CN43" s="308"/>
      <c r="CO43" s="302">
        <f t="shared" si="5"/>
        <v>0</v>
      </c>
      <c r="CP43" s="303"/>
      <c r="CQ43" s="304"/>
      <c r="CR43" s="305"/>
      <c r="CS43" s="306"/>
      <c r="CT43" s="307"/>
      <c r="CU43" s="287"/>
      <c r="CV43" s="287"/>
      <c r="CW43" s="287"/>
      <c r="CX43" s="287"/>
      <c r="CY43" s="287"/>
      <c r="CZ43" s="287"/>
      <c r="DA43" s="287"/>
      <c r="DB43" s="287"/>
      <c r="DC43" s="287"/>
      <c r="DD43" s="308"/>
      <c r="DE43" s="287"/>
      <c r="DF43" s="287"/>
      <c r="DG43" s="287"/>
      <c r="DH43" s="287"/>
      <c r="DI43" s="287"/>
      <c r="DJ43" s="287"/>
      <c r="DK43" s="287"/>
      <c r="DL43" s="287"/>
      <c r="DM43" s="288"/>
      <c r="DN43" s="306"/>
      <c r="DO43" s="287"/>
      <c r="DP43" s="287"/>
      <c r="DQ43" s="287"/>
      <c r="DR43" s="287"/>
      <c r="DS43" s="288"/>
      <c r="DT43" s="289">
        <f t="shared" si="1"/>
        <v>0</v>
      </c>
      <c r="DU43" s="290"/>
      <c r="DV43" s="291"/>
      <c r="DW43" s="292"/>
      <c r="DX43" s="293">
        <v>21</v>
      </c>
      <c r="DY43" s="294"/>
      <c r="DZ43" s="295"/>
      <c r="EA43" s="296"/>
      <c r="EB43" s="306"/>
      <c r="EC43" s="287"/>
      <c r="ED43" s="287"/>
      <c r="EE43" s="287"/>
      <c r="EF43" s="287"/>
      <c r="EG43" s="287"/>
      <c r="EH43" s="307"/>
      <c r="EI43" s="287"/>
      <c r="EJ43" s="288"/>
      <c r="EK43" s="309"/>
      <c r="EL43" s="309"/>
      <c r="EM43" s="307"/>
      <c r="EN43" s="308"/>
      <c r="EO43" s="309"/>
      <c r="EP43" s="309"/>
      <c r="EQ43" s="287"/>
      <c r="ER43" s="287"/>
      <c r="ES43" s="287"/>
      <c r="ET43" s="287"/>
      <c r="EU43" s="287"/>
      <c r="EV43" s="287"/>
      <c r="EW43" s="307"/>
      <c r="EX43" s="287"/>
      <c r="EY43" s="308"/>
      <c r="EZ43" s="302">
        <f t="shared" si="6"/>
        <v>0</v>
      </c>
      <c r="FA43" s="303"/>
      <c r="FB43" s="304"/>
      <c r="FC43" s="305"/>
      <c r="FD43" s="306"/>
      <c r="FE43" s="307"/>
      <c r="FF43" s="287"/>
      <c r="FG43" s="287"/>
      <c r="FH43" s="287"/>
      <c r="FI43" s="287"/>
      <c r="FJ43" s="287"/>
      <c r="FK43" s="287"/>
      <c r="FL43" s="287"/>
      <c r="FM43" s="287"/>
      <c r="FN43" s="287"/>
      <c r="FO43" s="308"/>
      <c r="FP43" s="287"/>
      <c r="FQ43" s="287"/>
      <c r="FR43" s="287"/>
      <c r="FS43" s="287"/>
      <c r="FT43" s="287"/>
      <c r="FU43" s="287"/>
      <c r="FV43" s="287"/>
      <c r="FW43" s="287"/>
      <c r="FX43" s="288"/>
      <c r="FY43" s="306"/>
      <c r="FZ43" s="287"/>
      <c r="GA43" s="287"/>
      <c r="GB43" s="287"/>
      <c r="GC43" s="287"/>
      <c r="GD43" s="288"/>
      <c r="GE43" s="289">
        <f t="shared" si="2"/>
        <v>0</v>
      </c>
      <c r="GF43" s="290"/>
      <c r="GG43" s="291"/>
      <c r="GH43" s="292"/>
      <c r="GI43" s="156">
        <v>23</v>
      </c>
    </row>
    <row r="44" spans="2:191" ht="17" customHeight="1">
      <c r="B44" s="293">
        <v>22</v>
      </c>
      <c r="C44" s="294"/>
      <c r="D44" s="295"/>
      <c r="E44" s="296"/>
      <c r="F44" s="306"/>
      <c r="G44" s="287"/>
      <c r="H44" s="287"/>
      <c r="I44" s="287"/>
      <c r="J44" s="287"/>
      <c r="K44" s="287"/>
      <c r="L44" s="307"/>
      <c r="M44" s="287"/>
      <c r="N44" s="288"/>
      <c r="O44" s="309"/>
      <c r="P44" s="309"/>
      <c r="Q44" s="307"/>
      <c r="R44" s="308"/>
      <c r="S44" s="309"/>
      <c r="T44" s="309"/>
      <c r="U44" s="287"/>
      <c r="V44" s="287"/>
      <c r="W44" s="287"/>
      <c r="X44" s="287"/>
      <c r="Y44" s="287"/>
      <c r="Z44" s="287"/>
      <c r="AA44" s="307"/>
      <c r="AB44" s="287"/>
      <c r="AC44" s="308"/>
      <c r="AD44" s="302">
        <f t="shared" si="3"/>
        <v>0</v>
      </c>
      <c r="AE44" s="303"/>
      <c r="AF44" s="304"/>
      <c r="AG44" s="305"/>
      <c r="AH44" s="306"/>
      <c r="AI44" s="307"/>
      <c r="AJ44" s="287"/>
      <c r="AK44" s="287"/>
      <c r="AL44" s="287"/>
      <c r="AM44" s="287"/>
      <c r="AN44" s="287"/>
      <c r="AO44" s="287"/>
      <c r="AP44" s="287"/>
      <c r="AQ44" s="287"/>
      <c r="AR44" s="287"/>
      <c r="AS44" s="308"/>
      <c r="AT44" s="287"/>
      <c r="AU44" s="287"/>
      <c r="AV44" s="287"/>
      <c r="AW44" s="287"/>
      <c r="AX44" s="287"/>
      <c r="AY44" s="287"/>
      <c r="AZ44" s="287"/>
      <c r="BA44" s="287"/>
      <c r="BB44" s="288"/>
      <c r="BC44" s="306"/>
      <c r="BD44" s="287"/>
      <c r="BE44" s="287"/>
      <c r="BF44" s="287"/>
      <c r="BG44" s="287"/>
      <c r="BH44" s="288"/>
      <c r="BI44" s="289">
        <f t="shared" si="4"/>
        <v>0</v>
      </c>
      <c r="BJ44" s="290"/>
      <c r="BK44" s="291"/>
      <c r="BL44" s="292"/>
      <c r="BM44" s="293">
        <v>22</v>
      </c>
      <c r="BN44" s="294"/>
      <c r="BO44" s="295"/>
      <c r="BP44" s="296"/>
      <c r="BQ44" s="306"/>
      <c r="BR44" s="287"/>
      <c r="BS44" s="287"/>
      <c r="BT44" s="287"/>
      <c r="BU44" s="287"/>
      <c r="BV44" s="287"/>
      <c r="BW44" s="307"/>
      <c r="BX44" s="287"/>
      <c r="BY44" s="288"/>
      <c r="BZ44" s="309"/>
      <c r="CA44" s="309"/>
      <c r="CB44" s="307"/>
      <c r="CC44" s="308"/>
      <c r="CD44" s="309"/>
      <c r="CE44" s="309"/>
      <c r="CF44" s="287"/>
      <c r="CG44" s="287"/>
      <c r="CH44" s="287"/>
      <c r="CI44" s="287"/>
      <c r="CJ44" s="287"/>
      <c r="CK44" s="287"/>
      <c r="CL44" s="307"/>
      <c r="CM44" s="287"/>
      <c r="CN44" s="308"/>
      <c r="CO44" s="302">
        <f t="shared" si="5"/>
        <v>0</v>
      </c>
      <c r="CP44" s="303"/>
      <c r="CQ44" s="304"/>
      <c r="CR44" s="305"/>
      <c r="CS44" s="306"/>
      <c r="CT44" s="307"/>
      <c r="CU44" s="287"/>
      <c r="CV44" s="287"/>
      <c r="CW44" s="287"/>
      <c r="CX44" s="287"/>
      <c r="CY44" s="287"/>
      <c r="CZ44" s="287"/>
      <c r="DA44" s="287"/>
      <c r="DB44" s="287"/>
      <c r="DC44" s="287"/>
      <c r="DD44" s="308"/>
      <c r="DE44" s="287"/>
      <c r="DF44" s="287"/>
      <c r="DG44" s="287"/>
      <c r="DH44" s="287"/>
      <c r="DI44" s="287"/>
      <c r="DJ44" s="287"/>
      <c r="DK44" s="287"/>
      <c r="DL44" s="287"/>
      <c r="DM44" s="288"/>
      <c r="DN44" s="306"/>
      <c r="DO44" s="287"/>
      <c r="DP44" s="287"/>
      <c r="DQ44" s="287"/>
      <c r="DR44" s="287"/>
      <c r="DS44" s="288"/>
      <c r="DT44" s="289">
        <f t="shared" si="1"/>
        <v>0</v>
      </c>
      <c r="DU44" s="290"/>
      <c r="DV44" s="291"/>
      <c r="DW44" s="292"/>
      <c r="DX44" s="293">
        <v>22</v>
      </c>
      <c r="DY44" s="294"/>
      <c r="DZ44" s="295"/>
      <c r="EA44" s="296"/>
      <c r="EB44" s="306"/>
      <c r="EC44" s="287"/>
      <c r="ED44" s="287"/>
      <c r="EE44" s="287"/>
      <c r="EF44" s="287"/>
      <c r="EG44" s="287"/>
      <c r="EH44" s="307"/>
      <c r="EI44" s="287"/>
      <c r="EJ44" s="288"/>
      <c r="EK44" s="309"/>
      <c r="EL44" s="309"/>
      <c r="EM44" s="307"/>
      <c r="EN44" s="308"/>
      <c r="EO44" s="309"/>
      <c r="EP44" s="309"/>
      <c r="EQ44" s="287"/>
      <c r="ER44" s="287"/>
      <c r="ES44" s="287"/>
      <c r="ET44" s="287"/>
      <c r="EU44" s="287"/>
      <c r="EV44" s="287"/>
      <c r="EW44" s="307"/>
      <c r="EX44" s="287"/>
      <c r="EY44" s="308"/>
      <c r="EZ44" s="302">
        <f t="shared" si="6"/>
        <v>0</v>
      </c>
      <c r="FA44" s="303"/>
      <c r="FB44" s="304"/>
      <c r="FC44" s="305"/>
      <c r="FD44" s="306"/>
      <c r="FE44" s="307"/>
      <c r="FF44" s="287"/>
      <c r="FG44" s="287"/>
      <c r="FH44" s="287"/>
      <c r="FI44" s="287"/>
      <c r="FJ44" s="287"/>
      <c r="FK44" s="287"/>
      <c r="FL44" s="287"/>
      <c r="FM44" s="287"/>
      <c r="FN44" s="287"/>
      <c r="FO44" s="308"/>
      <c r="FP44" s="287"/>
      <c r="FQ44" s="287"/>
      <c r="FR44" s="287"/>
      <c r="FS44" s="287"/>
      <c r="FT44" s="287"/>
      <c r="FU44" s="287"/>
      <c r="FV44" s="287"/>
      <c r="FW44" s="287"/>
      <c r="FX44" s="288"/>
      <c r="FY44" s="306"/>
      <c r="FZ44" s="287"/>
      <c r="GA44" s="287"/>
      <c r="GB44" s="287"/>
      <c r="GC44" s="287"/>
      <c r="GD44" s="288"/>
      <c r="GE44" s="289">
        <f t="shared" si="2"/>
        <v>0</v>
      </c>
      <c r="GF44" s="290"/>
      <c r="GG44" s="291"/>
      <c r="GH44" s="292"/>
      <c r="GI44" s="156">
        <v>24</v>
      </c>
    </row>
    <row r="45" spans="2:191" ht="17" customHeight="1">
      <c r="B45" s="293">
        <v>23</v>
      </c>
      <c r="C45" s="294"/>
      <c r="D45" s="295"/>
      <c r="E45" s="296"/>
      <c r="F45" s="306"/>
      <c r="G45" s="287"/>
      <c r="H45" s="287"/>
      <c r="I45" s="287"/>
      <c r="J45" s="287"/>
      <c r="K45" s="287"/>
      <c r="L45" s="307"/>
      <c r="M45" s="287"/>
      <c r="N45" s="288"/>
      <c r="O45" s="309"/>
      <c r="P45" s="309"/>
      <c r="Q45" s="307"/>
      <c r="R45" s="308"/>
      <c r="S45" s="309"/>
      <c r="T45" s="309"/>
      <c r="U45" s="287"/>
      <c r="V45" s="287"/>
      <c r="W45" s="287"/>
      <c r="X45" s="287"/>
      <c r="Y45" s="287"/>
      <c r="Z45" s="287"/>
      <c r="AA45" s="307"/>
      <c r="AB45" s="287"/>
      <c r="AC45" s="308"/>
      <c r="AD45" s="302">
        <f t="shared" si="3"/>
        <v>0</v>
      </c>
      <c r="AE45" s="303"/>
      <c r="AF45" s="304"/>
      <c r="AG45" s="305"/>
      <c r="AH45" s="306"/>
      <c r="AI45" s="307"/>
      <c r="AJ45" s="287"/>
      <c r="AK45" s="287"/>
      <c r="AL45" s="287"/>
      <c r="AM45" s="287"/>
      <c r="AN45" s="287"/>
      <c r="AO45" s="287"/>
      <c r="AP45" s="287"/>
      <c r="AQ45" s="287"/>
      <c r="AR45" s="287"/>
      <c r="AS45" s="308"/>
      <c r="AT45" s="287"/>
      <c r="AU45" s="287"/>
      <c r="AV45" s="287"/>
      <c r="AW45" s="287"/>
      <c r="AX45" s="287"/>
      <c r="AY45" s="287"/>
      <c r="AZ45" s="287"/>
      <c r="BA45" s="287"/>
      <c r="BB45" s="288"/>
      <c r="BC45" s="306"/>
      <c r="BD45" s="287"/>
      <c r="BE45" s="287"/>
      <c r="BF45" s="287"/>
      <c r="BG45" s="287"/>
      <c r="BH45" s="288"/>
      <c r="BI45" s="289">
        <f t="shared" si="4"/>
        <v>0</v>
      </c>
      <c r="BJ45" s="290"/>
      <c r="BK45" s="291"/>
      <c r="BL45" s="292"/>
      <c r="BM45" s="293">
        <v>23</v>
      </c>
      <c r="BN45" s="294"/>
      <c r="BO45" s="295"/>
      <c r="BP45" s="296"/>
      <c r="BQ45" s="306"/>
      <c r="BR45" s="287"/>
      <c r="BS45" s="287"/>
      <c r="BT45" s="287"/>
      <c r="BU45" s="287"/>
      <c r="BV45" s="287"/>
      <c r="BW45" s="307"/>
      <c r="BX45" s="287"/>
      <c r="BY45" s="288"/>
      <c r="BZ45" s="309"/>
      <c r="CA45" s="309"/>
      <c r="CB45" s="307"/>
      <c r="CC45" s="308"/>
      <c r="CD45" s="309"/>
      <c r="CE45" s="309"/>
      <c r="CF45" s="287"/>
      <c r="CG45" s="287"/>
      <c r="CH45" s="287"/>
      <c r="CI45" s="287"/>
      <c r="CJ45" s="287"/>
      <c r="CK45" s="287"/>
      <c r="CL45" s="307"/>
      <c r="CM45" s="287"/>
      <c r="CN45" s="308"/>
      <c r="CO45" s="302">
        <f t="shared" si="5"/>
        <v>0</v>
      </c>
      <c r="CP45" s="303"/>
      <c r="CQ45" s="304"/>
      <c r="CR45" s="305"/>
      <c r="CS45" s="306"/>
      <c r="CT45" s="307"/>
      <c r="CU45" s="287"/>
      <c r="CV45" s="287"/>
      <c r="CW45" s="287"/>
      <c r="CX45" s="287"/>
      <c r="CY45" s="287"/>
      <c r="CZ45" s="287"/>
      <c r="DA45" s="287"/>
      <c r="DB45" s="287"/>
      <c r="DC45" s="287"/>
      <c r="DD45" s="308"/>
      <c r="DE45" s="287"/>
      <c r="DF45" s="287"/>
      <c r="DG45" s="287"/>
      <c r="DH45" s="287"/>
      <c r="DI45" s="287"/>
      <c r="DJ45" s="287"/>
      <c r="DK45" s="287"/>
      <c r="DL45" s="287"/>
      <c r="DM45" s="288"/>
      <c r="DN45" s="306"/>
      <c r="DO45" s="287"/>
      <c r="DP45" s="287"/>
      <c r="DQ45" s="287"/>
      <c r="DR45" s="287"/>
      <c r="DS45" s="288"/>
      <c r="DT45" s="289">
        <f t="shared" si="1"/>
        <v>0</v>
      </c>
      <c r="DU45" s="290"/>
      <c r="DV45" s="291"/>
      <c r="DW45" s="292"/>
      <c r="DX45" s="293">
        <v>23</v>
      </c>
      <c r="DY45" s="294"/>
      <c r="DZ45" s="295"/>
      <c r="EA45" s="296"/>
      <c r="EB45" s="306"/>
      <c r="EC45" s="287"/>
      <c r="ED45" s="287"/>
      <c r="EE45" s="287"/>
      <c r="EF45" s="287"/>
      <c r="EG45" s="287"/>
      <c r="EH45" s="307"/>
      <c r="EI45" s="287"/>
      <c r="EJ45" s="288"/>
      <c r="EK45" s="309"/>
      <c r="EL45" s="309"/>
      <c r="EM45" s="307"/>
      <c r="EN45" s="308"/>
      <c r="EO45" s="309"/>
      <c r="EP45" s="309"/>
      <c r="EQ45" s="287"/>
      <c r="ER45" s="287"/>
      <c r="ES45" s="287"/>
      <c r="ET45" s="287"/>
      <c r="EU45" s="287"/>
      <c r="EV45" s="287"/>
      <c r="EW45" s="307"/>
      <c r="EX45" s="287"/>
      <c r="EY45" s="308"/>
      <c r="EZ45" s="302">
        <f t="shared" si="6"/>
        <v>0</v>
      </c>
      <c r="FA45" s="303"/>
      <c r="FB45" s="304"/>
      <c r="FC45" s="305"/>
      <c r="FD45" s="306"/>
      <c r="FE45" s="307"/>
      <c r="FF45" s="287"/>
      <c r="FG45" s="287"/>
      <c r="FH45" s="287"/>
      <c r="FI45" s="287"/>
      <c r="FJ45" s="287"/>
      <c r="FK45" s="287"/>
      <c r="FL45" s="287"/>
      <c r="FM45" s="287"/>
      <c r="FN45" s="287"/>
      <c r="FO45" s="308"/>
      <c r="FP45" s="287"/>
      <c r="FQ45" s="287"/>
      <c r="FR45" s="287"/>
      <c r="FS45" s="287"/>
      <c r="FT45" s="287"/>
      <c r="FU45" s="287"/>
      <c r="FV45" s="287"/>
      <c r="FW45" s="287"/>
      <c r="FX45" s="288"/>
      <c r="FY45" s="306"/>
      <c r="FZ45" s="287"/>
      <c r="GA45" s="287"/>
      <c r="GB45" s="287"/>
      <c r="GC45" s="287"/>
      <c r="GD45" s="288"/>
      <c r="GE45" s="289">
        <f t="shared" si="2"/>
        <v>0</v>
      </c>
      <c r="GF45" s="290"/>
      <c r="GG45" s="291"/>
      <c r="GH45" s="292"/>
      <c r="GI45" s="156">
        <v>25</v>
      </c>
    </row>
    <row r="46" spans="2:191" ht="17" customHeight="1">
      <c r="B46" s="293">
        <v>24</v>
      </c>
      <c r="C46" s="294"/>
      <c r="D46" s="295"/>
      <c r="E46" s="296"/>
      <c r="F46" s="306"/>
      <c r="G46" s="287"/>
      <c r="H46" s="287"/>
      <c r="I46" s="287"/>
      <c r="J46" s="287"/>
      <c r="K46" s="287"/>
      <c r="L46" s="307"/>
      <c r="M46" s="287"/>
      <c r="N46" s="288"/>
      <c r="O46" s="309"/>
      <c r="P46" s="309"/>
      <c r="Q46" s="307"/>
      <c r="R46" s="308"/>
      <c r="S46" s="309"/>
      <c r="T46" s="309"/>
      <c r="U46" s="287"/>
      <c r="V46" s="287"/>
      <c r="W46" s="287"/>
      <c r="X46" s="287"/>
      <c r="Y46" s="287"/>
      <c r="Z46" s="287"/>
      <c r="AA46" s="307"/>
      <c r="AB46" s="287"/>
      <c r="AC46" s="308"/>
      <c r="AD46" s="302">
        <f t="shared" si="3"/>
        <v>0</v>
      </c>
      <c r="AE46" s="303"/>
      <c r="AF46" s="304"/>
      <c r="AG46" s="305"/>
      <c r="AH46" s="306"/>
      <c r="AI46" s="307"/>
      <c r="AJ46" s="287"/>
      <c r="AK46" s="287"/>
      <c r="AL46" s="287"/>
      <c r="AM46" s="287"/>
      <c r="AN46" s="287"/>
      <c r="AO46" s="287"/>
      <c r="AP46" s="287"/>
      <c r="AQ46" s="287"/>
      <c r="AR46" s="287"/>
      <c r="AS46" s="308"/>
      <c r="AT46" s="287"/>
      <c r="AU46" s="287"/>
      <c r="AV46" s="287"/>
      <c r="AW46" s="287"/>
      <c r="AX46" s="287"/>
      <c r="AY46" s="287"/>
      <c r="AZ46" s="287"/>
      <c r="BA46" s="287"/>
      <c r="BB46" s="288"/>
      <c r="BC46" s="306"/>
      <c r="BD46" s="287"/>
      <c r="BE46" s="287"/>
      <c r="BF46" s="287"/>
      <c r="BG46" s="287"/>
      <c r="BH46" s="288"/>
      <c r="BI46" s="289">
        <f t="shared" si="4"/>
        <v>0</v>
      </c>
      <c r="BJ46" s="290"/>
      <c r="BK46" s="291"/>
      <c r="BL46" s="292"/>
      <c r="BM46" s="293">
        <v>24</v>
      </c>
      <c r="BN46" s="294"/>
      <c r="BO46" s="295"/>
      <c r="BP46" s="296"/>
      <c r="BQ46" s="306"/>
      <c r="BR46" s="287"/>
      <c r="BS46" s="287"/>
      <c r="BT46" s="287"/>
      <c r="BU46" s="287"/>
      <c r="BV46" s="287"/>
      <c r="BW46" s="307"/>
      <c r="BX46" s="287"/>
      <c r="BY46" s="288"/>
      <c r="BZ46" s="309"/>
      <c r="CA46" s="309"/>
      <c r="CB46" s="307"/>
      <c r="CC46" s="308"/>
      <c r="CD46" s="309"/>
      <c r="CE46" s="309"/>
      <c r="CF46" s="287"/>
      <c r="CG46" s="287"/>
      <c r="CH46" s="287"/>
      <c r="CI46" s="287"/>
      <c r="CJ46" s="287"/>
      <c r="CK46" s="287"/>
      <c r="CL46" s="307"/>
      <c r="CM46" s="287"/>
      <c r="CN46" s="308"/>
      <c r="CO46" s="302">
        <f t="shared" si="5"/>
        <v>0</v>
      </c>
      <c r="CP46" s="303"/>
      <c r="CQ46" s="304"/>
      <c r="CR46" s="305"/>
      <c r="CS46" s="306"/>
      <c r="CT46" s="307"/>
      <c r="CU46" s="287"/>
      <c r="CV46" s="287"/>
      <c r="CW46" s="287"/>
      <c r="CX46" s="287"/>
      <c r="CY46" s="287"/>
      <c r="CZ46" s="287"/>
      <c r="DA46" s="287"/>
      <c r="DB46" s="287"/>
      <c r="DC46" s="287"/>
      <c r="DD46" s="308"/>
      <c r="DE46" s="287"/>
      <c r="DF46" s="287"/>
      <c r="DG46" s="287"/>
      <c r="DH46" s="287"/>
      <c r="DI46" s="287"/>
      <c r="DJ46" s="287"/>
      <c r="DK46" s="287"/>
      <c r="DL46" s="287"/>
      <c r="DM46" s="288"/>
      <c r="DN46" s="306"/>
      <c r="DO46" s="287"/>
      <c r="DP46" s="287"/>
      <c r="DQ46" s="287"/>
      <c r="DR46" s="287"/>
      <c r="DS46" s="288"/>
      <c r="DT46" s="289">
        <f t="shared" si="1"/>
        <v>0</v>
      </c>
      <c r="DU46" s="290"/>
      <c r="DV46" s="291"/>
      <c r="DW46" s="292"/>
      <c r="DX46" s="293">
        <v>24</v>
      </c>
      <c r="DY46" s="294"/>
      <c r="DZ46" s="295"/>
      <c r="EA46" s="296"/>
      <c r="EB46" s="306"/>
      <c r="EC46" s="287"/>
      <c r="ED46" s="287"/>
      <c r="EE46" s="287"/>
      <c r="EF46" s="287"/>
      <c r="EG46" s="287"/>
      <c r="EH46" s="307"/>
      <c r="EI46" s="287"/>
      <c r="EJ46" s="288"/>
      <c r="EK46" s="309"/>
      <c r="EL46" s="309"/>
      <c r="EM46" s="307"/>
      <c r="EN46" s="308"/>
      <c r="EO46" s="309"/>
      <c r="EP46" s="309"/>
      <c r="EQ46" s="287"/>
      <c r="ER46" s="287"/>
      <c r="ES46" s="287"/>
      <c r="ET46" s="287"/>
      <c r="EU46" s="287"/>
      <c r="EV46" s="287"/>
      <c r="EW46" s="307"/>
      <c r="EX46" s="287"/>
      <c r="EY46" s="308"/>
      <c r="EZ46" s="302">
        <f t="shared" si="6"/>
        <v>0</v>
      </c>
      <c r="FA46" s="303"/>
      <c r="FB46" s="304"/>
      <c r="FC46" s="305"/>
      <c r="FD46" s="306"/>
      <c r="FE46" s="307"/>
      <c r="FF46" s="287"/>
      <c r="FG46" s="287"/>
      <c r="FH46" s="287"/>
      <c r="FI46" s="287"/>
      <c r="FJ46" s="287"/>
      <c r="FK46" s="287"/>
      <c r="FL46" s="287"/>
      <c r="FM46" s="287"/>
      <c r="FN46" s="287"/>
      <c r="FO46" s="308"/>
      <c r="FP46" s="287"/>
      <c r="FQ46" s="287"/>
      <c r="FR46" s="287"/>
      <c r="FS46" s="287"/>
      <c r="FT46" s="287"/>
      <c r="FU46" s="287"/>
      <c r="FV46" s="287"/>
      <c r="FW46" s="287"/>
      <c r="FX46" s="288"/>
      <c r="FY46" s="306"/>
      <c r="FZ46" s="287"/>
      <c r="GA46" s="287"/>
      <c r="GB46" s="287"/>
      <c r="GC46" s="287"/>
      <c r="GD46" s="288"/>
      <c r="GE46" s="289">
        <f t="shared" si="2"/>
        <v>0</v>
      </c>
      <c r="GF46" s="290"/>
      <c r="GG46" s="291"/>
      <c r="GH46" s="292"/>
      <c r="GI46" s="156">
        <v>26</v>
      </c>
    </row>
    <row r="47" spans="2:191" ht="17" customHeight="1">
      <c r="B47" s="293">
        <v>25</v>
      </c>
      <c r="C47" s="294"/>
      <c r="D47" s="295"/>
      <c r="E47" s="296"/>
      <c r="F47" s="306"/>
      <c r="G47" s="287"/>
      <c r="H47" s="287"/>
      <c r="I47" s="287"/>
      <c r="J47" s="287"/>
      <c r="K47" s="287"/>
      <c r="L47" s="307"/>
      <c r="M47" s="287"/>
      <c r="N47" s="288"/>
      <c r="O47" s="309"/>
      <c r="P47" s="309"/>
      <c r="Q47" s="307"/>
      <c r="R47" s="308"/>
      <c r="S47" s="309"/>
      <c r="T47" s="309"/>
      <c r="U47" s="287"/>
      <c r="V47" s="287"/>
      <c r="W47" s="287"/>
      <c r="X47" s="287"/>
      <c r="Y47" s="287"/>
      <c r="Z47" s="287"/>
      <c r="AA47" s="307"/>
      <c r="AB47" s="287"/>
      <c r="AC47" s="308"/>
      <c r="AD47" s="302">
        <f t="shared" si="3"/>
        <v>0</v>
      </c>
      <c r="AE47" s="303"/>
      <c r="AF47" s="304"/>
      <c r="AG47" s="305"/>
      <c r="AH47" s="306"/>
      <c r="AI47" s="307"/>
      <c r="AJ47" s="287"/>
      <c r="AK47" s="287"/>
      <c r="AL47" s="287"/>
      <c r="AM47" s="287"/>
      <c r="AN47" s="287"/>
      <c r="AO47" s="287"/>
      <c r="AP47" s="287"/>
      <c r="AQ47" s="287"/>
      <c r="AR47" s="287"/>
      <c r="AS47" s="308"/>
      <c r="AT47" s="287"/>
      <c r="AU47" s="287"/>
      <c r="AV47" s="287"/>
      <c r="AW47" s="287"/>
      <c r="AX47" s="287"/>
      <c r="AY47" s="287"/>
      <c r="AZ47" s="287"/>
      <c r="BA47" s="287"/>
      <c r="BB47" s="288"/>
      <c r="BC47" s="306"/>
      <c r="BD47" s="287"/>
      <c r="BE47" s="287"/>
      <c r="BF47" s="287"/>
      <c r="BG47" s="287"/>
      <c r="BH47" s="288"/>
      <c r="BI47" s="289">
        <f t="shared" si="4"/>
        <v>0</v>
      </c>
      <c r="BJ47" s="290"/>
      <c r="BK47" s="291"/>
      <c r="BL47" s="292"/>
      <c r="BM47" s="293">
        <v>25</v>
      </c>
      <c r="BN47" s="294"/>
      <c r="BO47" s="295"/>
      <c r="BP47" s="296"/>
      <c r="BQ47" s="306"/>
      <c r="BR47" s="287"/>
      <c r="BS47" s="287"/>
      <c r="BT47" s="287"/>
      <c r="BU47" s="287"/>
      <c r="BV47" s="287"/>
      <c r="BW47" s="307"/>
      <c r="BX47" s="287"/>
      <c r="BY47" s="288"/>
      <c r="BZ47" s="309"/>
      <c r="CA47" s="309"/>
      <c r="CB47" s="307"/>
      <c r="CC47" s="308"/>
      <c r="CD47" s="309"/>
      <c r="CE47" s="309"/>
      <c r="CF47" s="287"/>
      <c r="CG47" s="287"/>
      <c r="CH47" s="287"/>
      <c r="CI47" s="287"/>
      <c r="CJ47" s="287"/>
      <c r="CK47" s="287"/>
      <c r="CL47" s="307"/>
      <c r="CM47" s="287"/>
      <c r="CN47" s="308"/>
      <c r="CO47" s="302">
        <f t="shared" si="5"/>
        <v>0</v>
      </c>
      <c r="CP47" s="303"/>
      <c r="CQ47" s="304"/>
      <c r="CR47" s="305"/>
      <c r="CS47" s="306"/>
      <c r="CT47" s="307"/>
      <c r="CU47" s="287"/>
      <c r="CV47" s="287"/>
      <c r="CW47" s="287"/>
      <c r="CX47" s="287"/>
      <c r="CY47" s="287"/>
      <c r="CZ47" s="287"/>
      <c r="DA47" s="287"/>
      <c r="DB47" s="287"/>
      <c r="DC47" s="287"/>
      <c r="DD47" s="308"/>
      <c r="DE47" s="287"/>
      <c r="DF47" s="287"/>
      <c r="DG47" s="287"/>
      <c r="DH47" s="287"/>
      <c r="DI47" s="287"/>
      <c r="DJ47" s="287"/>
      <c r="DK47" s="287"/>
      <c r="DL47" s="287"/>
      <c r="DM47" s="288"/>
      <c r="DN47" s="306"/>
      <c r="DO47" s="287"/>
      <c r="DP47" s="287"/>
      <c r="DQ47" s="287"/>
      <c r="DR47" s="287"/>
      <c r="DS47" s="288"/>
      <c r="DT47" s="289">
        <f t="shared" si="1"/>
        <v>0</v>
      </c>
      <c r="DU47" s="290"/>
      <c r="DV47" s="291"/>
      <c r="DW47" s="292"/>
      <c r="DX47" s="293">
        <v>25</v>
      </c>
      <c r="DY47" s="294"/>
      <c r="DZ47" s="295"/>
      <c r="EA47" s="296"/>
      <c r="EB47" s="306"/>
      <c r="EC47" s="287"/>
      <c r="ED47" s="287"/>
      <c r="EE47" s="287"/>
      <c r="EF47" s="287"/>
      <c r="EG47" s="287"/>
      <c r="EH47" s="307"/>
      <c r="EI47" s="287"/>
      <c r="EJ47" s="288"/>
      <c r="EK47" s="309"/>
      <c r="EL47" s="309"/>
      <c r="EM47" s="307"/>
      <c r="EN47" s="308"/>
      <c r="EO47" s="309"/>
      <c r="EP47" s="309"/>
      <c r="EQ47" s="287"/>
      <c r="ER47" s="287"/>
      <c r="ES47" s="287"/>
      <c r="ET47" s="287"/>
      <c r="EU47" s="287"/>
      <c r="EV47" s="287"/>
      <c r="EW47" s="307"/>
      <c r="EX47" s="287"/>
      <c r="EY47" s="308"/>
      <c r="EZ47" s="302">
        <f t="shared" si="6"/>
        <v>0</v>
      </c>
      <c r="FA47" s="303"/>
      <c r="FB47" s="304"/>
      <c r="FC47" s="305"/>
      <c r="FD47" s="306"/>
      <c r="FE47" s="307"/>
      <c r="FF47" s="287"/>
      <c r="FG47" s="287"/>
      <c r="FH47" s="287"/>
      <c r="FI47" s="287"/>
      <c r="FJ47" s="287"/>
      <c r="FK47" s="287"/>
      <c r="FL47" s="287"/>
      <c r="FM47" s="287"/>
      <c r="FN47" s="287"/>
      <c r="FO47" s="308"/>
      <c r="FP47" s="287"/>
      <c r="FQ47" s="287"/>
      <c r="FR47" s="287"/>
      <c r="FS47" s="287"/>
      <c r="FT47" s="287"/>
      <c r="FU47" s="287"/>
      <c r="FV47" s="287"/>
      <c r="FW47" s="287"/>
      <c r="FX47" s="288"/>
      <c r="FY47" s="306"/>
      <c r="FZ47" s="287"/>
      <c r="GA47" s="287"/>
      <c r="GB47" s="287"/>
      <c r="GC47" s="287"/>
      <c r="GD47" s="288"/>
      <c r="GE47" s="289">
        <f t="shared" si="2"/>
        <v>0</v>
      </c>
      <c r="GF47" s="290"/>
      <c r="GG47" s="291"/>
      <c r="GH47" s="292"/>
      <c r="GI47" s="156">
        <v>27</v>
      </c>
    </row>
    <row r="48" spans="2:191" ht="17" customHeight="1">
      <c r="B48" s="293">
        <v>26</v>
      </c>
      <c r="C48" s="294"/>
      <c r="D48" s="295"/>
      <c r="E48" s="296"/>
      <c r="F48" s="306"/>
      <c r="G48" s="287"/>
      <c r="H48" s="287"/>
      <c r="I48" s="287"/>
      <c r="J48" s="287"/>
      <c r="K48" s="287"/>
      <c r="L48" s="307"/>
      <c r="M48" s="287"/>
      <c r="N48" s="288"/>
      <c r="O48" s="309"/>
      <c r="P48" s="309"/>
      <c r="Q48" s="307"/>
      <c r="R48" s="308"/>
      <c r="S48" s="309"/>
      <c r="T48" s="309"/>
      <c r="U48" s="287"/>
      <c r="V48" s="287"/>
      <c r="W48" s="287"/>
      <c r="X48" s="287"/>
      <c r="Y48" s="287"/>
      <c r="Z48" s="287"/>
      <c r="AA48" s="307"/>
      <c r="AB48" s="287"/>
      <c r="AC48" s="308"/>
      <c r="AD48" s="302">
        <f t="shared" si="3"/>
        <v>0</v>
      </c>
      <c r="AE48" s="303"/>
      <c r="AF48" s="304"/>
      <c r="AG48" s="305"/>
      <c r="AH48" s="306"/>
      <c r="AI48" s="307"/>
      <c r="AJ48" s="287"/>
      <c r="AK48" s="287"/>
      <c r="AL48" s="287"/>
      <c r="AM48" s="287"/>
      <c r="AN48" s="287"/>
      <c r="AO48" s="287"/>
      <c r="AP48" s="287"/>
      <c r="AQ48" s="287"/>
      <c r="AR48" s="287"/>
      <c r="AS48" s="308"/>
      <c r="AT48" s="287"/>
      <c r="AU48" s="287"/>
      <c r="AV48" s="287"/>
      <c r="AW48" s="287"/>
      <c r="AX48" s="287"/>
      <c r="AY48" s="287"/>
      <c r="AZ48" s="287"/>
      <c r="BA48" s="287"/>
      <c r="BB48" s="288"/>
      <c r="BC48" s="306"/>
      <c r="BD48" s="287"/>
      <c r="BE48" s="287"/>
      <c r="BF48" s="287"/>
      <c r="BG48" s="287"/>
      <c r="BH48" s="288"/>
      <c r="BI48" s="289">
        <f t="shared" si="4"/>
        <v>0</v>
      </c>
      <c r="BJ48" s="290"/>
      <c r="BK48" s="291"/>
      <c r="BL48" s="292"/>
      <c r="BM48" s="293">
        <v>26</v>
      </c>
      <c r="BN48" s="294"/>
      <c r="BO48" s="295"/>
      <c r="BP48" s="296"/>
      <c r="BQ48" s="306"/>
      <c r="BR48" s="287"/>
      <c r="BS48" s="287"/>
      <c r="BT48" s="287"/>
      <c r="BU48" s="287"/>
      <c r="BV48" s="287"/>
      <c r="BW48" s="307"/>
      <c r="BX48" s="287"/>
      <c r="BY48" s="288"/>
      <c r="BZ48" s="309"/>
      <c r="CA48" s="309"/>
      <c r="CB48" s="307"/>
      <c r="CC48" s="308"/>
      <c r="CD48" s="309"/>
      <c r="CE48" s="309"/>
      <c r="CF48" s="287"/>
      <c r="CG48" s="287"/>
      <c r="CH48" s="287"/>
      <c r="CI48" s="287"/>
      <c r="CJ48" s="287"/>
      <c r="CK48" s="287"/>
      <c r="CL48" s="307"/>
      <c r="CM48" s="287"/>
      <c r="CN48" s="308"/>
      <c r="CO48" s="302">
        <f t="shared" si="5"/>
        <v>0</v>
      </c>
      <c r="CP48" s="303"/>
      <c r="CQ48" s="304"/>
      <c r="CR48" s="305"/>
      <c r="CS48" s="306"/>
      <c r="CT48" s="307"/>
      <c r="CU48" s="287"/>
      <c r="CV48" s="287"/>
      <c r="CW48" s="287"/>
      <c r="CX48" s="287"/>
      <c r="CY48" s="287"/>
      <c r="CZ48" s="287"/>
      <c r="DA48" s="287"/>
      <c r="DB48" s="287"/>
      <c r="DC48" s="287"/>
      <c r="DD48" s="308"/>
      <c r="DE48" s="287"/>
      <c r="DF48" s="287"/>
      <c r="DG48" s="287"/>
      <c r="DH48" s="287"/>
      <c r="DI48" s="287"/>
      <c r="DJ48" s="287"/>
      <c r="DK48" s="287"/>
      <c r="DL48" s="287"/>
      <c r="DM48" s="288"/>
      <c r="DN48" s="306"/>
      <c r="DO48" s="287"/>
      <c r="DP48" s="287"/>
      <c r="DQ48" s="287"/>
      <c r="DR48" s="287"/>
      <c r="DS48" s="288"/>
      <c r="DT48" s="289">
        <f t="shared" si="1"/>
        <v>0</v>
      </c>
      <c r="DU48" s="290"/>
      <c r="DV48" s="291"/>
      <c r="DW48" s="292"/>
      <c r="DX48" s="293">
        <v>26</v>
      </c>
      <c r="DY48" s="294"/>
      <c r="DZ48" s="295"/>
      <c r="EA48" s="296"/>
      <c r="EB48" s="306"/>
      <c r="EC48" s="287"/>
      <c r="ED48" s="287"/>
      <c r="EE48" s="287"/>
      <c r="EF48" s="287"/>
      <c r="EG48" s="287"/>
      <c r="EH48" s="307"/>
      <c r="EI48" s="287"/>
      <c r="EJ48" s="288"/>
      <c r="EK48" s="309"/>
      <c r="EL48" s="309"/>
      <c r="EM48" s="307"/>
      <c r="EN48" s="308"/>
      <c r="EO48" s="309"/>
      <c r="EP48" s="309"/>
      <c r="EQ48" s="287"/>
      <c r="ER48" s="287"/>
      <c r="ES48" s="287"/>
      <c r="ET48" s="287"/>
      <c r="EU48" s="287"/>
      <c r="EV48" s="287"/>
      <c r="EW48" s="307"/>
      <c r="EX48" s="287"/>
      <c r="EY48" s="308"/>
      <c r="EZ48" s="302">
        <f t="shared" si="6"/>
        <v>0</v>
      </c>
      <c r="FA48" s="303"/>
      <c r="FB48" s="304"/>
      <c r="FC48" s="305"/>
      <c r="FD48" s="306"/>
      <c r="FE48" s="307"/>
      <c r="FF48" s="287"/>
      <c r="FG48" s="287"/>
      <c r="FH48" s="287"/>
      <c r="FI48" s="287"/>
      <c r="FJ48" s="287"/>
      <c r="FK48" s="287"/>
      <c r="FL48" s="287"/>
      <c r="FM48" s="287"/>
      <c r="FN48" s="287"/>
      <c r="FO48" s="308"/>
      <c r="FP48" s="287"/>
      <c r="FQ48" s="287"/>
      <c r="FR48" s="287"/>
      <c r="FS48" s="287"/>
      <c r="FT48" s="287"/>
      <c r="FU48" s="287"/>
      <c r="FV48" s="287"/>
      <c r="FW48" s="287"/>
      <c r="FX48" s="288"/>
      <c r="FY48" s="306"/>
      <c r="FZ48" s="287"/>
      <c r="GA48" s="287"/>
      <c r="GB48" s="287"/>
      <c r="GC48" s="287"/>
      <c r="GD48" s="288"/>
      <c r="GE48" s="289">
        <f t="shared" si="2"/>
        <v>0</v>
      </c>
      <c r="GF48" s="290"/>
      <c r="GG48" s="291"/>
      <c r="GH48" s="292"/>
      <c r="GI48" s="156">
        <v>28</v>
      </c>
    </row>
    <row r="49" spans="2:209" ht="17" customHeight="1">
      <c r="B49" s="293">
        <v>27</v>
      </c>
      <c r="C49" s="294"/>
      <c r="D49" s="295"/>
      <c r="E49" s="296"/>
      <c r="F49" s="297"/>
      <c r="G49" s="298"/>
      <c r="H49" s="299"/>
      <c r="I49" s="300"/>
      <c r="J49" s="298"/>
      <c r="K49" s="299"/>
      <c r="L49" s="300"/>
      <c r="M49" s="298"/>
      <c r="N49" s="301"/>
      <c r="O49" s="297"/>
      <c r="P49" s="298"/>
      <c r="Q49" s="299"/>
      <c r="R49" s="300"/>
      <c r="S49" s="298"/>
      <c r="T49" s="299"/>
      <c r="U49" s="300"/>
      <c r="V49" s="298"/>
      <c r="W49" s="299"/>
      <c r="X49" s="300"/>
      <c r="Y49" s="298"/>
      <c r="Z49" s="299"/>
      <c r="AA49" s="300"/>
      <c r="AB49" s="298"/>
      <c r="AC49" s="301"/>
      <c r="AD49" s="302">
        <f t="shared" si="3"/>
        <v>0</v>
      </c>
      <c r="AE49" s="303"/>
      <c r="AF49" s="304"/>
      <c r="AG49" s="305"/>
      <c r="AH49" s="306"/>
      <c r="AI49" s="307"/>
      <c r="AJ49" s="287"/>
      <c r="AK49" s="287"/>
      <c r="AL49" s="287"/>
      <c r="AM49" s="287"/>
      <c r="AN49" s="287"/>
      <c r="AO49" s="287"/>
      <c r="AP49" s="287"/>
      <c r="AQ49" s="287"/>
      <c r="AR49" s="287"/>
      <c r="AS49" s="308"/>
      <c r="AT49" s="287"/>
      <c r="AU49" s="287"/>
      <c r="AV49" s="287"/>
      <c r="AW49" s="287"/>
      <c r="AX49" s="287"/>
      <c r="AY49" s="287"/>
      <c r="AZ49" s="287"/>
      <c r="BA49" s="287"/>
      <c r="BB49" s="288"/>
      <c r="BC49" s="306"/>
      <c r="BD49" s="287"/>
      <c r="BE49" s="287"/>
      <c r="BF49" s="287"/>
      <c r="BG49" s="287"/>
      <c r="BH49" s="288"/>
      <c r="BI49" s="289">
        <f t="shared" si="4"/>
        <v>0</v>
      </c>
      <c r="BJ49" s="290"/>
      <c r="BK49" s="291"/>
      <c r="BL49" s="292"/>
      <c r="BM49" s="293">
        <v>27</v>
      </c>
      <c r="BN49" s="294"/>
      <c r="BO49" s="295"/>
      <c r="BP49" s="296"/>
      <c r="BQ49" s="297"/>
      <c r="BR49" s="298"/>
      <c r="BS49" s="299"/>
      <c r="BT49" s="300"/>
      <c r="BU49" s="298"/>
      <c r="BV49" s="299"/>
      <c r="BW49" s="300"/>
      <c r="BX49" s="298"/>
      <c r="BY49" s="301"/>
      <c r="BZ49" s="297"/>
      <c r="CA49" s="298"/>
      <c r="CB49" s="299"/>
      <c r="CC49" s="300"/>
      <c r="CD49" s="298"/>
      <c r="CE49" s="299"/>
      <c r="CF49" s="300"/>
      <c r="CG49" s="298"/>
      <c r="CH49" s="299"/>
      <c r="CI49" s="300"/>
      <c r="CJ49" s="298"/>
      <c r="CK49" s="299"/>
      <c r="CL49" s="300"/>
      <c r="CM49" s="298"/>
      <c r="CN49" s="301"/>
      <c r="CO49" s="302">
        <f t="shared" si="5"/>
        <v>0</v>
      </c>
      <c r="CP49" s="303"/>
      <c r="CQ49" s="304"/>
      <c r="CR49" s="305"/>
      <c r="CS49" s="306"/>
      <c r="CT49" s="307"/>
      <c r="CU49" s="287"/>
      <c r="CV49" s="287"/>
      <c r="CW49" s="287"/>
      <c r="CX49" s="287"/>
      <c r="CY49" s="287"/>
      <c r="CZ49" s="287"/>
      <c r="DA49" s="287"/>
      <c r="DB49" s="287"/>
      <c r="DC49" s="287"/>
      <c r="DD49" s="308"/>
      <c r="DE49" s="287"/>
      <c r="DF49" s="287"/>
      <c r="DG49" s="287"/>
      <c r="DH49" s="287"/>
      <c r="DI49" s="287"/>
      <c r="DJ49" s="287"/>
      <c r="DK49" s="287"/>
      <c r="DL49" s="287"/>
      <c r="DM49" s="288"/>
      <c r="DN49" s="306"/>
      <c r="DO49" s="287"/>
      <c r="DP49" s="287"/>
      <c r="DQ49" s="287"/>
      <c r="DR49" s="287"/>
      <c r="DS49" s="288"/>
      <c r="DT49" s="289">
        <f t="shared" si="1"/>
        <v>0</v>
      </c>
      <c r="DU49" s="290"/>
      <c r="DV49" s="291"/>
      <c r="DW49" s="292"/>
      <c r="DX49" s="293">
        <v>27</v>
      </c>
      <c r="DY49" s="294"/>
      <c r="DZ49" s="295"/>
      <c r="EA49" s="296"/>
      <c r="EB49" s="297"/>
      <c r="EC49" s="298"/>
      <c r="ED49" s="299"/>
      <c r="EE49" s="300"/>
      <c r="EF49" s="298"/>
      <c r="EG49" s="299"/>
      <c r="EH49" s="300"/>
      <c r="EI49" s="298"/>
      <c r="EJ49" s="301"/>
      <c r="EK49" s="297"/>
      <c r="EL49" s="298"/>
      <c r="EM49" s="299"/>
      <c r="EN49" s="300"/>
      <c r="EO49" s="298"/>
      <c r="EP49" s="299"/>
      <c r="EQ49" s="300"/>
      <c r="ER49" s="298"/>
      <c r="ES49" s="299"/>
      <c r="ET49" s="300"/>
      <c r="EU49" s="298"/>
      <c r="EV49" s="299"/>
      <c r="EW49" s="300"/>
      <c r="EX49" s="298"/>
      <c r="EY49" s="301"/>
      <c r="EZ49" s="302">
        <f t="shared" si="6"/>
        <v>0</v>
      </c>
      <c r="FA49" s="303"/>
      <c r="FB49" s="304"/>
      <c r="FC49" s="305"/>
      <c r="FD49" s="306"/>
      <c r="FE49" s="307"/>
      <c r="FF49" s="287"/>
      <c r="FG49" s="287"/>
      <c r="FH49" s="287"/>
      <c r="FI49" s="287"/>
      <c r="FJ49" s="287"/>
      <c r="FK49" s="287"/>
      <c r="FL49" s="287"/>
      <c r="FM49" s="287"/>
      <c r="FN49" s="287"/>
      <c r="FO49" s="308"/>
      <c r="FP49" s="287"/>
      <c r="FQ49" s="287"/>
      <c r="FR49" s="287"/>
      <c r="FS49" s="287"/>
      <c r="FT49" s="287"/>
      <c r="FU49" s="287"/>
      <c r="FV49" s="287"/>
      <c r="FW49" s="287"/>
      <c r="FX49" s="288"/>
      <c r="FY49" s="306"/>
      <c r="FZ49" s="287"/>
      <c r="GA49" s="287"/>
      <c r="GB49" s="287"/>
      <c r="GC49" s="287"/>
      <c r="GD49" s="288"/>
      <c r="GE49" s="289">
        <f t="shared" si="2"/>
        <v>0</v>
      </c>
      <c r="GF49" s="290"/>
      <c r="GG49" s="291"/>
      <c r="GH49" s="292"/>
      <c r="GI49" s="156">
        <v>29</v>
      </c>
    </row>
    <row r="50" spans="2:209" ht="17" customHeight="1">
      <c r="B50" s="293">
        <v>28</v>
      </c>
      <c r="C50" s="294"/>
      <c r="D50" s="295"/>
      <c r="E50" s="296"/>
      <c r="F50" s="297"/>
      <c r="G50" s="298"/>
      <c r="H50" s="299"/>
      <c r="I50" s="300"/>
      <c r="J50" s="298"/>
      <c r="K50" s="299"/>
      <c r="L50" s="300"/>
      <c r="M50" s="298"/>
      <c r="N50" s="301"/>
      <c r="O50" s="297"/>
      <c r="P50" s="298"/>
      <c r="Q50" s="299"/>
      <c r="R50" s="300"/>
      <c r="S50" s="298"/>
      <c r="T50" s="299"/>
      <c r="U50" s="300"/>
      <c r="V50" s="298"/>
      <c r="W50" s="299"/>
      <c r="X50" s="300"/>
      <c r="Y50" s="298"/>
      <c r="Z50" s="299"/>
      <c r="AA50" s="300"/>
      <c r="AB50" s="298"/>
      <c r="AC50" s="301"/>
      <c r="AD50" s="302">
        <f t="shared" si="3"/>
        <v>0</v>
      </c>
      <c r="AE50" s="303"/>
      <c r="AF50" s="304"/>
      <c r="AG50" s="305"/>
      <c r="AH50" s="306"/>
      <c r="AI50" s="307"/>
      <c r="AJ50" s="287"/>
      <c r="AK50" s="287"/>
      <c r="AL50" s="287"/>
      <c r="AM50" s="287"/>
      <c r="AN50" s="287"/>
      <c r="AO50" s="287"/>
      <c r="AP50" s="287"/>
      <c r="AQ50" s="287"/>
      <c r="AR50" s="287"/>
      <c r="AS50" s="308"/>
      <c r="AT50" s="287"/>
      <c r="AU50" s="287"/>
      <c r="AV50" s="287"/>
      <c r="AW50" s="287"/>
      <c r="AX50" s="287"/>
      <c r="AY50" s="287"/>
      <c r="AZ50" s="287"/>
      <c r="BA50" s="287"/>
      <c r="BB50" s="288"/>
      <c r="BC50" s="306"/>
      <c r="BD50" s="287"/>
      <c r="BE50" s="287"/>
      <c r="BF50" s="287"/>
      <c r="BG50" s="287"/>
      <c r="BH50" s="288"/>
      <c r="BI50" s="289">
        <f t="shared" si="4"/>
        <v>0</v>
      </c>
      <c r="BJ50" s="290"/>
      <c r="BK50" s="291"/>
      <c r="BL50" s="292"/>
      <c r="BM50" s="293">
        <v>28</v>
      </c>
      <c r="BN50" s="294"/>
      <c r="BO50" s="295"/>
      <c r="BP50" s="296"/>
      <c r="BQ50" s="297"/>
      <c r="BR50" s="298"/>
      <c r="BS50" s="299"/>
      <c r="BT50" s="300"/>
      <c r="BU50" s="298"/>
      <c r="BV50" s="299"/>
      <c r="BW50" s="300"/>
      <c r="BX50" s="298"/>
      <c r="BY50" s="301"/>
      <c r="BZ50" s="297"/>
      <c r="CA50" s="298"/>
      <c r="CB50" s="299"/>
      <c r="CC50" s="300"/>
      <c r="CD50" s="298"/>
      <c r="CE50" s="299"/>
      <c r="CF50" s="300"/>
      <c r="CG50" s="298"/>
      <c r="CH50" s="299"/>
      <c r="CI50" s="300"/>
      <c r="CJ50" s="298"/>
      <c r="CK50" s="299"/>
      <c r="CL50" s="300"/>
      <c r="CM50" s="298"/>
      <c r="CN50" s="301"/>
      <c r="CO50" s="302">
        <f t="shared" si="5"/>
        <v>0</v>
      </c>
      <c r="CP50" s="303"/>
      <c r="CQ50" s="304"/>
      <c r="CR50" s="305"/>
      <c r="CS50" s="306"/>
      <c r="CT50" s="307"/>
      <c r="CU50" s="287"/>
      <c r="CV50" s="287"/>
      <c r="CW50" s="287"/>
      <c r="CX50" s="287"/>
      <c r="CY50" s="287"/>
      <c r="CZ50" s="287"/>
      <c r="DA50" s="287"/>
      <c r="DB50" s="287"/>
      <c r="DC50" s="287"/>
      <c r="DD50" s="308"/>
      <c r="DE50" s="287"/>
      <c r="DF50" s="287"/>
      <c r="DG50" s="287"/>
      <c r="DH50" s="287"/>
      <c r="DI50" s="287"/>
      <c r="DJ50" s="287"/>
      <c r="DK50" s="287"/>
      <c r="DL50" s="287"/>
      <c r="DM50" s="288"/>
      <c r="DN50" s="306"/>
      <c r="DO50" s="287"/>
      <c r="DP50" s="287"/>
      <c r="DQ50" s="287"/>
      <c r="DR50" s="287"/>
      <c r="DS50" s="288"/>
      <c r="DT50" s="289">
        <f t="shared" si="1"/>
        <v>0</v>
      </c>
      <c r="DU50" s="290"/>
      <c r="DV50" s="291"/>
      <c r="DW50" s="292"/>
      <c r="DX50" s="293">
        <v>28</v>
      </c>
      <c r="DY50" s="294"/>
      <c r="DZ50" s="295"/>
      <c r="EA50" s="296"/>
      <c r="EB50" s="297"/>
      <c r="EC50" s="298"/>
      <c r="ED50" s="299"/>
      <c r="EE50" s="300"/>
      <c r="EF50" s="298"/>
      <c r="EG50" s="299"/>
      <c r="EH50" s="300"/>
      <c r="EI50" s="298"/>
      <c r="EJ50" s="301"/>
      <c r="EK50" s="297"/>
      <c r="EL50" s="298"/>
      <c r="EM50" s="299"/>
      <c r="EN50" s="300"/>
      <c r="EO50" s="298"/>
      <c r="EP50" s="299"/>
      <c r="EQ50" s="300"/>
      <c r="ER50" s="298"/>
      <c r="ES50" s="299"/>
      <c r="ET50" s="300"/>
      <c r="EU50" s="298"/>
      <c r="EV50" s="299"/>
      <c r="EW50" s="300"/>
      <c r="EX50" s="298"/>
      <c r="EY50" s="301"/>
      <c r="EZ50" s="302">
        <f t="shared" si="6"/>
        <v>0</v>
      </c>
      <c r="FA50" s="303"/>
      <c r="FB50" s="304"/>
      <c r="FC50" s="305"/>
      <c r="FD50" s="306"/>
      <c r="FE50" s="307"/>
      <c r="FF50" s="287"/>
      <c r="FG50" s="287"/>
      <c r="FH50" s="287"/>
      <c r="FI50" s="287"/>
      <c r="FJ50" s="287"/>
      <c r="FK50" s="287"/>
      <c r="FL50" s="287"/>
      <c r="FM50" s="287"/>
      <c r="FN50" s="287"/>
      <c r="FO50" s="308"/>
      <c r="FP50" s="287"/>
      <c r="FQ50" s="287"/>
      <c r="FR50" s="287"/>
      <c r="FS50" s="287"/>
      <c r="FT50" s="287"/>
      <c r="FU50" s="287"/>
      <c r="FV50" s="287"/>
      <c r="FW50" s="287"/>
      <c r="FX50" s="288"/>
      <c r="FY50" s="306"/>
      <c r="FZ50" s="287"/>
      <c r="GA50" s="287"/>
      <c r="GB50" s="287"/>
      <c r="GC50" s="287"/>
      <c r="GD50" s="288"/>
      <c r="GE50" s="289">
        <f t="shared" si="2"/>
        <v>0</v>
      </c>
      <c r="GF50" s="290"/>
      <c r="GG50" s="291"/>
      <c r="GH50" s="292"/>
      <c r="GI50" s="156">
        <v>30</v>
      </c>
    </row>
    <row r="51" spans="2:209" ht="17" customHeight="1">
      <c r="B51" s="293">
        <v>29</v>
      </c>
      <c r="C51" s="294"/>
      <c r="D51" s="295"/>
      <c r="E51" s="296"/>
      <c r="F51" s="297"/>
      <c r="G51" s="298"/>
      <c r="H51" s="299"/>
      <c r="I51" s="300"/>
      <c r="J51" s="298"/>
      <c r="K51" s="299"/>
      <c r="L51" s="300"/>
      <c r="M51" s="298"/>
      <c r="N51" s="301"/>
      <c r="O51" s="297"/>
      <c r="P51" s="298"/>
      <c r="Q51" s="299"/>
      <c r="R51" s="300"/>
      <c r="S51" s="298"/>
      <c r="T51" s="299"/>
      <c r="U51" s="300"/>
      <c r="V51" s="298"/>
      <c r="W51" s="299"/>
      <c r="X51" s="300"/>
      <c r="Y51" s="298"/>
      <c r="Z51" s="299"/>
      <c r="AA51" s="300"/>
      <c r="AB51" s="298"/>
      <c r="AC51" s="301"/>
      <c r="AD51" s="302">
        <f t="shared" si="3"/>
        <v>0</v>
      </c>
      <c r="AE51" s="303"/>
      <c r="AF51" s="304"/>
      <c r="AG51" s="305"/>
      <c r="AH51" s="306"/>
      <c r="AI51" s="307"/>
      <c r="AJ51" s="287"/>
      <c r="AK51" s="287"/>
      <c r="AL51" s="287"/>
      <c r="AM51" s="287"/>
      <c r="AN51" s="287"/>
      <c r="AO51" s="287"/>
      <c r="AP51" s="287"/>
      <c r="AQ51" s="287"/>
      <c r="AR51" s="287"/>
      <c r="AS51" s="308"/>
      <c r="AT51" s="287"/>
      <c r="AU51" s="287"/>
      <c r="AV51" s="287"/>
      <c r="AW51" s="287"/>
      <c r="AX51" s="287"/>
      <c r="AY51" s="287"/>
      <c r="AZ51" s="287"/>
      <c r="BA51" s="287"/>
      <c r="BB51" s="288"/>
      <c r="BC51" s="306"/>
      <c r="BD51" s="287"/>
      <c r="BE51" s="287"/>
      <c r="BF51" s="287"/>
      <c r="BG51" s="287"/>
      <c r="BH51" s="288"/>
      <c r="BI51" s="289">
        <f t="shared" si="4"/>
        <v>0</v>
      </c>
      <c r="BJ51" s="290"/>
      <c r="BK51" s="291"/>
      <c r="BL51" s="292"/>
      <c r="BM51" s="293">
        <v>29</v>
      </c>
      <c r="BN51" s="294"/>
      <c r="BO51" s="295"/>
      <c r="BP51" s="296"/>
      <c r="BQ51" s="297"/>
      <c r="BR51" s="298"/>
      <c r="BS51" s="299"/>
      <c r="BT51" s="300"/>
      <c r="BU51" s="298"/>
      <c r="BV51" s="299"/>
      <c r="BW51" s="300"/>
      <c r="BX51" s="298"/>
      <c r="BY51" s="301"/>
      <c r="BZ51" s="297"/>
      <c r="CA51" s="298"/>
      <c r="CB51" s="299"/>
      <c r="CC51" s="300"/>
      <c r="CD51" s="298"/>
      <c r="CE51" s="299"/>
      <c r="CF51" s="300"/>
      <c r="CG51" s="298"/>
      <c r="CH51" s="299"/>
      <c r="CI51" s="300"/>
      <c r="CJ51" s="298"/>
      <c r="CK51" s="299"/>
      <c r="CL51" s="300"/>
      <c r="CM51" s="298"/>
      <c r="CN51" s="301"/>
      <c r="CO51" s="302">
        <f t="shared" si="5"/>
        <v>0</v>
      </c>
      <c r="CP51" s="303"/>
      <c r="CQ51" s="304"/>
      <c r="CR51" s="305"/>
      <c r="CS51" s="306"/>
      <c r="CT51" s="307"/>
      <c r="CU51" s="287"/>
      <c r="CV51" s="287"/>
      <c r="CW51" s="287"/>
      <c r="CX51" s="287"/>
      <c r="CY51" s="287"/>
      <c r="CZ51" s="287"/>
      <c r="DA51" s="287"/>
      <c r="DB51" s="287"/>
      <c r="DC51" s="287"/>
      <c r="DD51" s="308"/>
      <c r="DE51" s="287"/>
      <c r="DF51" s="287"/>
      <c r="DG51" s="287"/>
      <c r="DH51" s="287"/>
      <c r="DI51" s="287"/>
      <c r="DJ51" s="287"/>
      <c r="DK51" s="287"/>
      <c r="DL51" s="287"/>
      <c r="DM51" s="288"/>
      <c r="DN51" s="306"/>
      <c r="DO51" s="287"/>
      <c r="DP51" s="287"/>
      <c r="DQ51" s="287"/>
      <c r="DR51" s="287"/>
      <c r="DS51" s="288"/>
      <c r="DT51" s="289">
        <f t="shared" si="1"/>
        <v>0</v>
      </c>
      <c r="DU51" s="290"/>
      <c r="DV51" s="291"/>
      <c r="DW51" s="292"/>
      <c r="DX51" s="293">
        <v>29</v>
      </c>
      <c r="DY51" s="294"/>
      <c r="DZ51" s="295"/>
      <c r="EA51" s="296"/>
      <c r="EB51" s="297"/>
      <c r="EC51" s="298"/>
      <c r="ED51" s="299"/>
      <c r="EE51" s="300"/>
      <c r="EF51" s="298"/>
      <c r="EG51" s="299"/>
      <c r="EH51" s="300"/>
      <c r="EI51" s="298"/>
      <c r="EJ51" s="301"/>
      <c r="EK51" s="297"/>
      <c r="EL51" s="298"/>
      <c r="EM51" s="299"/>
      <c r="EN51" s="300"/>
      <c r="EO51" s="298"/>
      <c r="EP51" s="299"/>
      <c r="EQ51" s="300"/>
      <c r="ER51" s="298"/>
      <c r="ES51" s="299"/>
      <c r="ET51" s="300"/>
      <c r="EU51" s="298"/>
      <c r="EV51" s="299"/>
      <c r="EW51" s="300"/>
      <c r="EX51" s="298"/>
      <c r="EY51" s="301"/>
      <c r="EZ51" s="302">
        <f t="shared" si="6"/>
        <v>0</v>
      </c>
      <c r="FA51" s="303"/>
      <c r="FB51" s="304"/>
      <c r="FC51" s="305"/>
      <c r="FD51" s="306"/>
      <c r="FE51" s="307"/>
      <c r="FF51" s="287"/>
      <c r="FG51" s="287"/>
      <c r="FH51" s="287"/>
      <c r="FI51" s="287"/>
      <c r="FJ51" s="287"/>
      <c r="FK51" s="287"/>
      <c r="FL51" s="287"/>
      <c r="FM51" s="287"/>
      <c r="FN51" s="287"/>
      <c r="FO51" s="308"/>
      <c r="FP51" s="287"/>
      <c r="FQ51" s="287"/>
      <c r="FR51" s="287"/>
      <c r="FS51" s="287"/>
      <c r="FT51" s="287"/>
      <c r="FU51" s="287"/>
      <c r="FV51" s="287"/>
      <c r="FW51" s="287"/>
      <c r="FX51" s="288"/>
      <c r="FY51" s="306"/>
      <c r="FZ51" s="287"/>
      <c r="GA51" s="287"/>
      <c r="GB51" s="287"/>
      <c r="GC51" s="287"/>
      <c r="GD51" s="288"/>
      <c r="GE51" s="289">
        <f t="shared" si="2"/>
        <v>0</v>
      </c>
      <c r="GF51" s="290"/>
      <c r="GG51" s="291"/>
      <c r="GH51" s="292"/>
      <c r="GI51" s="156">
        <v>31</v>
      </c>
    </row>
    <row r="52" spans="2:209" ht="17" customHeight="1">
      <c r="B52" s="293">
        <v>30</v>
      </c>
      <c r="C52" s="294"/>
      <c r="D52" s="295"/>
      <c r="E52" s="296"/>
      <c r="F52" s="297"/>
      <c r="G52" s="298"/>
      <c r="H52" s="299"/>
      <c r="I52" s="300"/>
      <c r="J52" s="298"/>
      <c r="K52" s="299"/>
      <c r="L52" s="300"/>
      <c r="M52" s="298"/>
      <c r="N52" s="301"/>
      <c r="O52" s="297"/>
      <c r="P52" s="298"/>
      <c r="Q52" s="299"/>
      <c r="R52" s="300"/>
      <c r="S52" s="298"/>
      <c r="T52" s="299"/>
      <c r="U52" s="300"/>
      <c r="V52" s="298"/>
      <c r="W52" s="299"/>
      <c r="X52" s="300"/>
      <c r="Y52" s="298"/>
      <c r="Z52" s="299"/>
      <c r="AA52" s="300"/>
      <c r="AB52" s="298"/>
      <c r="AC52" s="301"/>
      <c r="AD52" s="302">
        <f t="shared" si="3"/>
        <v>0</v>
      </c>
      <c r="AE52" s="303"/>
      <c r="AF52" s="304"/>
      <c r="AG52" s="305"/>
      <c r="AH52" s="306"/>
      <c r="AI52" s="307"/>
      <c r="AJ52" s="287"/>
      <c r="AK52" s="287"/>
      <c r="AL52" s="287"/>
      <c r="AM52" s="287"/>
      <c r="AN52" s="287"/>
      <c r="AO52" s="287"/>
      <c r="AP52" s="287"/>
      <c r="AQ52" s="287"/>
      <c r="AR52" s="287"/>
      <c r="AS52" s="308"/>
      <c r="AT52" s="287"/>
      <c r="AU52" s="287"/>
      <c r="AV52" s="287"/>
      <c r="AW52" s="287"/>
      <c r="AX52" s="287"/>
      <c r="AY52" s="287"/>
      <c r="AZ52" s="287"/>
      <c r="BA52" s="287"/>
      <c r="BB52" s="288"/>
      <c r="BC52" s="306"/>
      <c r="BD52" s="287"/>
      <c r="BE52" s="287"/>
      <c r="BF52" s="287"/>
      <c r="BG52" s="287"/>
      <c r="BH52" s="288"/>
      <c r="BI52" s="289">
        <f t="shared" si="4"/>
        <v>0</v>
      </c>
      <c r="BJ52" s="290"/>
      <c r="BK52" s="291"/>
      <c r="BL52" s="292"/>
      <c r="BM52" s="293">
        <v>30</v>
      </c>
      <c r="BN52" s="294"/>
      <c r="BO52" s="295"/>
      <c r="BP52" s="296"/>
      <c r="BQ52" s="297"/>
      <c r="BR52" s="298"/>
      <c r="BS52" s="299"/>
      <c r="BT52" s="300"/>
      <c r="BU52" s="298"/>
      <c r="BV52" s="299"/>
      <c r="BW52" s="300"/>
      <c r="BX52" s="298"/>
      <c r="BY52" s="301"/>
      <c r="BZ52" s="297"/>
      <c r="CA52" s="298"/>
      <c r="CB52" s="299"/>
      <c r="CC52" s="300"/>
      <c r="CD52" s="298"/>
      <c r="CE52" s="299"/>
      <c r="CF52" s="300"/>
      <c r="CG52" s="298"/>
      <c r="CH52" s="299"/>
      <c r="CI52" s="300"/>
      <c r="CJ52" s="298"/>
      <c r="CK52" s="299"/>
      <c r="CL52" s="300"/>
      <c r="CM52" s="298"/>
      <c r="CN52" s="301"/>
      <c r="CO52" s="302">
        <f t="shared" si="5"/>
        <v>0</v>
      </c>
      <c r="CP52" s="303"/>
      <c r="CQ52" s="304"/>
      <c r="CR52" s="305"/>
      <c r="CS52" s="306"/>
      <c r="CT52" s="307"/>
      <c r="CU52" s="287"/>
      <c r="CV52" s="287"/>
      <c r="CW52" s="287"/>
      <c r="CX52" s="287"/>
      <c r="CY52" s="287"/>
      <c r="CZ52" s="287"/>
      <c r="DA52" s="287"/>
      <c r="DB52" s="287"/>
      <c r="DC52" s="287"/>
      <c r="DD52" s="308"/>
      <c r="DE52" s="287"/>
      <c r="DF52" s="287"/>
      <c r="DG52" s="287"/>
      <c r="DH52" s="287"/>
      <c r="DI52" s="287"/>
      <c r="DJ52" s="287"/>
      <c r="DK52" s="287"/>
      <c r="DL52" s="287"/>
      <c r="DM52" s="288"/>
      <c r="DN52" s="306"/>
      <c r="DO52" s="287"/>
      <c r="DP52" s="287"/>
      <c r="DQ52" s="287"/>
      <c r="DR52" s="287"/>
      <c r="DS52" s="288"/>
      <c r="DT52" s="289">
        <f t="shared" si="1"/>
        <v>0</v>
      </c>
      <c r="DU52" s="290"/>
      <c r="DV52" s="291"/>
      <c r="DW52" s="292"/>
      <c r="DX52" s="293">
        <v>30</v>
      </c>
      <c r="DY52" s="294"/>
      <c r="DZ52" s="295"/>
      <c r="EA52" s="296"/>
      <c r="EB52" s="297"/>
      <c r="EC52" s="298"/>
      <c r="ED52" s="299"/>
      <c r="EE52" s="300"/>
      <c r="EF52" s="298"/>
      <c r="EG52" s="299"/>
      <c r="EH52" s="300"/>
      <c r="EI52" s="298"/>
      <c r="EJ52" s="301"/>
      <c r="EK52" s="297"/>
      <c r="EL52" s="298"/>
      <c r="EM52" s="299"/>
      <c r="EN52" s="300"/>
      <c r="EO52" s="298"/>
      <c r="EP52" s="299"/>
      <c r="EQ52" s="300"/>
      <c r="ER52" s="298"/>
      <c r="ES52" s="299"/>
      <c r="ET52" s="300"/>
      <c r="EU52" s="298"/>
      <c r="EV52" s="299"/>
      <c r="EW52" s="300"/>
      <c r="EX52" s="298"/>
      <c r="EY52" s="301"/>
      <c r="EZ52" s="302">
        <f t="shared" si="6"/>
        <v>0</v>
      </c>
      <c r="FA52" s="303"/>
      <c r="FB52" s="304"/>
      <c r="FC52" s="305"/>
      <c r="FD52" s="306"/>
      <c r="FE52" s="307"/>
      <c r="FF52" s="287"/>
      <c r="FG52" s="287"/>
      <c r="FH52" s="287"/>
      <c r="FI52" s="287"/>
      <c r="FJ52" s="287"/>
      <c r="FK52" s="287"/>
      <c r="FL52" s="287"/>
      <c r="FM52" s="287"/>
      <c r="FN52" s="287"/>
      <c r="FO52" s="308"/>
      <c r="FP52" s="287"/>
      <c r="FQ52" s="287"/>
      <c r="FR52" s="287"/>
      <c r="FS52" s="287"/>
      <c r="FT52" s="287"/>
      <c r="FU52" s="287"/>
      <c r="FV52" s="287"/>
      <c r="FW52" s="287"/>
      <c r="FX52" s="288"/>
      <c r="FY52" s="306"/>
      <c r="FZ52" s="287"/>
      <c r="GA52" s="287"/>
      <c r="GB52" s="287"/>
      <c r="GC52" s="287"/>
      <c r="GD52" s="288"/>
      <c r="GE52" s="289">
        <f t="shared" si="2"/>
        <v>0</v>
      </c>
      <c r="GF52" s="290"/>
      <c r="GG52" s="291"/>
      <c r="GH52" s="292"/>
    </row>
    <row r="53" spans="2:209" ht="17" customHeight="1" thickBot="1">
      <c r="B53" s="282">
        <v>31</v>
      </c>
      <c r="C53" s="283"/>
      <c r="D53" s="284"/>
      <c r="E53" s="285"/>
      <c r="F53" s="279"/>
      <c r="G53" s="243"/>
      <c r="H53" s="281"/>
      <c r="I53" s="243"/>
      <c r="J53" s="243"/>
      <c r="K53" s="243"/>
      <c r="L53" s="243"/>
      <c r="M53" s="243"/>
      <c r="N53" s="244"/>
      <c r="O53" s="286"/>
      <c r="P53" s="286"/>
      <c r="Q53" s="280"/>
      <c r="R53" s="281"/>
      <c r="S53" s="286"/>
      <c r="T53" s="286"/>
      <c r="U53" s="243"/>
      <c r="V53" s="243"/>
      <c r="W53" s="243"/>
      <c r="X53" s="243"/>
      <c r="Y53" s="243"/>
      <c r="Z53" s="243"/>
      <c r="AA53" s="280"/>
      <c r="AB53" s="243"/>
      <c r="AC53" s="281"/>
      <c r="AD53" s="275">
        <f t="shared" si="3"/>
        <v>0</v>
      </c>
      <c r="AE53" s="276"/>
      <c r="AF53" s="277"/>
      <c r="AG53" s="278"/>
      <c r="AH53" s="279"/>
      <c r="AI53" s="280"/>
      <c r="AJ53" s="281"/>
      <c r="AK53" s="243"/>
      <c r="AL53" s="243"/>
      <c r="AM53" s="243"/>
      <c r="AN53" s="243"/>
      <c r="AO53" s="243"/>
      <c r="AP53" s="243"/>
      <c r="AQ53" s="243"/>
      <c r="AR53" s="243"/>
      <c r="AS53" s="243"/>
      <c r="AT53" s="243"/>
      <c r="AU53" s="243"/>
      <c r="AV53" s="243"/>
      <c r="AW53" s="243"/>
      <c r="AX53" s="243"/>
      <c r="AY53" s="243"/>
      <c r="AZ53" s="280"/>
      <c r="BA53" s="243"/>
      <c r="BB53" s="244"/>
      <c r="BC53" s="279"/>
      <c r="BD53" s="243"/>
      <c r="BE53" s="243"/>
      <c r="BF53" s="243"/>
      <c r="BG53" s="243"/>
      <c r="BH53" s="244"/>
      <c r="BI53" s="245">
        <f t="shared" si="4"/>
        <v>0</v>
      </c>
      <c r="BJ53" s="246"/>
      <c r="BK53" s="247"/>
      <c r="BL53" s="248"/>
      <c r="BM53" s="282">
        <v>31</v>
      </c>
      <c r="BN53" s="283"/>
      <c r="BO53" s="284"/>
      <c r="BP53" s="285"/>
      <c r="BQ53" s="279"/>
      <c r="BR53" s="243"/>
      <c r="BS53" s="281"/>
      <c r="BT53" s="243"/>
      <c r="BU53" s="243"/>
      <c r="BV53" s="243"/>
      <c r="BW53" s="243"/>
      <c r="BX53" s="243"/>
      <c r="BY53" s="244"/>
      <c r="BZ53" s="286"/>
      <c r="CA53" s="286"/>
      <c r="CB53" s="280"/>
      <c r="CC53" s="281"/>
      <c r="CD53" s="286"/>
      <c r="CE53" s="286"/>
      <c r="CF53" s="243"/>
      <c r="CG53" s="243"/>
      <c r="CH53" s="243"/>
      <c r="CI53" s="243"/>
      <c r="CJ53" s="243"/>
      <c r="CK53" s="243"/>
      <c r="CL53" s="280"/>
      <c r="CM53" s="243"/>
      <c r="CN53" s="281"/>
      <c r="CO53" s="275">
        <f t="shared" si="5"/>
        <v>0</v>
      </c>
      <c r="CP53" s="276"/>
      <c r="CQ53" s="277"/>
      <c r="CR53" s="278"/>
      <c r="CS53" s="279"/>
      <c r="CT53" s="280"/>
      <c r="CU53" s="281"/>
      <c r="CV53" s="243"/>
      <c r="CW53" s="243"/>
      <c r="CX53" s="243"/>
      <c r="CY53" s="243"/>
      <c r="CZ53" s="243"/>
      <c r="DA53" s="243"/>
      <c r="DB53" s="243"/>
      <c r="DC53" s="243"/>
      <c r="DD53" s="243"/>
      <c r="DE53" s="243"/>
      <c r="DF53" s="243"/>
      <c r="DG53" s="243"/>
      <c r="DH53" s="243"/>
      <c r="DI53" s="243"/>
      <c r="DJ53" s="243"/>
      <c r="DK53" s="280"/>
      <c r="DL53" s="243"/>
      <c r="DM53" s="244"/>
      <c r="DN53" s="279"/>
      <c r="DO53" s="243"/>
      <c r="DP53" s="243"/>
      <c r="DQ53" s="243"/>
      <c r="DR53" s="243"/>
      <c r="DS53" s="244"/>
      <c r="DT53" s="245">
        <f t="shared" si="1"/>
        <v>0</v>
      </c>
      <c r="DU53" s="246"/>
      <c r="DV53" s="247"/>
      <c r="DW53" s="248"/>
      <c r="DX53" s="282">
        <v>31</v>
      </c>
      <c r="DY53" s="283"/>
      <c r="DZ53" s="284"/>
      <c r="EA53" s="285"/>
      <c r="EB53" s="279"/>
      <c r="EC53" s="243"/>
      <c r="ED53" s="281"/>
      <c r="EE53" s="243"/>
      <c r="EF53" s="243"/>
      <c r="EG53" s="243"/>
      <c r="EH53" s="243"/>
      <c r="EI53" s="243"/>
      <c r="EJ53" s="244"/>
      <c r="EK53" s="286"/>
      <c r="EL53" s="286"/>
      <c r="EM53" s="280"/>
      <c r="EN53" s="281"/>
      <c r="EO53" s="286"/>
      <c r="EP53" s="286"/>
      <c r="EQ53" s="243"/>
      <c r="ER53" s="243"/>
      <c r="ES53" s="243"/>
      <c r="ET53" s="243"/>
      <c r="EU53" s="243"/>
      <c r="EV53" s="243"/>
      <c r="EW53" s="280"/>
      <c r="EX53" s="243"/>
      <c r="EY53" s="281"/>
      <c r="EZ53" s="275">
        <f t="shared" si="6"/>
        <v>0</v>
      </c>
      <c r="FA53" s="276"/>
      <c r="FB53" s="277"/>
      <c r="FC53" s="278"/>
      <c r="FD53" s="279"/>
      <c r="FE53" s="280"/>
      <c r="FF53" s="281"/>
      <c r="FG53" s="243"/>
      <c r="FH53" s="243"/>
      <c r="FI53" s="243"/>
      <c r="FJ53" s="243"/>
      <c r="FK53" s="243"/>
      <c r="FL53" s="243"/>
      <c r="FM53" s="243"/>
      <c r="FN53" s="243"/>
      <c r="FO53" s="243"/>
      <c r="FP53" s="243"/>
      <c r="FQ53" s="243"/>
      <c r="FR53" s="243"/>
      <c r="FS53" s="243"/>
      <c r="FT53" s="243"/>
      <c r="FU53" s="243"/>
      <c r="FV53" s="280"/>
      <c r="FW53" s="243"/>
      <c r="FX53" s="244"/>
      <c r="FY53" s="279"/>
      <c r="FZ53" s="243"/>
      <c r="GA53" s="243"/>
      <c r="GB53" s="243"/>
      <c r="GC53" s="243"/>
      <c r="GD53" s="244"/>
      <c r="GE53" s="245">
        <f t="shared" si="2"/>
        <v>0</v>
      </c>
      <c r="GF53" s="246"/>
      <c r="GG53" s="247"/>
      <c r="GH53" s="248"/>
    </row>
    <row r="54" spans="2:209" ht="17" customHeight="1">
      <c r="B54" s="249" t="s">
        <v>110</v>
      </c>
      <c r="C54" s="250"/>
      <c r="D54" s="250"/>
      <c r="E54" s="251"/>
      <c r="F54" s="255">
        <f>SUM(F22:H53)</f>
        <v>0</v>
      </c>
      <c r="G54" s="256"/>
      <c r="H54" s="257"/>
      <c r="I54" s="261">
        <f>SUM(I22:K53)</f>
        <v>0</v>
      </c>
      <c r="J54" s="256"/>
      <c r="K54" s="257"/>
      <c r="L54" s="261">
        <f>SUM(L22:N53)</f>
        <v>0</v>
      </c>
      <c r="M54" s="256"/>
      <c r="N54" s="263"/>
      <c r="O54" s="265">
        <f>SUM(O23:Q53)</f>
        <v>0</v>
      </c>
      <c r="P54" s="265"/>
      <c r="Q54" s="266"/>
      <c r="R54" s="265">
        <f t="shared" ref="R54" si="7">SUM(R23:T53)</f>
        <v>0</v>
      </c>
      <c r="S54" s="265"/>
      <c r="T54" s="266"/>
      <c r="U54" s="265">
        <f t="shared" ref="U54" si="8">SUM(U23:W53)</f>
        <v>0</v>
      </c>
      <c r="V54" s="265"/>
      <c r="W54" s="266"/>
      <c r="X54" s="265">
        <f t="shared" ref="X54" si="9">SUM(X23:Z53)</f>
        <v>0</v>
      </c>
      <c r="Y54" s="265"/>
      <c r="Z54" s="266"/>
      <c r="AA54" s="265">
        <f t="shared" ref="AA54" si="10">SUM(AA23:AC53)</f>
        <v>0</v>
      </c>
      <c r="AB54" s="265"/>
      <c r="AC54" s="266"/>
      <c r="AD54" s="255">
        <f>SUM(AD22:AG53)</f>
        <v>0</v>
      </c>
      <c r="AE54" s="256"/>
      <c r="AF54" s="256"/>
      <c r="AG54" s="263"/>
      <c r="AH54" s="255">
        <f>SUM(AH22:AJ53)</f>
        <v>0</v>
      </c>
      <c r="AI54" s="256"/>
      <c r="AJ54" s="257"/>
      <c r="AK54" s="261">
        <f>SUM(AK22:AM53)</f>
        <v>0</v>
      </c>
      <c r="AL54" s="256"/>
      <c r="AM54" s="257"/>
      <c r="AN54" s="261">
        <f>SUM(AN22:AP53)</f>
        <v>0</v>
      </c>
      <c r="AO54" s="256"/>
      <c r="AP54" s="257"/>
      <c r="AQ54" s="261">
        <f>SUM(AQ22:AS53)</f>
        <v>0</v>
      </c>
      <c r="AR54" s="256"/>
      <c r="AS54" s="257"/>
      <c r="AT54" s="261">
        <f>SUM(AT22:AV53)</f>
        <v>0</v>
      </c>
      <c r="AU54" s="256"/>
      <c r="AV54" s="257"/>
      <c r="AW54" s="261">
        <f>SUM(AW22:AY53)</f>
        <v>0</v>
      </c>
      <c r="AX54" s="256"/>
      <c r="AY54" s="257"/>
      <c r="AZ54" s="261">
        <f>SUM(AZ22:BB53)</f>
        <v>0</v>
      </c>
      <c r="BA54" s="256"/>
      <c r="BB54" s="263"/>
      <c r="BC54" s="267">
        <f>SUM(BC23:BE53)</f>
        <v>0</v>
      </c>
      <c r="BD54" s="268"/>
      <c r="BE54" s="268"/>
      <c r="BF54" s="266">
        <f>SUM(BF23:BH53)</f>
        <v>0</v>
      </c>
      <c r="BG54" s="269"/>
      <c r="BH54" s="269"/>
      <c r="BI54" s="255">
        <f>SUM(BI22:BL53)</f>
        <v>0</v>
      </c>
      <c r="BJ54" s="256"/>
      <c r="BK54" s="256"/>
      <c r="BL54" s="270"/>
      <c r="BM54" s="249" t="s">
        <v>110</v>
      </c>
      <c r="BN54" s="250"/>
      <c r="BO54" s="250"/>
      <c r="BP54" s="251"/>
      <c r="BQ54" s="255">
        <f>SUM(BQ22:BS53)</f>
        <v>0</v>
      </c>
      <c r="BR54" s="256"/>
      <c r="BS54" s="257"/>
      <c r="BT54" s="261">
        <f>SUM(BT22:BV53)</f>
        <v>0</v>
      </c>
      <c r="BU54" s="256"/>
      <c r="BV54" s="257"/>
      <c r="BW54" s="261">
        <f>SUM(BW22:BY53)</f>
        <v>0</v>
      </c>
      <c r="BX54" s="256"/>
      <c r="BY54" s="263"/>
      <c r="BZ54" s="265">
        <f>SUM(BZ23:CB53)</f>
        <v>0</v>
      </c>
      <c r="CA54" s="265"/>
      <c r="CB54" s="266"/>
      <c r="CC54" s="265">
        <f t="shared" ref="CC54" si="11">SUM(CC23:CE53)</f>
        <v>0</v>
      </c>
      <c r="CD54" s="265"/>
      <c r="CE54" s="266"/>
      <c r="CF54" s="265">
        <f t="shared" ref="CF54" si="12">SUM(CF23:CH53)</f>
        <v>0</v>
      </c>
      <c r="CG54" s="265"/>
      <c r="CH54" s="266"/>
      <c r="CI54" s="265">
        <f t="shared" ref="CI54" si="13">SUM(CI23:CK53)</f>
        <v>0</v>
      </c>
      <c r="CJ54" s="265"/>
      <c r="CK54" s="266"/>
      <c r="CL54" s="265">
        <f t="shared" ref="CL54" si="14">SUM(CL23:CN53)</f>
        <v>0</v>
      </c>
      <c r="CM54" s="265"/>
      <c r="CN54" s="266"/>
      <c r="CO54" s="255">
        <f>SUM(CO22:CR53)</f>
        <v>0</v>
      </c>
      <c r="CP54" s="256"/>
      <c r="CQ54" s="256"/>
      <c r="CR54" s="263"/>
      <c r="CS54" s="255">
        <f>SUM(CS22:CU53)</f>
        <v>0</v>
      </c>
      <c r="CT54" s="256"/>
      <c r="CU54" s="257"/>
      <c r="CV54" s="261">
        <f>SUM(CV22:CX53)</f>
        <v>0</v>
      </c>
      <c r="CW54" s="256"/>
      <c r="CX54" s="257"/>
      <c r="CY54" s="261">
        <f>SUM(CY22:DA53)</f>
        <v>0</v>
      </c>
      <c r="CZ54" s="256"/>
      <c r="DA54" s="257"/>
      <c r="DB54" s="261">
        <f>SUM(DB22:DD53)</f>
        <v>0</v>
      </c>
      <c r="DC54" s="256"/>
      <c r="DD54" s="257"/>
      <c r="DE54" s="261">
        <f>SUM(DE22:DG53)</f>
        <v>0</v>
      </c>
      <c r="DF54" s="256"/>
      <c r="DG54" s="257"/>
      <c r="DH54" s="261">
        <f>SUM(DH22:DJ53)</f>
        <v>0</v>
      </c>
      <c r="DI54" s="256"/>
      <c r="DJ54" s="257"/>
      <c r="DK54" s="261">
        <f>SUM(DK22:DM53)</f>
        <v>0</v>
      </c>
      <c r="DL54" s="256"/>
      <c r="DM54" s="263"/>
      <c r="DN54" s="267">
        <f>SUM(DN23:DP53)</f>
        <v>0</v>
      </c>
      <c r="DO54" s="268"/>
      <c r="DP54" s="268"/>
      <c r="DQ54" s="266">
        <f>SUM(DQ23:DS53)</f>
        <v>0</v>
      </c>
      <c r="DR54" s="269"/>
      <c r="DS54" s="269"/>
      <c r="DT54" s="255">
        <f>SUM(DT22:DW53)</f>
        <v>0</v>
      </c>
      <c r="DU54" s="256"/>
      <c r="DV54" s="256"/>
      <c r="DW54" s="270"/>
      <c r="DX54" s="249" t="s">
        <v>110</v>
      </c>
      <c r="DY54" s="250"/>
      <c r="DZ54" s="250"/>
      <c r="EA54" s="251"/>
      <c r="EB54" s="255">
        <f>SUM(EB22:ED53)</f>
        <v>0</v>
      </c>
      <c r="EC54" s="256"/>
      <c r="ED54" s="257"/>
      <c r="EE54" s="261">
        <f>SUM(EE22:EG53)</f>
        <v>0</v>
      </c>
      <c r="EF54" s="256"/>
      <c r="EG54" s="257"/>
      <c r="EH54" s="261">
        <f>SUM(EH22:EJ53)</f>
        <v>0</v>
      </c>
      <c r="EI54" s="256"/>
      <c r="EJ54" s="263"/>
      <c r="EK54" s="265">
        <f>SUM(EK23:EM53)</f>
        <v>0</v>
      </c>
      <c r="EL54" s="265"/>
      <c r="EM54" s="266"/>
      <c r="EN54" s="265">
        <f t="shared" ref="EN54" si="15">SUM(EN23:EP53)</f>
        <v>0</v>
      </c>
      <c r="EO54" s="265"/>
      <c r="EP54" s="266"/>
      <c r="EQ54" s="265">
        <f t="shared" ref="EQ54" si="16">SUM(EQ23:ES53)</f>
        <v>0</v>
      </c>
      <c r="ER54" s="265"/>
      <c r="ES54" s="266"/>
      <c r="ET54" s="265">
        <f t="shared" ref="ET54" si="17">SUM(ET23:EV53)</f>
        <v>0</v>
      </c>
      <c r="EU54" s="265"/>
      <c r="EV54" s="266"/>
      <c r="EW54" s="265">
        <f t="shared" ref="EW54" si="18">SUM(EW23:EY53)</f>
        <v>0</v>
      </c>
      <c r="EX54" s="265"/>
      <c r="EY54" s="266"/>
      <c r="EZ54" s="255">
        <f>SUM(EZ22:FC53)</f>
        <v>0</v>
      </c>
      <c r="FA54" s="256"/>
      <c r="FB54" s="256"/>
      <c r="FC54" s="263"/>
      <c r="FD54" s="255">
        <f>SUM(FD22:FF53)</f>
        <v>0</v>
      </c>
      <c r="FE54" s="256"/>
      <c r="FF54" s="257"/>
      <c r="FG54" s="261">
        <f>SUM(FG22:FI53)</f>
        <v>0</v>
      </c>
      <c r="FH54" s="256"/>
      <c r="FI54" s="257"/>
      <c r="FJ54" s="261">
        <f>SUM(FJ22:FL53)</f>
        <v>0</v>
      </c>
      <c r="FK54" s="256"/>
      <c r="FL54" s="257"/>
      <c r="FM54" s="261">
        <f>SUM(FM22:FO53)</f>
        <v>0</v>
      </c>
      <c r="FN54" s="256"/>
      <c r="FO54" s="257"/>
      <c r="FP54" s="261">
        <f>SUM(FP22:FR53)</f>
        <v>0</v>
      </c>
      <c r="FQ54" s="256"/>
      <c r="FR54" s="257"/>
      <c r="FS54" s="261">
        <f>SUM(FS22:FU53)</f>
        <v>0</v>
      </c>
      <c r="FT54" s="256"/>
      <c r="FU54" s="257"/>
      <c r="FV54" s="261">
        <f>SUM(FV22:FX53)</f>
        <v>0</v>
      </c>
      <c r="FW54" s="256"/>
      <c r="FX54" s="263"/>
      <c r="FY54" s="267">
        <f>SUM(FY23:GA53)</f>
        <v>0</v>
      </c>
      <c r="FZ54" s="268"/>
      <c r="GA54" s="268"/>
      <c r="GB54" s="266">
        <f>SUM(GB23:GD53)</f>
        <v>0</v>
      </c>
      <c r="GC54" s="269"/>
      <c r="GD54" s="269"/>
      <c r="GE54" s="255">
        <f>SUM(GE22:GH53)</f>
        <v>0</v>
      </c>
      <c r="GF54" s="256"/>
      <c r="GG54" s="256"/>
      <c r="GH54" s="270"/>
    </row>
    <row r="55" spans="2:209" ht="17" customHeight="1" thickBot="1">
      <c r="B55" s="252"/>
      <c r="C55" s="253"/>
      <c r="D55" s="253"/>
      <c r="E55" s="254"/>
      <c r="F55" s="258"/>
      <c r="G55" s="259"/>
      <c r="H55" s="260"/>
      <c r="I55" s="262"/>
      <c r="J55" s="259"/>
      <c r="K55" s="260"/>
      <c r="L55" s="262"/>
      <c r="M55" s="259"/>
      <c r="N55" s="264"/>
      <c r="O55" s="272">
        <f>SUM(O54:AC54)</f>
        <v>0</v>
      </c>
      <c r="P55" s="273"/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4"/>
      <c r="AD55" s="258"/>
      <c r="AE55" s="259"/>
      <c r="AF55" s="259"/>
      <c r="AG55" s="264"/>
      <c r="AH55" s="258"/>
      <c r="AI55" s="259"/>
      <c r="AJ55" s="260"/>
      <c r="AK55" s="262"/>
      <c r="AL55" s="259"/>
      <c r="AM55" s="260"/>
      <c r="AN55" s="262"/>
      <c r="AO55" s="259"/>
      <c r="AP55" s="260"/>
      <c r="AQ55" s="262"/>
      <c r="AR55" s="259"/>
      <c r="AS55" s="260"/>
      <c r="AT55" s="262"/>
      <c r="AU55" s="259"/>
      <c r="AV55" s="260"/>
      <c r="AW55" s="262"/>
      <c r="AX55" s="259"/>
      <c r="AY55" s="260"/>
      <c r="AZ55" s="262"/>
      <c r="BA55" s="259"/>
      <c r="BB55" s="264"/>
      <c r="BC55" s="272">
        <f>SUM(BC54:BH54)</f>
        <v>0</v>
      </c>
      <c r="BD55" s="273"/>
      <c r="BE55" s="273"/>
      <c r="BF55" s="273">
        <f t="shared" ref="BF55" si="19">SUM(BF23:BH53)</f>
        <v>0</v>
      </c>
      <c r="BG55" s="273"/>
      <c r="BH55" s="274"/>
      <c r="BI55" s="258"/>
      <c r="BJ55" s="259"/>
      <c r="BK55" s="259"/>
      <c r="BL55" s="271"/>
      <c r="BM55" s="252"/>
      <c r="BN55" s="253"/>
      <c r="BO55" s="253"/>
      <c r="BP55" s="254"/>
      <c r="BQ55" s="258"/>
      <c r="BR55" s="259"/>
      <c r="BS55" s="260"/>
      <c r="BT55" s="262"/>
      <c r="BU55" s="259"/>
      <c r="BV55" s="260"/>
      <c r="BW55" s="262"/>
      <c r="BX55" s="259"/>
      <c r="BY55" s="264"/>
      <c r="BZ55" s="272">
        <f>SUM(BZ54:CN54)</f>
        <v>0</v>
      </c>
      <c r="CA55" s="273"/>
      <c r="CB55" s="273"/>
      <c r="CC55" s="273"/>
      <c r="CD55" s="273"/>
      <c r="CE55" s="273"/>
      <c r="CF55" s="273"/>
      <c r="CG55" s="273"/>
      <c r="CH55" s="273"/>
      <c r="CI55" s="273"/>
      <c r="CJ55" s="273"/>
      <c r="CK55" s="273"/>
      <c r="CL55" s="273"/>
      <c r="CM55" s="273"/>
      <c r="CN55" s="274"/>
      <c r="CO55" s="258"/>
      <c r="CP55" s="259"/>
      <c r="CQ55" s="259"/>
      <c r="CR55" s="264"/>
      <c r="CS55" s="258"/>
      <c r="CT55" s="259"/>
      <c r="CU55" s="260"/>
      <c r="CV55" s="262"/>
      <c r="CW55" s="259"/>
      <c r="CX55" s="260"/>
      <c r="CY55" s="262"/>
      <c r="CZ55" s="259"/>
      <c r="DA55" s="260"/>
      <c r="DB55" s="262"/>
      <c r="DC55" s="259"/>
      <c r="DD55" s="260"/>
      <c r="DE55" s="262"/>
      <c r="DF55" s="259"/>
      <c r="DG55" s="260"/>
      <c r="DH55" s="262"/>
      <c r="DI55" s="259"/>
      <c r="DJ55" s="260"/>
      <c r="DK55" s="262"/>
      <c r="DL55" s="259"/>
      <c r="DM55" s="264"/>
      <c r="DN55" s="272">
        <f>SUM(DN54:DS54)</f>
        <v>0</v>
      </c>
      <c r="DO55" s="273"/>
      <c r="DP55" s="273"/>
      <c r="DQ55" s="273">
        <f t="shared" ref="DQ55" si="20">SUM(DQ23:DS53)</f>
        <v>0</v>
      </c>
      <c r="DR55" s="273"/>
      <c r="DS55" s="274"/>
      <c r="DT55" s="258"/>
      <c r="DU55" s="259"/>
      <c r="DV55" s="259"/>
      <c r="DW55" s="271"/>
      <c r="DX55" s="252"/>
      <c r="DY55" s="253"/>
      <c r="DZ55" s="253"/>
      <c r="EA55" s="254"/>
      <c r="EB55" s="258"/>
      <c r="EC55" s="259"/>
      <c r="ED55" s="260"/>
      <c r="EE55" s="262"/>
      <c r="EF55" s="259"/>
      <c r="EG55" s="260"/>
      <c r="EH55" s="262"/>
      <c r="EI55" s="259"/>
      <c r="EJ55" s="264"/>
      <c r="EK55" s="272">
        <f>SUM(EK54:EY54)</f>
        <v>0</v>
      </c>
      <c r="EL55" s="273"/>
      <c r="EM55" s="273"/>
      <c r="EN55" s="273"/>
      <c r="EO55" s="273"/>
      <c r="EP55" s="273"/>
      <c r="EQ55" s="273"/>
      <c r="ER55" s="273"/>
      <c r="ES55" s="273"/>
      <c r="ET55" s="273"/>
      <c r="EU55" s="273"/>
      <c r="EV55" s="273"/>
      <c r="EW55" s="273"/>
      <c r="EX55" s="273"/>
      <c r="EY55" s="274"/>
      <c r="EZ55" s="258"/>
      <c r="FA55" s="259"/>
      <c r="FB55" s="259"/>
      <c r="FC55" s="264"/>
      <c r="FD55" s="258"/>
      <c r="FE55" s="259"/>
      <c r="FF55" s="260"/>
      <c r="FG55" s="262"/>
      <c r="FH55" s="259"/>
      <c r="FI55" s="260"/>
      <c r="FJ55" s="262"/>
      <c r="FK55" s="259"/>
      <c r="FL55" s="260"/>
      <c r="FM55" s="262"/>
      <c r="FN55" s="259"/>
      <c r="FO55" s="260"/>
      <c r="FP55" s="262"/>
      <c r="FQ55" s="259"/>
      <c r="FR55" s="260"/>
      <c r="FS55" s="262"/>
      <c r="FT55" s="259"/>
      <c r="FU55" s="260"/>
      <c r="FV55" s="262"/>
      <c r="FW55" s="259"/>
      <c r="FX55" s="264"/>
      <c r="FY55" s="272">
        <f>SUM(FY54:GD54)</f>
        <v>0</v>
      </c>
      <c r="FZ55" s="273"/>
      <c r="GA55" s="273"/>
      <c r="GB55" s="273">
        <f t="shared" ref="GB55" si="21">SUM(GB23:GD53)</f>
        <v>0</v>
      </c>
      <c r="GC55" s="273"/>
      <c r="GD55" s="274"/>
      <c r="GE55" s="258"/>
      <c r="GF55" s="259"/>
      <c r="GG55" s="259"/>
      <c r="GH55" s="271"/>
    </row>
    <row r="56" spans="2:209" s="134" customFormat="1" ht="25" customHeight="1">
      <c r="GI56" s="158">
        <v>8</v>
      </c>
      <c r="GJ56" s="158">
        <v>5</v>
      </c>
      <c r="GK56" s="157">
        <f>IF(AND($GI$13=GI56,$GJ$13=GJ56),1,0)</f>
        <v>0</v>
      </c>
      <c r="GL56" s="157">
        <v>8</v>
      </c>
      <c r="GM56" s="157">
        <v>6</v>
      </c>
      <c r="GN56" s="157">
        <v>30</v>
      </c>
      <c r="GO56" s="158" t="str">
        <f>IF($GK56=1,GL56,"")</f>
        <v/>
      </c>
      <c r="GP56" s="158" t="str">
        <f t="shared" ref="GP56:GQ71" si="22">IF($GK56=1,GM56,"")</f>
        <v/>
      </c>
      <c r="GQ56" s="158" t="str">
        <f t="shared" si="22"/>
        <v/>
      </c>
      <c r="GR56" s="157"/>
      <c r="GS56" s="157"/>
      <c r="GT56" s="157"/>
      <c r="GU56" s="157"/>
      <c r="GV56" s="157"/>
      <c r="GW56" s="157"/>
      <c r="GX56" s="157"/>
      <c r="GY56" s="166"/>
      <c r="GZ56" s="150"/>
      <c r="HA56" s="166"/>
    </row>
    <row r="57" spans="2:209" s="134" customFormat="1" ht="25" customHeight="1">
      <c r="GI57" s="158">
        <v>8</v>
      </c>
      <c r="GJ57" s="158">
        <v>8</v>
      </c>
      <c r="GK57" s="157">
        <f t="shared" ref="GK57:GK74" si="23">IF(AND($GI$13=GI57,$GJ$13=GJ57),1,0)</f>
        <v>0</v>
      </c>
      <c r="GL57" s="157">
        <v>8</v>
      </c>
      <c r="GM57" s="157">
        <v>9</v>
      </c>
      <c r="GN57" s="157">
        <v>30</v>
      </c>
      <c r="GO57" s="158" t="str">
        <f t="shared" ref="GO57:GQ75" si="24">IF($GK57=1,GL57,"")</f>
        <v/>
      </c>
      <c r="GP57" s="158" t="str">
        <f t="shared" si="22"/>
        <v/>
      </c>
      <c r="GQ57" s="158" t="str">
        <f t="shared" si="22"/>
        <v/>
      </c>
      <c r="GR57" s="157"/>
      <c r="GS57" s="157"/>
      <c r="GT57" s="157"/>
      <c r="GU57" s="157"/>
      <c r="GV57" s="157"/>
      <c r="GW57" s="157"/>
      <c r="GX57" s="157"/>
      <c r="GY57" s="166"/>
      <c r="GZ57" s="150"/>
      <c r="HA57" s="166"/>
    </row>
    <row r="58" spans="2:209" s="134" customFormat="1" ht="25" customHeight="1">
      <c r="GI58" s="158">
        <v>8</v>
      </c>
      <c r="GJ58" s="158">
        <v>11</v>
      </c>
      <c r="GK58" s="157">
        <f t="shared" si="23"/>
        <v>0</v>
      </c>
      <c r="GL58" s="157">
        <v>9</v>
      </c>
      <c r="GM58" s="157">
        <v>1</v>
      </c>
      <c r="GN58" s="157">
        <v>4</v>
      </c>
      <c r="GO58" s="158" t="str">
        <f t="shared" si="24"/>
        <v/>
      </c>
      <c r="GP58" s="158" t="str">
        <f t="shared" si="22"/>
        <v/>
      </c>
      <c r="GQ58" s="158" t="str">
        <f t="shared" si="22"/>
        <v/>
      </c>
      <c r="GR58" s="157"/>
      <c r="GS58" s="157"/>
      <c r="GT58" s="157"/>
      <c r="GU58" s="157"/>
      <c r="GV58" s="157"/>
      <c r="GW58" s="157"/>
      <c r="GX58" s="157"/>
      <c r="GY58" s="166"/>
      <c r="GZ58" s="150"/>
      <c r="HA58" s="166"/>
    </row>
    <row r="59" spans="2:209" s="134" customFormat="1" ht="25" customHeight="1">
      <c r="GI59" s="158">
        <v>9</v>
      </c>
      <c r="GJ59" s="158">
        <v>2</v>
      </c>
      <c r="GK59" s="157">
        <f t="shared" si="23"/>
        <v>0</v>
      </c>
      <c r="GL59" s="157">
        <v>9</v>
      </c>
      <c r="GM59" s="157">
        <v>3</v>
      </c>
      <c r="GN59" s="157">
        <v>31</v>
      </c>
      <c r="GO59" s="158" t="str">
        <f t="shared" si="24"/>
        <v/>
      </c>
      <c r="GP59" s="158" t="str">
        <f t="shared" si="22"/>
        <v/>
      </c>
      <c r="GQ59" s="158" t="str">
        <f t="shared" si="22"/>
        <v/>
      </c>
      <c r="GR59" s="157"/>
      <c r="GS59" s="157"/>
      <c r="GT59" s="157"/>
      <c r="GU59" s="157"/>
      <c r="GV59" s="157"/>
      <c r="GW59" s="157"/>
      <c r="GX59" s="157"/>
      <c r="GY59" s="166"/>
      <c r="GZ59" s="150"/>
      <c r="HA59" s="166"/>
    </row>
    <row r="60" spans="2:209" s="134" customFormat="1" ht="25" customHeight="1">
      <c r="GI60" s="158">
        <v>9</v>
      </c>
      <c r="GJ60" s="158">
        <v>5</v>
      </c>
      <c r="GK60" s="157">
        <f t="shared" si="23"/>
        <v>0</v>
      </c>
      <c r="GL60" s="157">
        <v>9</v>
      </c>
      <c r="GM60" s="157">
        <v>6</v>
      </c>
      <c r="GN60" s="157">
        <v>30</v>
      </c>
      <c r="GO60" s="158" t="str">
        <f t="shared" si="24"/>
        <v/>
      </c>
      <c r="GP60" s="158" t="str">
        <f t="shared" si="22"/>
        <v/>
      </c>
      <c r="GQ60" s="158" t="str">
        <f t="shared" si="22"/>
        <v/>
      </c>
      <c r="GR60" s="157"/>
      <c r="GS60" s="157"/>
      <c r="GT60" s="157"/>
      <c r="GU60" s="157"/>
      <c r="GV60" s="157"/>
      <c r="GW60" s="157"/>
      <c r="GX60" s="157"/>
      <c r="GY60" s="166"/>
      <c r="GZ60" s="150"/>
      <c r="HA60" s="166"/>
    </row>
    <row r="61" spans="2:209" s="134" customFormat="1" ht="25" customHeight="1">
      <c r="GI61" s="158">
        <v>9</v>
      </c>
      <c r="GJ61" s="158">
        <v>8</v>
      </c>
      <c r="GK61" s="157">
        <f t="shared" si="23"/>
        <v>0</v>
      </c>
      <c r="GL61" s="157">
        <v>9</v>
      </c>
      <c r="GM61" s="157">
        <v>9</v>
      </c>
      <c r="GN61" s="157">
        <v>30</v>
      </c>
      <c r="GO61" s="158" t="str">
        <f t="shared" si="24"/>
        <v/>
      </c>
      <c r="GP61" s="158" t="str">
        <f t="shared" si="22"/>
        <v/>
      </c>
      <c r="GQ61" s="158" t="str">
        <f t="shared" si="22"/>
        <v/>
      </c>
      <c r="GR61" s="157"/>
      <c r="GS61" s="157"/>
      <c r="GT61" s="157"/>
      <c r="GU61" s="157"/>
      <c r="GV61" s="157"/>
      <c r="GW61" s="157"/>
      <c r="GX61" s="157"/>
      <c r="GY61" s="166"/>
      <c r="GZ61" s="150"/>
      <c r="HA61" s="166"/>
    </row>
    <row r="62" spans="2:209" s="134" customFormat="1" ht="25" customHeight="1">
      <c r="GI62" s="158">
        <v>9</v>
      </c>
      <c r="GJ62" s="158">
        <v>11</v>
      </c>
      <c r="GK62" s="157">
        <f t="shared" si="23"/>
        <v>0</v>
      </c>
      <c r="GL62" s="157">
        <v>10</v>
      </c>
      <c r="GM62" s="157">
        <v>1</v>
      </c>
      <c r="GN62" s="157">
        <v>4</v>
      </c>
      <c r="GO62" s="158" t="str">
        <f t="shared" si="24"/>
        <v/>
      </c>
      <c r="GP62" s="158" t="str">
        <f t="shared" si="22"/>
        <v/>
      </c>
      <c r="GQ62" s="158" t="str">
        <f t="shared" si="22"/>
        <v/>
      </c>
      <c r="GR62" s="157"/>
      <c r="GS62" s="157"/>
      <c r="GT62" s="157"/>
      <c r="GU62" s="157"/>
      <c r="GV62" s="157"/>
      <c r="GW62" s="157"/>
      <c r="GX62" s="157"/>
      <c r="GY62" s="166"/>
      <c r="GZ62" s="150"/>
      <c r="HA62" s="166"/>
    </row>
    <row r="63" spans="2:209" s="134" customFormat="1" ht="25" customHeight="1">
      <c r="GI63" s="158">
        <v>10</v>
      </c>
      <c r="GJ63" s="158">
        <v>2</v>
      </c>
      <c r="GK63" s="157">
        <f t="shared" si="23"/>
        <v>0</v>
      </c>
      <c r="GL63" s="157">
        <v>10</v>
      </c>
      <c r="GM63" s="157">
        <v>3</v>
      </c>
      <c r="GN63" s="157">
        <v>31</v>
      </c>
      <c r="GO63" s="158" t="str">
        <f t="shared" si="24"/>
        <v/>
      </c>
      <c r="GP63" s="158" t="str">
        <f t="shared" si="22"/>
        <v/>
      </c>
      <c r="GQ63" s="158" t="str">
        <f t="shared" si="22"/>
        <v/>
      </c>
      <c r="GR63" s="157"/>
      <c r="GS63" s="157"/>
      <c r="GT63" s="157"/>
      <c r="GU63" s="157"/>
      <c r="GV63" s="157"/>
      <c r="GW63" s="157"/>
      <c r="GX63" s="157"/>
      <c r="GY63" s="166"/>
      <c r="GZ63" s="150"/>
      <c r="HA63" s="166"/>
    </row>
    <row r="64" spans="2:209" s="134" customFormat="1" ht="25" customHeight="1">
      <c r="GI64" s="158">
        <v>10</v>
      </c>
      <c r="GJ64" s="158">
        <v>5</v>
      </c>
      <c r="GK64" s="157">
        <f t="shared" si="23"/>
        <v>0</v>
      </c>
      <c r="GL64" s="157">
        <v>10</v>
      </c>
      <c r="GM64" s="157">
        <v>6</v>
      </c>
      <c r="GN64" s="157">
        <v>30</v>
      </c>
      <c r="GO64" s="158" t="str">
        <f t="shared" si="24"/>
        <v/>
      </c>
      <c r="GP64" s="158" t="str">
        <f t="shared" si="22"/>
        <v/>
      </c>
      <c r="GQ64" s="158" t="str">
        <f t="shared" si="22"/>
        <v/>
      </c>
      <c r="GR64" s="157"/>
      <c r="GS64" s="157"/>
      <c r="GT64" s="157"/>
      <c r="GU64" s="157"/>
      <c r="GV64" s="157"/>
      <c r="GW64" s="157"/>
      <c r="GX64" s="157"/>
      <c r="GY64" s="166"/>
      <c r="GZ64" s="150"/>
      <c r="HA64" s="166"/>
    </row>
    <row r="65" spans="191:209" s="134" customFormat="1" ht="25" customHeight="1">
      <c r="GI65" s="158">
        <v>10</v>
      </c>
      <c r="GJ65" s="158">
        <v>8</v>
      </c>
      <c r="GK65" s="157">
        <f t="shared" si="23"/>
        <v>0</v>
      </c>
      <c r="GL65" s="157">
        <v>10</v>
      </c>
      <c r="GM65" s="157">
        <v>10</v>
      </c>
      <c r="GN65" s="157">
        <v>1</v>
      </c>
      <c r="GO65" s="158" t="str">
        <f t="shared" si="24"/>
        <v/>
      </c>
      <c r="GP65" s="158" t="str">
        <f t="shared" si="22"/>
        <v/>
      </c>
      <c r="GQ65" s="158" t="str">
        <f t="shared" si="22"/>
        <v/>
      </c>
      <c r="GR65" s="157"/>
      <c r="GS65" s="157"/>
      <c r="GT65" s="157"/>
      <c r="GU65" s="157"/>
      <c r="GV65" s="157"/>
      <c r="GW65" s="157"/>
      <c r="GX65" s="157"/>
      <c r="GY65" s="166"/>
      <c r="GZ65" s="150"/>
      <c r="HA65" s="166"/>
    </row>
    <row r="66" spans="191:209" s="134" customFormat="1" ht="25" customHeight="1">
      <c r="GI66" s="158">
        <v>10</v>
      </c>
      <c r="GJ66" s="158">
        <v>11</v>
      </c>
      <c r="GK66" s="157">
        <f t="shared" si="23"/>
        <v>0</v>
      </c>
      <c r="GL66" s="157">
        <v>11</v>
      </c>
      <c r="GM66" s="157">
        <v>1</v>
      </c>
      <c r="GN66" s="157">
        <v>4</v>
      </c>
      <c r="GO66" s="158" t="str">
        <f t="shared" si="24"/>
        <v/>
      </c>
      <c r="GP66" s="158" t="str">
        <f t="shared" si="22"/>
        <v/>
      </c>
      <c r="GQ66" s="158" t="str">
        <f t="shared" si="22"/>
        <v/>
      </c>
      <c r="GR66" s="157"/>
      <c r="GS66" s="157"/>
      <c r="GT66" s="157"/>
      <c r="GU66" s="157"/>
      <c r="GV66" s="157"/>
      <c r="GW66" s="157"/>
      <c r="GX66" s="157"/>
      <c r="GY66" s="166"/>
      <c r="GZ66" s="150"/>
      <c r="HA66" s="166"/>
    </row>
    <row r="67" spans="191:209" s="134" customFormat="1" ht="25" customHeight="1">
      <c r="GI67" s="158">
        <v>11</v>
      </c>
      <c r="GJ67" s="158">
        <v>2</v>
      </c>
      <c r="GK67" s="157">
        <f t="shared" si="23"/>
        <v>0</v>
      </c>
      <c r="GL67" s="157">
        <v>11</v>
      </c>
      <c r="GM67" s="157">
        <v>4</v>
      </c>
      <c r="GN67" s="157">
        <v>3</v>
      </c>
      <c r="GO67" s="158" t="str">
        <f t="shared" si="24"/>
        <v/>
      </c>
      <c r="GP67" s="158" t="str">
        <f t="shared" si="22"/>
        <v/>
      </c>
      <c r="GQ67" s="158" t="str">
        <f t="shared" si="22"/>
        <v/>
      </c>
      <c r="GR67" s="157"/>
      <c r="GS67" s="157"/>
      <c r="GT67" s="157"/>
      <c r="GU67" s="157"/>
      <c r="GV67" s="157"/>
      <c r="GW67" s="157"/>
      <c r="GX67" s="157"/>
      <c r="GY67" s="166"/>
      <c r="GZ67" s="150"/>
      <c r="HA67" s="166"/>
    </row>
    <row r="68" spans="191:209" s="134" customFormat="1" ht="25" customHeight="1">
      <c r="GI68" s="158">
        <v>11</v>
      </c>
      <c r="GJ68" s="158">
        <v>5</v>
      </c>
      <c r="GK68" s="157">
        <f t="shared" si="23"/>
        <v>0</v>
      </c>
      <c r="GL68" s="157">
        <v>11</v>
      </c>
      <c r="GM68" s="157">
        <v>7</v>
      </c>
      <c r="GN68" s="157">
        <v>2</v>
      </c>
      <c r="GO68" s="158" t="str">
        <f t="shared" si="24"/>
        <v/>
      </c>
      <c r="GP68" s="158" t="str">
        <f t="shared" si="22"/>
        <v/>
      </c>
      <c r="GQ68" s="158" t="str">
        <f t="shared" si="22"/>
        <v/>
      </c>
      <c r="GR68" s="157"/>
      <c r="GS68" s="157"/>
      <c r="GT68" s="157"/>
      <c r="GU68" s="157"/>
      <c r="GV68" s="157"/>
      <c r="GW68" s="157"/>
      <c r="GX68" s="157"/>
      <c r="GY68" s="166"/>
      <c r="GZ68" s="150"/>
      <c r="HA68" s="166"/>
    </row>
    <row r="69" spans="191:209" s="134" customFormat="1" ht="25" customHeight="1">
      <c r="GI69" s="158">
        <v>11</v>
      </c>
      <c r="GJ69" s="158">
        <v>8</v>
      </c>
      <c r="GK69" s="157">
        <f t="shared" si="23"/>
        <v>0</v>
      </c>
      <c r="GL69" s="157">
        <v>11</v>
      </c>
      <c r="GM69" s="157">
        <v>10</v>
      </c>
      <c r="GN69" s="157">
        <v>1</v>
      </c>
      <c r="GO69" s="158" t="str">
        <f t="shared" si="24"/>
        <v/>
      </c>
      <c r="GP69" s="158" t="str">
        <f t="shared" si="22"/>
        <v/>
      </c>
      <c r="GQ69" s="158" t="str">
        <f t="shared" si="22"/>
        <v/>
      </c>
      <c r="GR69" s="157"/>
      <c r="GS69" s="157"/>
      <c r="GT69" s="157"/>
      <c r="GU69" s="157"/>
      <c r="GV69" s="157"/>
      <c r="GW69" s="157"/>
      <c r="GX69" s="157"/>
      <c r="GY69" s="166"/>
      <c r="GZ69" s="150"/>
      <c r="HA69" s="166"/>
    </row>
    <row r="70" spans="191:209" s="134" customFormat="1" ht="25" customHeight="1">
      <c r="GI70" s="158">
        <v>11</v>
      </c>
      <c r="GJ70" s="158">
        <v>11</v>
      </c>
      <c r="GK70" s="157">
        <f t="shared" si="23"/>
        <v>0</v>
      </c>
      <c r="GL70" s="157">
        <v>12</v>
      </c>
      <c r="GM70" s="157">
        <v>1</v>
      </c>
      <c r="GN70" s="157">
        <v>4</v>
      </c>
      <c r="GO70" s="158" t="str">
        <f t="shared" si="24"/>
        <v/>
      </c>
      <c r="GP70" s="158" t="str">
        <f t="shared" si="22"/>
        <v/>
      </c>
      <c r="GQ70" s="158" t="str">
        <f t="shared" si="22"/>
        <v/>
      </c>
      <c r="GR70" s="157"/>
      <c r="GS70" s="157"/>
      <c r="GT70" s="157"/>
      <c r="GU70" s="157"/>
      <c r="GV70" s="157"/>
      <c r="GW70" s="157"/>
      <c r="GX70" s="157"/>
      <c r="GY70" s="166"/>
      <c r="GZ70" s="150"/>
      <c r="HA70" s="166"/>
    </row>
    <row r="71" spans="191:209" s="134" customFormat="1" ht="25" customHeight="1">
      <c r="GI71" s="158">
        <v>12</v>
      </c>
      <c r="GJ71" s="158">
        <v>2</v>
      </c>
      <c r="GK71" s="157">
        <f t="shared" si="23"/>
        <v>0</v>
      </c>
      <c r="GL71" s="157">
        <v>12</v>
      </c>
      <c r="GM71" s="157">
        <v>4</v>
      </c>
      <c r="GN71" s="157">
        <v>1</v>
      </c>
      <c r="GO71" s="158" t="str">
        <f t="shared" si="24"/>
        <v/>
      </c>
      <c r="GP71" s="158" t="str">
        <f t="shared" si="22"/>
        <v/>
      </c>
      <c r="GQ71" s="158" t="str">
        <f t="shared" si="22"/>
        <v/>
      </c>
      <c r="GR71" s="157"/>
      <c r="GS71" s="157"/>
      <c r="GT71" s="157"/>
      <c r="GU71" s="157"/>
      <c r="GV71" s="157"/>
      <c r="GW71" s="157"/>
      <c r="GX71" s="157"/>
      <c r="GY71" s="166"/>
      <c r="GZ71" s="150"/>
      <c r="HA71" s="166"/>
    </row>
    <row r="72" spans="191:209" s="134" customFormat="1" ht="25" customHeight="1">
      <c r="GI72" s="158">
        <v>12</v>
      </c>
      <c r="GJ72" s="158">
        <v>5</v>
      </c>
      <c r="GK72" s="157">
        <f t="shared" si="23"/>
        <v>0</v>
      </c>
      <c r="GL72" s="157">
        <v>12</v>
      </c>
      <c r="GM72" s="157">
        <v>7</v>
      </c>
      <c r="GN72" s="157">
        <v>1</v>
      </c>
      <c r="GO72" s="158" t="str">
        <f t="shared" si="24"/>
        <v/>
      </c>
      <c r="GP72" s="158" t="str">
        <f t="shared" si="24"/>
        <v/>
      </c>
      <c r="GQ72" s="158" t="str">
        <f t="shared" si="24"/>
        <v/>
      </c>
      <c r="GR72" s="157"/>
      <c r="GS72" s="157"/>
      <c r="GT72" s="157"/>
      <c r="GU72" s="157"/>
      <c r="GV72" s="157"/>
      <c r="GW72" s="157"/>
      <c r="GX72" s="157"/>
      <c r="GY72" s="166"/>
      <c r="GZ72" s="150"/>
      <c r="HA72" s="166"/>
    </row>
    <row r="73" spans="191:209" s="134" customFormat="1" ht="25" customHeight="1">
      <c r="GI73" s="158">
        <v>12</v>
      </c>
      <c r="GJ73" s="158">
        <v>8</v>
      </c>
      <c r="GK73" s="157">
        <f t="shared" si="23"/>
        <v>0</v>
      </c>
      <c r="GL73" s="157">
        <v>12</v>
      </c>
      <c r="GM73" s="157">
        <v>9</v>
      </c>
      <c r="GN73" s="157">
        <v>30</v>
      </c>
      <c r="GO73" s="158" t="str">
        <f t="shared" si="24"/>
        <v/>
      </c>
      <c r="GP73" s="158" t="str">
        <f t="shared" si="24"/>
        <v/>
      </c>
      <c r="GQ73" s="158" t="str">
        <f t="shared" si="24"/>
        <v/>
      </c>
      <c r="GR73" s="157"/>
      <c r="GS73" s="157"/>
      <c r="GT73" s="157"/>
      <c r="GU73" s="157"/>
      <c r="GV73" s="157"/>
      <c r="GW73" s="157"/>
      <c r="GX73" s="157"/>
      <c r="GY73" s="166"/>
      <c r="GZ73" s="150"/>
      <c r="HA73" s="166"/>
    </row>
    <row r="74" spans="191:209" s="134" customFormat="1" ht="25" customHeight="1">
      <c r="GI74" s="158">
        <v>12</v>
      </c>
      <c r="GJ74" s="158">
        <v>11</v>
      </c>
      <c r="GK74" s="157">
        <f t="shared" si="23"/>
        <v>0</v>
      </c>
      <c r="GL74" s="157">
        <v>13</v>
      </c>
      <c r="GM74" s="157">
        <v>1</v>
      </c>
      <c r="GN74" s="167">
        <v>6</v>
      </c>
      <c r="GO74" s="168" t="str">
        <f t="shared" si="24"/>
        <v/>
      </c>
      <c r="GP74" s="168" t="str">
        <f t="shared" si="24"/>
        <v/>
      </c>
      <c r="GQ74" s="168" t="str">
        <f t="shared" si="24"/>
        <v/>
      </c>
      <c r="GR74" s="167"/>
      <c r="GS74" s="167"/>
      <c r="GT74" s="167"/>
      <c r="GU74" s="167"/>
      <c r="GV74" s="167"/>
      <c r="GW74" s="167"/>
      <c r="GX74" s="167"/>
      <c r="GY74" s="169"/>
      <c r="GZ74" s="170"/>
      <c r="HA74" s="166"/>
    </row>
    <row r="75" spans="191:209" s="134" customFormat="1" ht="25" customHeight="1">
      <c r="GI75" s="158">
        <v>13</v>
      </c>
      <c r="GJ75" s="158">
        <v>2</v>
      </c>
      <c r="GK75" s="157">
        <f>IF(AND($GI$13=GI75,$GJ$13=GJ75),1,0)</f>
        <v>0</v>
      </c>
      <c r="GL75" s="157">
        <v>13</v>
      </c>
      <c r="GM75" s="157">
        <v>3</v>
      </c>
      <c r="GN75" s="167">
        <v>31</v>
      </c>
      <c r="GO75" s="168" t="str">
        <f t="shared" si="24"/>
        <v/>
      </c>
      <c r="GP75" s="168" t="str">
        <f t="shared" si="24"/>
        <v/>
      </c>
      <c r="GQ75" s="168" t="str">
        <f t="shared" si="24"/>
        <v/>
      </c>
      <c r="GR75" s="167"/>
      <c r="GS75" s="167"/>
      <c r="GT75" s="167"/>
      <c r="GU75" s="167"/>
      <c r="GV75" s="167"/>
      <c r="GW75" s="167"/>
      <c r="GX75" s="167"/>
      <c r="GY75" s="169"/>
      <c r="GZ75" s="170"/>
      <c r="HA75" s="166"/>
    </row>
    <row r="76" spans="191:209" s="134" customFormat="1" ht="25" customHeight="1">
      <c r="GI76" s="157"/>
      <c r="GJ76" s="157"/>
      <c r="GK76" s="157"/>
      <c r="GL76" s="157"/>
      <c r="GM76" s="157"/>
      <c r="GN76" s="167"/>
      <c r="GO76" s="168">
        <f>SUM(GO56:GO75)</f>
        <v>0</v>
      </c>
      <c r="GP76" s="168">
        <f t="shared" ref="GP76:GQ76" si="25">SUM(GP56:GP75)</f>
        <v>0</v>
      </c>
      <c r="GQ76" s="168">
        <f t="shared" si="25"/>
        <v>0</v>
      </c>
      <c r="GR76" s="168" t="s">
        <v>138</v>
      </c>
      <c r="GS76" s="168" t="s">
        <v>129</v>
      </c>
      <c r="GT76" s="168">
        <f>IF(BZ5&gt;0,BZ5,GO76)</f>
        <v>0</v>
      </c>
      <c r="GU76" s="168" t="s">
        <v>1</v>
      </c>
      <c r="GV76" s="168">
        <f>IF(CF5&gt;0,CF5,GP76)</f>
        <v>0</v>
      </c>
      <c r="GW76" s="168" t="s">
        <v>130</v>
      </c>
      <c r="GX76" s="168">
        <f>IF(CL5&gt;0,CL5,GQ76)</f>
        <v>0</v>
      </c>
      <c r="GY76" s="171" t="s">
        <v>131</v>
      </c>
      <c r="GZ76" s="170"/>
      <c r="HA76" s="166"/>
    </row>
    <row r="77" spans="191:209">
      <c r="GN77" s="172"/>
      <c r="GO77" s="172"/>
      <c r="GP77" s="172"/>
      <c r="GQ77" s="172"/>
      <c r="GR77" s="172"/>
      <c r="GS77" s="172"/>
      <c r="GT77" s="172"/>
      <c r="GU77" s="172"/>
      <c r="GV77" s="172"/>
      <c r="GW77" s="172"/>
      <c r="GX77" s="172"/>
      <c r="GY77" s="170"/>
      <c r="GZ77" s="170"/>
    </row>
    <row r="78" spans="191:209">
      <c r="GN78" s="172"/>
      <c r="GO78" s="172"/>
      <c r="GP78" s="172"/>
      <c r="GQ78" s="172"/>
      <c r="GR78" s="172"/>
      <c r="GS78" s="172"/>
      <c r="GT78" s="172"/>
      <c r="GU78" s="172"/>
      <c r="GV78" s="172"/>
      <c r="GW78" s="172"/>
      <c r="GX78" s="172"/>
      <c r="GY78" s="170"/>
      <c r="GZ78" s="170"/>
    </row>
  </sheetData>
  <sheetProtection algorithmName="SHA-512" hashValue="Pz6gkbtxtn/2t+BZz987BU2fDeexEU/ClQyX83KBW2ow4h9VMHW1SMxv6WeYT03nJvlZx/2Xkc+ARASvtxk0vQ==" saltValue="ufQFg1qlrFcrokjFVo4jvQ==" spinCount="100000" sheet="1" formatCells="0" selectLockedCells="1"/>
  <mergeCells count="2279">
    <mergeCell ref="DG3:DI3"/>
    <mergeCell ref="DJ3:DL3"/>
    <mergeCell ref="BI41:BL41"/>
    <mergeCell ref="AQ41:AS41"/>
    <mergeCell ref="AT41:AV41"/>
    <mergeCell ref="AW41:AY41"/>
    <mergeCell ref="AZ41:BB41"/>
    <mergeCell ref="AQ44:AS44"/>
    <mergeCell ref="AT44:AV44"/>
    <mergeCell ref="O27:Q27"/>
    <mergeCell ref="R27:T27"/>
    <mergeCell ref="X27:Z27"/>
    <mergeCell ref="U27:W27"/>
    <mergeCell ref="O35:Q35"/>
    <mergeCell ref="U38:W38"/>
    <mergeCell ref="U41:W41"/>
    <mergeCell ref="X50:Z50"/>
    <mergeCell ref="AA40:AC40"/>
    <mergeCell ref="AA41:AC41"/>
    <mergeCell ref="AA42:AC42"/>
    <mergeCell ref="AA43:AC43"/>
    <mergeCell ref="AA44:AC44"/>
    <mergeCell ref="AA45:AC45"/>
    <mergeCell ref="AA46:AC46"/>
    <mergeCell ref="AA47:AC47"/>
    <mergeCell ref="AA48:AC48"/>
    <mergeCell ref="AD40:AG40"/>
    <mergeCell ref="AH40:AJ40"/>
    <mergeCell ref="AK40:AM40"/>
    <mergeCell ref="AN40:AP40"/>
    <mergeCell ref="BC40:BE40"/>
    <mergeCell ref="BF40:BH40"/>
    <mergeCell ref="BI40:BL40"/>
    <mergeCell ref="BF41:BH41"/>
    <mergeCell ref="R50:T50"/>
    <mergeCell ref="U30:W30"/>
    <mergeCell ref="AA30:AC30"/>
    <mergeCell ref="O20:Q20"/>
    <mergeCell ref="R20:T20"/>
    <mergeCell ref="AA18:AC18"/>
    <mergeCell ref="AA19:AC20"/>
    <mergeCell ref="U19:W20"/>
    <mergeCell ref="X21:Z21"/>
    <mergeCell ref="X22:Z22"/>
    <mergeCell ref="L18:N18"/>
    <mergeCell ref="O19:T19"/>
    <mergeCell ref="O21:Q21"/>
    <mergeCell ref="R21:T21"/>
    <mergeCell ref="O22:Q22"/>
    <mergeCell ref="U21:W21"/>
    <mergeCell ref="U22:W22"/>
    <mergeCell ref="X23:Z23"/>
    <mergeCell ref="R29:T29"/>
    <mergeCell ref="X29:Z29"/>
    <mergeCell ref="U37:W37"/>
    <mergeCell ref="X37:Z37"/>
    <mergeCell ref="U39:W39"/>
    <mergeCell ref="X39:Z39"/>
    <mergeCell ref="O39:Q39"/>
    <mergeCell ref="R39:T39"/>
    <mergeCell ref="AA31:AC31"/>
    <mergeCell ref="AA32:AC32"/>
    <mergeCell ref="AA33:AC33"/>
    <mergeCell ref="AA34:AC34"/>
    <mergeCell ref="AD9:AF9"/>
    <mergeCell ref="AI9:AJ9"/>
    <mergeCell ref="B12:BL12"/>
    <mergeCell ref="B14:N14"/>
    <mergeCell ref="O14:AV14"/>
    <mergeCell ref="BC14:BD14"/>
    <mergeCell ref="AT10:AW10"/>
    <mergeCell ref="AX10:AZ10"/>
    <mergeCell ref="BA10:BB10"/>
    <mergeCell ref="U29:W29"/>
    <mergeCell ref="AH18:AS18"/>
    <mergeCell ref="AA21:AC21"/>
    <mergeCell ref="AA22:AC22"/>
    <mergeCell ref="AA23:AC23"/>
    <mergeCell ref="AA24:AC24"/>
    <mergeCell ref="AA25:AC25"/>
    <mergeCell ref="AA26:AC26"/>
    <mergeCell ref="AA27:AC27"/>
    <mergeCell ref="AA28:AC28"/>
    <mergeCell ref="AA29:AC29"/>
    <mergeCell ref="AQ21:AS21"/>
    <mergeCell ref="AK26:AM26"/>
    <mergeCell ref="AN26:AP26"/>
    <mergeCell ref="AD28:AG28"/>
    <mergeCell ref="AH28:AJ28"/>
    <mergeCell ref="AK28:AM28"/>
    <mergeCell ref="AN28:AP28"/>
    <mergeCell ref="O25:Q25"/>
    <mergeCell ref="R25:T25"/>
    <mergeCell ref="X25:Z25"/>
    <mergeCell ref="U28:W28"/>
    <mergeCell ref="AQ28:AS28"/>
    <mergeCell ref="X28:Z28"/>
    <mergeCell ref="U24:W24"/>
    <mergeCell ref="AT18:BB18"/>
    <mergeCell ref="B15:N15"/>
    <mergeCell ref="B21:E21"/>
    <mergeCell ref="F21:H21"/>
    <mergeCell ref="I21:K21"/>
    <mergeCell ref="B16:E20"/>
    <mergeCell ref="F16:AG16"/>
    <mergeCell ref="F20:H20"/>
    <mergeCell ref="I19:K20"/>
    <mergeCell ref="L19:N20"/>
    <mergeCell ref="AD17:AG21"/>
    <mergeCell ref="L21:N21"/>
    <mergeCell ref="F19:H19"/>
    <mergeCell ref="AH21:AJ21"/>
    <mergeCell ref="AK21:AM21"/>
    <mergeCell ref="AH16:BL16"/>
    <mergeCell ref="BI17:BL21"/>
    <mergeCell ref="AT21:AV21"/>
    <mergeCell ref="AW21:AY21"/>
    <mergeCell ref="AZ21:BB21"/>
    <mergeCell ref="BC21:BE21"/>
    <mergeCell ref="BF21:BH21"/>
    <mergeCell ref="AN21:AP21"/>
    <mergeCell ref="AH17:BB17"/>
    <mergeCell ref="BC18:BE20"/>
    <mergeCell ref="BF18:BH20"/>
    <mergeCell ref="AH19:AJ20"/>
    <mergeCell ref="AK19:AM20"/>
    <mergeCell ref="AN19:AP20"/>
    <mergeCell ref="BC17:BH17"/>
    <mergeCell ref="BI22:BL22"/>
    <mergeCell ref="B24:E24"/>
    <mergeCell ref="F24:H24"/>
    <mergeCell ref="I22:K22"/>
    <mergeCell ref="L22:N22"/>
    <mergeCell ref="I24:K24"/>
    <mergeCell ref="AK22:AM22"/>
    <mergeCell ref="AN22:AP22"/>
    <mergeCell ref="AQ22:AS22"/>
    <mergeCell ref="AT22:AV22"/>
    <mergeCell ref="AW22:AY22"/>
    <mergeCell ref="AZ22:BB22"/>
    <mergeCell ref="AD22:AG22"/>
    <mergeCell ref="AH22:AJ22"/>
    <mergeCell ref="BI24:BL24"/>
    <mergeCell ref="AQ24:AS24"/>
    <mergeCell ref="L23:N23"/>
    <mergeCell ref="BF23:BH23"/>
    <mergeCell ref="BI23:BL23"/>
    <mergeCell ref="BF24:BH24"/>
    <mergeCell ref="AN24:AP24"/>
    <mergeCell ref="BC22:BE22"/>
    <mergeCell ref="B23:E23"/>
    <mergeCell ref="F23:H23"/>
    <mergeCell ref="I23:K23"/>
    <mergeCell ref="U23:W23"/>
    <mergeCell ref="F22:H22"/>
    <mergeCell ref="AW24:AY24"/>
    <mergeCell ref="AZ24:BB24"/>
    <mergeCell ref="BC24:BE24"/>
    <mergeCell ref="AW23:AY23"/>
    <mergeCell ref="AZ23:BB23"/>
    <mergeCell ref="F17:N17"/>
    <mergeCell ref="O17:AC17"/>
    <mergeCell ref="O18:Z18"/>
    <mergeCell ref="AD23:AG23"/>
    <mergeCell ref="F18:K18"/>
    <mergeCell ref="X19:Z20"/>
    <mergeCell ref="L24:N24"/>
    <mergeCell ref="AD24:AG24"/>
    <mergeCell ref="AH24:AJ24"/>
    <mergeCell ref="AK24:AM24"/>
    <mergeCell ref="R22:T22"/>
    <mergeCell ref="O23:Q23"/>
    <mergeCell ref="R23:T23"/>
    <mergeCell ref="O24:Q24"/>
    <mergeCell ref="R24:T24"/>
    <mergeCell ref="U25:W25"/>
    <mergeCell ref="AT24:AV24"/>
    <mergeCell ref="AH23:AJ23"/>
    <mergeCell ref="AK23:AM23"/>
    <mergeCell ref="AN23:AP23"/>
    <mergeCell ref="AQ23:AS23"/>
    <mergeCell ref="AT23:AV23"/>
    <mergeCell ref="BC23:BE23"/>
    <mergeCell ref="X24:Z24"/>
    <mergeCell ref="AQ19:AS20"/>
    <mergeCell ref="AT19:AV20"/>
    <mergeCell ref="AW19:AY20"/>
    <mergeCell ref="AZ19:BB20"/>
    <mergeCell ref="B26:E26"/>
    <mergeCell ref="F26:H26"/>
    <mergeCell ref="AD25:AG25"/>
    <mergeCell ref="AH25:AJ25"/>
    <mergeCell ref="AK25:AM25"/>
    <mergeCell ref="AN25:AP25"/>
    <mergeCell ref="AQ25:AS25"/>
    <mergeCell ref="AT25:AV25"/>
    <mergeCell ref="BC26:BE26"/>
    <mergeCell ref="BF26:BH26"/>
    <mergeCell ref="BF22:BH22"/>
    <mergeCell ref="BI26:BL26"/>
    <mergeCell ref="AQ26:AS26"/>
    <mergeCell ref="AT26:AV26"/>
    <mergeCell ref="AW26:AY26"/>
    <mergeCell ref="AZ26:BB26"/>
    <mergeCell ref="B25:E25"/>
    <mergeCell ref="F25:H25"/>
    <mergeCell ref="I25:K25"/>
    <mergeCell ref="L25:N25"/>
    <mergeCell ref="I26:K26"/>
    <mergeCell ref="L26:N26"/>
    <mergeCell ref="AD26:AG26"/>
    <mergeCell ref="AH26:AJ26"/>
    <mergeCell ref="O26:Q26"/>
    <mergeCell ref="R26:T26"/>
    <mergeCell ref="X26:Z26"/>
    <mergeCell ref="U26:W26"/>
    <mergeCell ref="AT28:AV28"/>
    <mergeCell ref="R28:T28"/>
    <mergeCell ref="AW25:AY25"/>
    <mergeCell ref="AZ25:BB25"/>
    <mergeCell ref="BC25:BE25"/>
    <mergeCell ref="BI27:BL27"/>
    <mergeCell ref="B28:E28"/>
    <mergeCell ref="F28:H28"/>
    <mergeCell ref="I28:K28"/>
    <mergeCell ref="L28:N28"/>
    <mergeCell ref="AQ27:AS27"/>
    <mergeCell ref="AT27:AV27"/>
    <mergeCell ref="AW27:AY27"/>
    <mergeCell ref="AZ27:BB27"/>
    <mergeCell ref="BC27:BE27"/>
    <mergeCell ref="BF27:BH27"/>
    <mergeCell ref="L27:N27"/>
    <mergeCell ref="AD27:AG27"/>
    <mergeCell ref="AH27:AJ27"/>
    <mergeCell ref="AK27:AM27"/>
    <mergeCell ref="AN27:AP27"/>
    <mergeCell ref="AW28:AY28"/>
    <mergeCell ref="AZ28:BB28"/>
    <mergeCell ref="BC28:BE28"/>
    <mergeCell ref="BF28:BH28"/>
    <mergeCell ref="O28:Q28"/>
    <mergeCell ref="BI28:BL28"/>
    <mergeCell ref="B27:E27"/>
    <mergeCell ref="F27:H27"/>
    <mergeCell ref="I27:K27"/>
    <mergeCell ref="BF25:BH25"/>
    <mergeCell ref="BI25:BL25"/>
    <mergeCell ref="AW30:AY30"/>
    <mergeCell ref="AZ30:BB30"/>
    <mergeCell ref="BC30:BE30"/>
    <mergeCell ref="AW31:AY31"/>
    <mergeCell ref="AZ31:BB31"/>
    <mergeCell ref="BC31:BE31"/>
    <mergeCell ref="BI31:BL31"/>
    <mergeCell ref="X30:Z30"/>
    <mergeCell ref="R31:T31"/>
    <mergeCell ref="O32:Q32"/>
    <mergeCell ref="BI30:BL30"/>
    <mergeCell ref="BF30:BH30"/>
    <mergeCell ref="BF31:BH31"/>
    <mergeCell ref="U32:W32"/>
    <mergeCell ref="AQ32:AS32"/>
    <mergeCell ref="BC32:BE32"/>
    <mergeCell ref="B29:E29"/>
    <mergeCell ref="F29:H29"/>
    <mergeCell ref="BC29:BE29"/>
    <mergeCell ref="BF29:BH29"/>
    <mergeCell ref="BI29:BL29"/>
    <mergeCell ref="AQ29:AS29"/>
    <mergeCell ref="AT29:AV29"/>
    <mergeCell ref="AW29:AY29"/>
    <mergeCell ref="AZ29:BB29"/>
    <mergeCell ref="AK29:AM29"/>
    <mergeCell ref="AN29:AP29"/>
    <mergeCell ref="I29:K29"/>
    <mergeCell ref="L29:N29"/>
    <mergeCell ref="AD29:AG29"/>
    <mergeCell ref="AH29:AJ29"/>
    <mergeCell ref="O29:Q29"/>
    <mergeCell ref="AT30:AV30"/>
    <mergeCell ref="L30:N30"/>
    <mergeCell ref="AD30:AG30"/>
    <mergeCell ref="AH30:AJ30"/>
    <mergeCell ref="AK30:AM30"/>
    <mergeCell ref="AN30:AP30"/>
    <mergeCell ref="U31:W31"/>
    <mergeCell ref="X31:Z31"/>
    <mergeCell ref="AD31:AG31"/>
    <mergeCell ref="AH31:AJ31"/>
    <mergeCell ref="AK31:AM31"/>
    <mergeCell ref="AN31:AP31"/>
    <mergeCell ref="AQ31:AS31"/>
    <mergeCell ref="B30:E30"/>
    <mergeCell ref="F30:H30"/>
    <mergeCell ref="I30:K30"/>
    <mergeCell ref="AT31:AV31"/>
    <mergeCell ref="O30:Q30"/>
    <mergeCell ref="R30:T30"/>
    <mergeCell ref="O31:Q31"/>
    <mergeCell ref="B31:E31"/>
    <mergeCell ref="F31:H31"/>
    <mergeCell ref="I31:K31"/>
    <mergeCell ref="L31:N31"/>
    <mergeCell ref="AQ30:AS30"/>
    <mergeCell ref="I33:K33"/>
    <mergeCell ref="AK32:AM32"/>
    <mergeCell ref="AN32:AP32"/>
    <mergeCell ref="I32:K32"/>
    <mergeCell ref="L32:N32"/>
    <mergeCell ref="AD32:AG32"/>
    <mergeCell ref="AH32:AJ32"/>
    <mergeCell ref="U33:W33"/>
    <mergeCell ref="X32:Z32"/>
    <mergeCell ref="X33:Z33"/>
    <mergeCell ref="R32:T32"/>
    <mergeCell ref="O33:Q33"/>
    <mergeCell ref="R33:T33"/>
    <mergeCell ref="B32:E32"/>
    <mergeCell ref="F32:H32"/>
    <mergeCell ref="AQ35:AS35"/>
    <mergeCell ref="AT35:AV35"/>
    <mergeCell ref="O34:Q34"/>
    <mergeCell ref="R34:T34"/>
    <mergeCell ref="B34:E34"/>
    <mergeCell ref="F34:H34"/>
    <mergeCell ref="I34:K34"/>
    <mergeCell ref="L34:N34"/>
    <mergeCell ref="AQ33:AS33"/>
    <mergeCell ref="AT33:AV33"/>
    <mergeCell ref="B33:E33"/>
    <mergeCell ref="F33:H33"/>
    <mergeCell ref="AA35:AC35"/>
    <mergeCell ref="AD37:AG37"/>
    <mergeCell ref="AZ33:BB33"/>
    <mergeCell ref="BC33:BE33"/>
    <mergeCell ref="BF33:BH33"/>
    <mergeCell ref="L33:N33"/>
    <mergeCell ref="AD33:AG33"/>
    <mergeCell ref="AH33:AJ33"/>
    <mergeCell ref="AK33:AM33"/>
    <mergeCell ref="AN33:AP33"/>
    <mergeCell ref="AW34:AY34"/>
    <mergeCell ref="AZ34:BB34"/>
    <mergeCell ref="BC34:BE34"/>
    <mergeCell ref="BF34:BH34"/>
    <mergeCell ref="AW35:AY35"/>
    <mergeCell ref="AZ35:BB35"/>
    <mergeCell ref="U34:W34"/>
    <mergeCell ref="U35:W35"/>
    <mergeCell ref="X34:Z34"/>
    <mergeCell ref="AD34:AG34"/>
    <mergeCell ref="AH34:AJ34"/>
    <mergeCell ref="AK34:AM34"/>
    <mergeCell ref="AN34:AP34"/>
    <mergeCell ref="AQ34:AS34"/>
    <mergeCell ref="AT34:AV34"/>
    <mergeCell ref="AW33:AY33"/>
    <mergeCell ref="AH37:AJ37"/>
    <mergeCell ref="AK37:AM37"/>
    <mergeCell ref="AN37:AP37"/>
    <mergeCell ref="AQ37:AS37"/>
    <mergeCell ref="AT37:AV37"/>
    <mergeCell ref="AA36:AC36"/>
    <mergeCell ref="B36:E36"/>
    <mergeCell ref="F36:H36"/>
    <mergeCell ref="I36:K36"/>
    <mergeCell ref="AK35:AM35"/>
    <mergeCell ref="AN35:AP35"/>
    <mergeCell ref="I35:K35"/>
    <mergeCell ref="L35:N35"/>
    <mergeCell ref="AD35:AG35"/>
    <mergeCell ref="AH35:AJ35"/>
    <mergeCell ref="U36:W36"/>
    <mergeCell ref="X35:Z35"/>
    <mergeCell ref="X36:Z36"/>
    <mergeCell ref="R35:T35"/>
    <mergeCell ref="O36:Q36"/>
    <mergeCell ref="R36:T36"/>
    <mergeCell ref="B35:E35"/>
    <mergeCell ref="F35:H35"/>
    <mergeCell ref="BC38:BE38"/>
    <mergeCell ref="AA37:AC37"/>
    <mergeCell ref="AA38:AC38"/>
    <mergeCell ref="O37:Q37"/>
    <mergeCell ref="R37:T37"/>
    <mergeCell ref="O38:Q38"/>
    <mergeCell ref="BI36:BL36"/>
    <mergeCell ref="B37:E37"/>
    <mergeCell ref="F37:H37"/>
    <mergeCell ref="I37:K37"/>
    <mergeCell ref="L37:N37"/>
    <mergeCell ref="AQ36:AS36"/>
    <mergeCell ref="AT36:AV36"/>
    <mergeCell ref="AW36:AY36"/>
    <mergeCell ref="AZ36:BB36"/>
    <mergeCell ref="BC36:BE36"/>
    <mergeCell ref="BF36:BH36"/>
    <mergeCell ref="L36:N36"/>
    <mergeCell ref="AD36:AG36"/>
    <mergeCell ref="AH36:AJ36"/>
    <mergeCell ref="AK36:AM36"/>
    <mergeCell ref="AN36:AP36"/>
    <mergeCell ref="AW37:AY37"/>
    <mergeCell ref="AK38:AM38"/>
    <mergeCell ref="AN38:AP38"/>
    <mergeCell ref="I38:K38"/>
    <mergeCell ref="L38:N38"/>
    <mergeCell ref="AD38:AG38"/>
    <mergeCell ref="AH38:AJ38"/>
    <mergeCell ref="X38:Z38"/>
    <mergeCell ref="R38:T38"/>
    <mergeCell ref="B38:E38"/>
    <mergeCell ref="F38:H38"/>
    <mergeCell ref="AA39:AC39"/>
    <mergeCell ref="BF38:BH38"/>
    <mergeCell ref="BI38:BL38"/>
    <mergeCell ref="AQ38:AS38"/>
    <mergeCell ref="AT38:AV38"/>
    <mergeCell ref="AW38:AY38"/>
    <mergeCell ref="AZ38:BB38"/>
    <mergeCell ref="AQ40:AS40"/>
    <mergeCell ref="AT40:AV40"/>
    <mergeCell ref="BC41:BE41"/>
    <mergeCell ref="O40:Q40"/>
    <mergeCell ref="R40:T40"/>
    <mergeCell ref="O41:Q41"/>
    <mergeCell ref="BI39:BL39"/>
    <mergeCell ref="B40:E40"/>
    <mergeCell ref="F40:H40"/>
    <mergeCell ref="I40:K40"/>
    <mergeCell ref="L40:N40"/>
    <mergeCell ref="AQ39:AS39"/>
    <mergeCell ref="AT39:AV39"/>
    <mergeCell ref="AW39:AY39"/>
    <mergeCell ref="AZ39:BB39"/>
    <mergeCell ref="BC39:BE39"/>
    <mergeCell ref="BF39:BH39"/>
    <mergeCell ref="L39:N39"/>
    <mergeCell ref="AD39:AG39"/>
    <mergeCell ref="AH39:AJ39"/>
    <mergeCell ref="AK39:AM39"/>
    <mergeCell ref="AN39:AP39"/>
    <mergeCell ref="AW40:AY40"/>
    <mergeCell ref="AZ40:BB40"/>
    <mergeCell ref="B39:E39"/>
    <mergeCell ref="F39:H39"/>
    <mergeCell ref="I39:K39"/>
    <mergeCell ref="U40:W40"/>
    <mergeCell ref="X40:Z40"/>
    <mergeCell ref="AK41:AM41"/>
    <mergeCell ref="AN41:AP41"/>
    <mergeCell ref="I41:K41"/>
    <mergeCell ref="L41:N41"/>
    <mergeCell ref="AD41:AG41"/>
    <mergeCell ref="AH41:AJ41"/>
    <mergeCell ref="U42:W42"/>
    <mergeCell ref="X41:Z41"/>
    <mergeCell ref="X42:Z42"/>
    <mergeCell ref="R41:T41"/>
    <mergeCell ref="O42:Q42"/>
    <mergeCell ref="R42:T42"/>
    <mergeCell ref="B41:E41"/>
    <mergeCell ref="F41:H41"/>
    <mergeCell ref="AZ43:BB43"/>
    <mergeCell ref="BC43:BE43"/>
    <mergeCell ref="BF43:BH43"/>
    <mergeCell ref="U46:W46"/>
    <mergeCell ref="X46:Z46"/>
    <mergeCell ref="AD46:AG46"/>
    <mergeCell ref="AH46:AJ46"/>
    <mergeCell ref="AK46:AM46"/>
    <mergeCell ref="AN46:AP46"/>
    <mergeCell ref="AQ46:AS46"/>
    <mergeCell ref="AT43:AV43"/>
    <mergeCell ref="BC44:BE44"/>
    <mergeCell ref="O43:Q43"/>
    <mergeCell ref="R43:T43"/>
    <mergeCell ref="O44:Q44"/>
    <mergeCell ref="B42:E42"/>
    <mergeCell ref="F42:H42"/>
    <mergeCell ref="I42:K42"/>
    <mergeCell ref="U43:W43"/>
    <mergeCell ref="X43:Z43"/>
    <mergeCell ref="AD43:AG43"/>
    <mergeCell ref="AH43:AJ43"/>
    <mergeCell ref="AK43:AM43"/>
    <mergeCell ref="AN43:AP43"/>
    <mergeCell ref="AQ43:AS43"/>
    <mergeCell ref="I43:K43"/>
    <mergeCell ref="L43:N43"/>
    <mergeCell ref="AQ42:AS42"/>
    <mergeCell ref="U44:W44"/>
    <mergeCell ref="BI42:BL42"/>
    <mergeCell ref="BI43:BL43"/>
    <mergeCell ref="B45:E45"/>
    <mergeCell ref="F45:H45"/>
    <mergeCell ref="I45:K45"/>
    <mergeCell ref="AK44:AM44"/>
    <mergeCell ref="AN44:AP44"/>
    <mergeCell ref="I44:K44"/>
    <mergeCell ref="L44:N44"/>
    <mergeCell ref="AD44:AG44"/>
    <mergeCell ref="AH44:AJ44"/>
    <mergeCell ref="U45:W45"/>
    <mergeCell ref="X44:Z44"/>
    <mergeCell ref="X45:Z45"/>
    <mergeCell ref="R44:T44"/>
    <mergeCell ref="O45:Q45"/>
    <mergeCell ref="R45:T45"/>
    <mergeCell ref="B44:E44"/>
    <mergeCell ref="B43:E43"/>
    <mergeCell ref="F43:H43"/>
    <mergeCell ref="F44:H44"/>
    <mergeCell ref="AT42:AV42"/>
    <mergeCell ref="AW42:AY42"/>
    <mergeCell ref="AZ42:BB42"/>
    <mergeCell ref="BC42:BE42"/>
    <mergeCell ref="BF42:BH42"/>
    <mergeCell ref="L42:N42"/>
    <mergeCell ref="AD42:AG42"/>
    <mergeCell ref="AH42:AJ42"/>
    <mergeCell ref="AK42:AM42"/>
    <mergeCell ref="AN42:AP42"/>
    <mergeCell ref="AW43:AY43"/>
    <mergeCell ref="AT47:AV47"/>
    <mergeCell ref="AW47:AY47"/>
    <mergeCell ref="AZ47:BB47"/>
    <mergeCell ref="U49:W49"/>
    <mergeCell ref="X49:Z49"/>
    <mergeCell ref="AD49:AG49"/>
    <mergeCell ref="AH49:AJ49"/>
    <mergeCell ref="AK49:AM49"/>
    <mergeCell ref="AT46:AV46"/>
    <mergeCell ref="BC47:BE47"/>
    <mergeCell ref="O46:Q46"/>
    <mergeCell ref="R46:T46"/>
    <mergeCell ref="O47:Q47"/>
    <mergeCell ref="BI45:BL45"/>
    <mergeCell ref="B46:E46"/>
    <mergeCell ref="F46:H46"/>
    <mergeCell ref="I46:K46"/>
    <mergeCell ref="L46:N46"/>
    <mergeCell ref="AQ45:AS45"/>
    <mergeCell ref="AT45:AV45"/>
    <mergeCell ref="AW45:AY45"/>
    <mergeCell ref="AZ45:BB45"/>
    <mergeCell ref="BC45:BE45"/>
    <mergeCell ref="BF45:BH45"/>
    <mergeCell ref="L45:N45"/>
    <mergeCell ref="AD45:AG45"/>
    <mergeCell ref="AH45:AJ45"/>
    <mergeCell ref="AK45:AM45"/>
    <mergeCell ref="AN45:AP45"/>
    <mergeCell ref="AW46:AY46"/>
    <mergeCell ref="B48:E48"/>
    <mergeCell ref="U47:W47"/>
    <mergeCell ref="AK47:AM47"/>
    <mergeCell ref="AN47:AP47"/>
    <mergeCell ref="I47:K47"/>
    <mergeCell ref="L47:N47"/>
    <mergeCell ref="AD47:AG47"/>
    <mergeCell ref="AH47:AJ47"/>
    <mergeCell ref="U48:W48"/>
    <mergeCell ref="X47:Z47"/>
    <mergeCell ref="X48:Z48"/>
    <mergeCell ref="R47:T47"/>
    <mergeCell ref="O48:Q48"/>
    <mergeCell ref="R48:T48"/>
    <mergeCell ref="B47:E47"/>
    <mergeCell ref="F47:H47"/>
    <mergeCell ref="AN49:AP49"/>
    <mergeCell ref="AQ47:AS47"/>
    <mergeCell ref="AQ49:AS49"/>
    <mergeCell ref="AT49:AV49"/>
    <mergeCell ref="BC50:BE50"/>
    <mergeCell ref="AA49:AC49"/>
    <mergeCell ref="AA50:AC50"/>
    <mergeCell ref="O49:Q49"/>
    <mergeCell ref="R49:T49"/>
    <mergeCell ref="O50:Q50"/>
    <mergeCell ref="BI48:BL48"/>
    <mergeCell ref="B49:E49"/>
    <mergeCell ref="F49:H49"/>
    <mergeCell ref="I49:K49"/>
    <mergeCell ref="L49:N49"/>
    <mergeCell ref="AQ48:AS48"/>
    <mergeCell ref="AT48:AV48"/>
    <mergeCell ref="AW48:AY48"/>
    <mergeCell ref="AZ48:BB48"/>
    <mergeCell ref="BC48:BE48"/>
    <mergeCell ref="BF48:BH48"/>
    <mergeCell ref="L48:N48"/>
    <mergeCell ref="AD48:AG48"/>
    <mergeCell ref="AH48:AJ48"/>
    <mergeCell ref="AK48:AM48"/>
    <mergeCell ref="AN48:AP48"/>
    <mergeCell ref="AW49:AY49"/>
    <mergeCell ref="AK50:AM50"/>
    <mergeCell ref="AN50:AP50"/>
    <mergeCell ref="I50:K50"/>
    <mergeCell ref="L50:N50"/>
    <mergeCell ref="AD50:AG50"/>
    <mergeCell ref="AH50:AJ50"/>
    <mergeCell ref="F48:H48"/>
    <mergeCell ref="I48:K48"/>
    <mergeCell ref="R51:T51"/>
    <mergeCell ref="B50:E50"/>
    <mergeCell ref="F50:H50"/>
    <mergeCell ref="AA51:AC51"/>
    <mergeCell ref="BF50:BH50"/>
    <mergeCell ref="BI50:BL50"/>
    <mergeCell ref="AQ50:AS50"/>
    <mergeCell ref="AT50:AV50"/>
    <mergeCell ref="AW50:AY50"/>
    <mergeCell ref="AZ50:BB50"/>
    <mergeCell ref="R52:T52"/>
    <mergeCell ref="O53:Q53"/>
    <mergeCell ref="BI51:BL51"/>
    <mergeCell ref="B52:E52"/>
    <mergeCell ref="F52:H52"/>
    <mergeCell ref="I52:K52"/>
    <mergeCell ref="L52:N52"/>
    <mergeCell ref="AQ51:AS51"/>
    <mergeCell ref="AT51:AV51"/>
    <mergeCell ref="AW51:AY51"/>
    <mergeCell ref="AZ51:BB51"/>
    <mergeCell ref="BC51:BE51"/>
    <mergeCell ref="BF51:BH51"/>
    <mergeCell ref="L51:N51"/>
    <mergeCell ref="AD51:AG51"/>
    <mergeCell ref="AH51:AJ51"/>
    <mergeCell ref="AK51:AM51"/>
    <mergeCell ref="AN51:AP51"/>
    <mergeCell ref="AW52:AY52"/>
    <mergeCell ref="U50:W50"/>
    <mergeCell ref="B51:E51"/>
    <mergeCell ref="F51:H51"/>
    <mergeCell ref="I51:K51"/>
    <mergeCell ref="AH52:AJ52"/>
    <mergeCell ref="AK52:AM52"/>
    <mergeCell ref="AN52:AP52"/>
    <mergeCell ref="AQ52:AS52"/>
    <mergeCell ref="AT52:AV52"/>
    <mergeCell ref="B53:E53"/>
    <mergeCell ref="F53:H53"/>
    <mergeCell ref="F54:H55"/>
    <mergeCell ref="I54:K55"/>
    <mergeCell ref="BF53:BH53"/>
    <mergeCell ref="BI53:BL53"/>
    <mergeCell ref="AQ53:AS53"/>
    <mergeCell ref="AT53:AV53"/>
    <mergeCell ref="AW53:AY53"/>
    <mergeCell ref="AZ53:BB53"/>
    <mergeCell ref="BC53:BE53"/>
    <mergeCell ref="BI54:BL55"/>
    <mergeCell ref="BC55:BH55"/>
    <mergeCell ref="L54:N55"/>
    <mergeCell ref="AK53:AM53"/>
    <mergeCell ref="AN53:AP53"/>
    <mergeCell ref="I53:K53"/>
    <mergeCell ref="L53:N53"/>
    <mergeCell ref="AD53:AG53"/>
    <mergeCell ref="AH53:AJ53"/>
    <mergeCell ref="X51:Z51"/>
    <mergeCell ref="O55:AC55"/>
    <mergeCell ref="U51:W51"/>
    <mergeCell ref="R53:T53"/>
    <mergeCell ref="B54:E55"/>
    <mergeCell ref="O54:Q54"/>
    <mergeCell ref="AA52:AC52"/>
    <mergeCell ref="AA53:AC53"/>
    <mergeCell ref="O52:Q52"/>
    <mergeCell ref="BM12:DW12"/>
    <mergeCell ref="DN13:DO13"/>
    <mergeCell ref="DP13:DR13"/>
    <mergeCell ref="DS13:DW13"/>
    <mergeCell ref="BX9:BY9"/>
    <mergeCell ref="CO9:CQ9"/>
    <mergeCell ref="CT9:CU9"/>
    <mergeCell ref="DD10:DG10"/>
    <mergeCell ref="DH10:DJ10"/>
    <mergeCell ref="DK10:DL10"/>
    <mergeCell ref="DM10:DO10"/>
    <mergeCell ref="DP10:DQ10"/>
    <mergeCell ref="O15:BL15"/>
    <mergeCell ref="R54:T54"/>
    <mergeCell ref="U54:W54"/>
    <mergeCell ref="X54:Z54"/>
    <mergeCell ref="AA54:AC54"/>
    <mergeCell ref="BC54:BE54"/>
    <mergeCell ref="BF54:BH54"/>
    <mergeCell ref="AD54:AG55"/>
    <mergeCell ref="AH54:AJ55"/>
    <mergeCell ref="AK54:AM55"/>
    <mergeCell ref="AN54:AP55"/>
    <mergeCell ref="AQ54:AS55"/>
    <mergeCell ref="AZ52:BB52"/>
    <mergeCell ref="U52:W52"/>
    <mergeCell ref="U53:W53"/>
    <mergeCell ref="O51:Q51"/>
    <mergeCell ref="X52:Z52"/>
    <mergeCell ref="AD52:AG52"/>
    <mergeCell ref="BM15:BY15"/>
    <mergeCell ref="BZ15:DW15"/>
    <mergeCell ref="BM16:BP20"/>
    <mergeCell ref="BQ16:CR16"/>
    <mergeCell ref="CS16:DW16"/>
    <mergeCell ref="BQ17:BY17"/>
    <mergeCell ref="BZ17:CN17"/>
    <mergeCell ref="CO17:CR21"/>
    <mergeCell ref="CS17:DM17"/>
    <mergeCell ref="DN17:DS17"/>
    <mergeCell ref="DT17:DW21"/>
    <mergeCell ref="BQ18:BV18"/>
    <mergeCell ref="BW18:BY18"/>
    <mergeCell ref="BZ18:CK18"/>
    <mergeCell ref="CL18:CN18"/>
    <mergeCell ref="CS18:DD18"/>
    <mergeCell ref="DE18:DM18"/>
    <mergeCell ref="DN18:DP20"/>
    <mergeCell ref="DQ18:DS20"/>
    <mergeCell ref="BQ19:BS19"/>
    <mergeCell ref="DB19:DD20"/>
    <mergeCell ref="DE19:DG20"/>
    <mergeCell ref="DH19:DJ20"/>
    <mergeCell ref="DK19:DM20"/>
    <mergeCell ref="BQ20:BS20"/>
    <mergeCell ref="DH21:DJ21"/>
    <mergeCell ref="DK21:DM21"/>
    <mergeCell ref="BT19:BV20"/>
    <mergeCell ref="BW19:BY20"/>
    <mergeCell ref="BZ19:CE19"/>
    <mergeCell ref="CF19:CH20"/>
    <mergeCell ref="X53:Z53"/>
    <mergeCell ref="BC52:BE52"/>
    <mergeCell ref="BF52:BH52"/>
    <mergeCell ref="BM21:BP21"/>
    <mergeCell ref="BQ21:BS21"/>
    <mergeCell ref="BT21:BV21"/>
    <mergeCell ref="BW21:BY21"/>
    <mergeCell ref="BZ21:CB21"/>
    <mergeCell ref="CC21:CE21"/>
    <mergeCell ref="CF21:CH21"/>
    <mergeCell ref="CI21:CK21"/>
    <mergeCell ref="CL21:CN21"/>
    <mergeCell ref="CS21:CU21"/>
    <mergeCell ref="CV21:CX21"/>
    <mergeCell ref="CY21:DA21"/>
    <mergeCell ref="DB21:DD21"/>
    <mergeCell ref="DE21:DG21"/>
    <mergeCell ref="CV26:CX26"/>
    <mergeCell ref="CY26:DA26"/>
    <mergeCell ref="DB26:DD26"/>
    <mergeCell ref="DE26:DG26"/>
    <mergeCell ref="BQ28:BS28"/>
    <mergeCell ref="BT28:BV28"/>
    <mergeCell ref="BW28:BY28"/>
    <mergeCell ref="BZ28:CB28"/>
    <mergeCell ref="CC28:CE28"/>
    <mergeCell ref="CF28:CH28"/>
    <mergeCell ref="CI28:CK28"/>
    <mergeCell ref="CL28:CN28"/>
    <mergeCell ref="CV32:CX32"/>
    <mergeCell ref="CY32:DA32"/>
    <mergeCell ref="DB32:DD32"/>
    <mergeCell ref="AT54:AV55"/>
    <mergeCell ref="AW54:AY55"/>
    <mergeCell ref="AZ54:BB55"/>
    <mergeCell ref="BI52:BL52"/>
    <mergeCell ref="AZ49:BB49"/>
    <mergeCell ref="BC49:BE49"/>
    <mergeCell ref="BF49:BH49"/>
    <mergeCell ref="BI49:BL49"/>
    <mergeCell ref="BF47:BH47"/>
    <mergeCell ref="BI47:BL47"/>
    <mergeCell ref="BC46:BE46"/>
    <mergeCell ref="BF46:BH46"/>
    <mergeCell ref="BI46:BL46"/>
    <mergeCell ref="BF44:BH44"/>
    <mergeCell ref="BI44:BL44"/>
    <mergeCell ref="AT32:AV32"/>
    <mergeCell ref="AW32:AY32"/>
    <mergeCell ref="AZ32:BB32"/>
    <mergeCell ref="BC35:BE35"/>
    <mergeCell ref="AZ37:BB37"/>
    <mergeCell ref="BC37:BE37"/>
    <mergeCell ref="BF37:BH37"/>
    <mergeCell ref="BI37:BL37"/>
    <mergeCell ref="BF35:BH35"/>
    <mergeCell ref="BI35:BL35"/>
    <mergeCell ref="BI34:BL34"/>
    <mergeCell ref="BF32:BH32"/>
    <mergeCell ref="BI32:BL32"/>
    <mergeCell ref="BI33:BL33"/>
    <mergeCell ref="AZ46:BB46"/>
    <mergeCell ref="AW44:AY44"/>
    <mergeCell ref="AZ44:BB44"/>
    <mergeCell ref="CI19:CK20"/>
    <mergeCell ref="CL19:CN20"/>
    <mergeCell ref="CS19:CU20"/>
    <mergeCell ref="CV19:CX20"/>
    <mergeCell ref="CY19:DA20"/>
    <mergeCell ref="DN21:DP21"/>
    <mergeCell ref="DQ21:DS21"/>
    <mergeCell ref="BQ22:BS22"/>
    <mergeCell ref="BT22:BV22"/>
    <mergeCell ref="BW22:BY22"/>
    <mergeCell ref="BZ22:CB22"/>
    <mergeCell ref="CC22:CE22"/>
    <mergeCell ref="CF22:CH22"/>
    <mergeCell ref="CI22:CK22"/>
    <mergeCell ref="CL22:CN22"/>
    <mergeCell ref="CO22:CR22"/>
    <mergeCell ref="CS22:CU22"/>
    <mergeCell ref="CV22:CX22"/>
    <mergeCell ref="CY22:DA22"/>
    <mergeCell ref="DB22:DD22"/>
    <mergeCell ref="DE22:DG22"/>
    <mergeCell ref="DH22:DJ22"/>
    <mergeCell ref="DK22:DM22"/>
    <mergeCell ref="DN22:DP22"/>
    <mergeCell ref="DQ22:DS22"/>
    <mergeCell ref="BZ20:CB20"/>
    <mergeCell ref="CC20:CE20"/>
    <mergeCell ref="DT22:DW22"/>
    <mergeCell ref="BM23:BP23"/>
    <mergeCell ref="BQ23:BS23"/>
    <mergeCell ref="BT23:BV23"/>
    <mergeCell ref="BW23:BY23"/>
    <mergeCell ref="BZ23:CB23"/>
    <mergeCell ref="CC23:CE23"/>
    <mergeCell ref="CF23:CH23"/>
    <mergeCell ref="CI23:CK23"/>
    <mergeCell ref="CL23:CN23"/>
    <mergeCell ref="CO23:CR23"/>
    <mergeCell ref="CS23:CU23"/>
    <mergeCell ref="CV23:CX23"/>
    <mergeCell ref="CY23:DA23"/>
    <mergeCell ref="DB23:DD23"/>
    <mergeCell ref="DE23:DG23"/>
    <mergeCell ref="DH23:DJ23"/>
    <mergeCell ref="DK23:DM23"/>
    <mergeCell ref="DN23:DP23"/>
    <mergeCell ref="DQ23:DS23"/>
    <mergeCell ref="DT23:DW23"/>
    <mergeCell ref="DT24:DW24"/>
    <mergeCell ref="BM25:BP25"/>
    <mergeCell ref="BQ25:BS25"/>
    <mergeCell ref="BT25:BV25"/>
    <mergeCell ref="BW25:BY25"/>
    <mergeCell ref="BZ25:CB25"/>
    <mergeCell ref="CC25:CE25"/>
    <mergeCell ref="CF25:CH25"/>
    <mergeCell ref="CI25:CK25"/>
    <mergeCell ref="CL25:CN25"/>
    <mergeCell ref="CO25:CR25"/>
    <mergeCell ref="CS25:CU25"/>
    <mergeCell ref="CV25:CX25"/>
    <mergeCell ref="CY25:DA25"/>
    <mergeCell ref="DB25:DD25"/>
    <mergeCell ref="DE25:DG25"/>
    <mergeCell ref="DH25:DJ25"/>
    <mergeCell ref="DK25:DM25"/>
    <mergeCell ref="DN25:DP25"/>
    <mergeCell ref="DQ25:DS25"/>
    <mergeCell ref="DT25:DW25"/>
    <mergeCell ref="CO24:CR24"/>
    <mergeCell ref="CS24:CU24"/>
    <mergeCell ref="CV24:CX24"/>
    <mergeCell ref="CY24:DA24"/>
    <mergeCell ref="DB24:DD24"/>
    <mergeCell ref="DE24:DG24"/>
    <mergeCell ref="DH24:DJ24"/>
    <mergeCell ref="DK24:DM24"/>
    <mergeCell ref="DN24:DP24"/>
    <mergeCell ref="BM24:BP24"/>
    <mergeCell ref="BQ24:BS24"/>
    <mergeCell ref="DK26:DM26"/>
    <mergeCell ref="DN26:DP26"/>
    <mergeCell ref="BM26:BP26"/>
    <mergeCell ref="BQ26:BS26"/>
    <mergeCell ref="BT26:BV26"/>
    <mergeCell ref="BW26:BY26"/>
    <mergeCell ref="BZ26:CB26"/>
    <mergeCell ref="CC26:CE26"/>
    <mergeCell ref="CF26:CH26"/>
    <mergeCell ref="CI26:CK26"/>
    <mergeCell ref="CL26:CN26"/>
    <mergeCell ref="DQ24:DS24"/>
    <mergeCell ref="BT24:BV24"/>
    <mergeCell ref="BW24:BY24"/>
    <mergeCell ref="BZ24:CB24"/>
    <mergeCell ref="CC24:CE24"/>
    <mergeCell ref="CF24:CH24"/>
    <mergeCell ref="CI24:CK24"/>
    <mergeCell ref="CL24:CN24"/>
    <mergeCell ref="DQ26:DS26"/>
    <mergeCell ref="CV28:CX28"/>
    <mergeCell ref="CY28:DA28"/>
    <mergeCell ref="DB28:DD28"/>
    <mergeCell ref="DE28:DG28"/>
    <mergeCell ref="DH28:DJ28"/>
    <mergeCell ref="DK28:DM28"/>
    <mergeCell ref="DN28:DP28"/>
    <mergeCell ref="BM28:BP28"/>
    <mergeCell ref="DT26:DW26"/>
    <mergeCell ref="BM27:BP27"/>
    <mergeCell ref="BQ27:BS27"/>
    <mergeCell ref="BT27:BV27"/>
    <mergeCell ref="BW27:BY27"/>
    <mergeCell ref="BZ27:CB27"/>
    <mergeCell ref="CC27:CE27"/>
    <mergeCell ref="CF27:CH27"/>
    <mergeCell ref="CI27:CK27"/>
    <mergeCell ref="CL27:CN27"/>
    <mergeCell ref="CO27:CR27"/>
    <mergeCell ref="CS27:CU27"/>
    <mergeCell ref="CV27:CX27"/>
    <mergeCell ref="CY27:DA27"/>
    <mergeCell ref="DB27:DD27"/>
    <mergeCell ref="DE27:DG27"/>
    <mergeCell ref="DH27:DJ27"/>
    <mergeCell ref="DK27:DM27"/>
    <mergeCell ref="DN27:DP27"/>
    <mergeCell ref="DQ27:DS27"/>
    <mergeCell ref="DT27:DW27"/>
    <mergeCell ref="CO26:CR26"/>
    <mergeCell ref="CS26:CU26"/>
    <mergeCell ref="DH26:DJ26"/>
    <mergeCell ref="CY30:DA30"/>
    <mergeCell ref="DB30:DD30"/>
    <mergeCell ref="DE30:DG30"/>
    <mergeCell ref="DH30:DJ30"/>
    <mergeCell ref="DK30:DM30"/>
    <mergeCell ref="DN30:DP30"/>
    <mergeCell ref="BM30:BP30"/>
    <mergeCell ref="BQ30:BS30"/>
    <mergeCell ref="DQ28:DS28"/>
    <mergeCell ref="DT28:DW28"/>
    <mergeCell ref="BM29:BP29"/>
    <mergeCell ref="BQ29:BS29"/>
    <mergeCell ref="BT29:BV29"/>
    <mergeCell ref="BW29:BY29"/>
    <mergeCell ref="BZ29:CB29"/>
    <mergeCell ref="CC29:CE29"/>
    <mergeCell ref="CF29:CH29"/>
    <mergeCell ref="CI29:CK29"/>
    <mergeCell ref="CL29:CN29"/>
    <mergeCell ref="CO29:CR29"/>
    <mergeCell ref="CS29:CU29"/>
    <mergeCell ref="CV29:CX29"/>
    <mergeCell ref="CY29:DA29"/>
    <mergeCell ref="DB29:DD29"/>
    <mergeCell ref="DE29:DG29"/>
    <mergeCell ref="DH29:DJ29"/>
    <mergeCell ref="DK29:DM29"/>
    <mergeCell ref="DN29:DP29"/>
    <mergeCell ref="DQ29:DS29"/>
    <mergeCell ref="DT29:DW29"/>
    <mergeCell ref="CO28:CR28"/>
    <mergeCell ref="CS28:CU28"/>
    <mergeCell ref="DQ30:DS30"/>
    <mergeCell ref="BT30:BV30"/>
    <mergeCell ref="BW30:BY30"/>
    <mergeCell ref="BZ30:CB30"/>
    <mergeCell ref="CC30:CE30"/>
    <mergeCell ref="CF30:CH30"/>
    <mergeCell ref="CI30:CK30"/>
    <mergeCell ref="CL30:CN30"/>
    <mergeCell ref="DT30:DW30"/>
    <mergeCell ref="BM31:BP31"/>
    <mergeCell ref="BQ31:BS31"/>
    <mergeCell ref="BT31:BV31"/>
    <mergeCell ref="BW31:BY31"/>
    <mergeCell ref="BZ31:CB31"/>
    <mergeCell ref="CC31:CE31"/>
    <mergeCell ref="CF31:CH31"/>
    <mergeCell ref="CI31:CK31"/>
    <mergeCell ref="CL31:CN31"/>
    <mergeCell ref="CO31:CR31"/>
    <mergeCell ref="CS31:CU31"/>
    <mergeCell ref="CV31:CX31"/>
    <mergeCell ref="CY31:DA31"/>
    <mergeCell ref="DB31:DD31"/>
    <mergeCell ref="DE31:DG31"/>
    <mergeCell ref="DH31:DJ31"/>
    <mergeCell ref="DK31:DM31"/>
    <mergeCell ref="DN31:DP31"/>
    <mergeCell ref="DQ31:DS31"/>
    <mergeCell ref="DT31:DW31"/>
    <mergeCell ref="CO30:CR30"/>
    <mergeCell ref="CS30:CU30"/>
    <mergeCell ref="CV30:CX30"/>
    <mergeCell ref="DT32:DW32"/>
    <mergeCell ref="BM33:BP33"/>
    <mergeCell ref="BQ33:BS33"/>
    <mergeCell ref="BT33:BV33"/>
    <mergeCell ref="BW33:BY33"/>
    <mergeCell ref="BZ33:CB33"/>
    <mergeCell ref="CC33:CE33"/>
    <mergeCell ref="CF33:CH33"/>
    <mergeCell ref="CI33:CK33"/>
    <mergeCell ref="CL33:CN33"/>
    <mergeCell ref="CO33:CR33"/>
    <mergeCell ref="CS33:CU33"/>
    <mergeCell ref="CV33:CX33"/>
    <mergeCell ref="CY33:DA33"/>
    <mergeCell ref="DB33:DD33"/>
    <mergeCell ref="DE33:DG33"/>
    <mergeCell ref="DH33:DJ33"/>
    <mergeCell ref="DK33:DM33"/>
    <mergeCell ref="DN33:DP33"/>
    <mergeCell ref="DQ33:DS33"/>
    <mergeCell ref="DT33:DW33"/>
    <mergeCell ref="CO32:CR32"/>
    <mergeCell ref="CS32:CU32"/>
    <mergeCell ref="DE32:DG32"/>
    <mergeCell ref="DH32:DJ32"/>
    <mergeCell ref="DK32:DM32"/>
    <mergeCell ref="DN32:DP32"/>
    <mergeCell ref="BM32:BP32"/>
    <mergeCell ref="BQ32:BS32"/>
    <mergeCell ref="BT32:BV32"/>
    <mergeCell ref="BW32:BY32"/>
    <mergeCell ref="BZ32:CB32"/>
    <mergeCell ref="CV34:CX34"/>
    <mergeCell ref="CY34:DA34"/>
    <mergeCell ref="DB34:DD34"/>
    <mergeCell ref="DE34:DG34"/>
    <mergeCell ref="DH34:DJ34"/>
    <mergeCell ref="DK34:DM34"/>
    <mergeCell ref="DN34:DP34"/>
    <mergeCell ref="BM34:BP34"/>
    <mergeCell ref="BQ34:BS34"/>
    <mergeCell ref="BT34:BV34"/>
    <mergeCell ref="BW34:BY34"/>
    <mergeCell ref="BZ34:CB34"/>
    <mergeCell ref="CC34:CE34"/>
    <mergeCell ref="CF34:CH34"/>
    <mergeCell ref="CI34:CK34"/>
    <mergeCell ref="CL34:CN34"/>
    <mergeCell ref="DQ32:DS32"/>
    <mergeCell ref="CC32:CE32"/>
    <mergeCell ref="CF32:CH32"/>
    <mergeCell ref="CI32:CK32"/>
    <mergeCell ref="CL32:CN32"/>
    <mergeCell ref="CY36:DA36"/>
    <mergeCell ref="DB36:DD36"/>
    <mergeCell ref="DE36:DG36"/>
    <mergeCell ref="DH36:DJ36"/>
    <mergeCell ref="DK36:DM36"/>
    <mergeCell ref="DN36:DP36"/>
    <mergeCell ref="BM36:BP36"/>
    <mergeCell ref="BQ36:BS36"/>
    <mergeCell ref="DQ34:DS34"/>
    <mergeCell ref="DT34:DW34"/>
    <mergeCell ref="BM35:BP35"/>
    <mergeCell ref="BQ35:BS35"/>
    <mergeCell ref="BT35:BV35"/>
    <mergeCell ref="BW35:BY35"/>
    <mergeCell ref="BZ35:CB35"/>
    <mergeCell ref="CC35:CE35"/>
    <mergeCell ref="CF35:CH35"/>
    <mergeCell ref="CI35:CK35"/>
    <mergeCell ref="CL35:CN35"/>
    <mergeCell ref="CO35:CR35"/>
    <mergeCell ref="CS35:CU35"/>
    <mergeCell ref="CV35:CX35"/>
    <mergeCell ref="CY35:DA35"/>
    <mergeCell ref="DB35:DD35"/>
    <mergeCell ref="DE35:DG35"/>
    <mergeCell ref="DH35:DJ35"/>
    <mergeCell ref="DK35:DM35"/>
    <mergeCell ref="DN35:DP35"/>
    <mergeCell ref="DQ35:DS35"/>
    <mergeCell ref="DT35:DW35"/>
    <mergeCell ref="CO34:CR34"/>
    <mergeCell ref="CS34:CU34"/>
    <mergeCell ref="DQ36:DS36"/>
    <mergeCell ref="BT36:BV36"/>
    <mergeCell ref="BW36:BY36"/>
    <mergeCell ref="BZ36:CB36"/>
    <mergeCell ref="CC36:CE36"/>
    <mergeCell ref="CF36:CH36"/>
    <mergeCell ref="CI36:CK36"/>
    <mergeCell ref="CL36:CN36"/>
    <mergeCell ref="DT36:DW36"/>
    <mergeCell ref="BM37:BP37"/>
    <mergeCell ref="BQ37:BS37"/>
    <mergeCell ref="BT37:BV37"/>
    <mergeCell ref="BW37:BY37"/>
    <mergeCell ref="BZ37:CB37"/>
    <mergeCell ref="CC37:CE37"/>
    <mergeCell ref="CF37:CH37"/>
    <mergeCell ref="CI37:CK37"/>
    <mergeCell ref="CL37:CN37"/>
    <mergeCell ref="CO37:CR37"/>
    <mergeCell ref="CS37:CU37"/>
    <mergeCell ref="CV37:CX37"/>
    <mergeCell ref="CY37:DA37"/>
    <mergeCell ref="DB37:DD37"/>
    <mergeCell ref="DE37:DG37"/>
    <mergeCell ref="DH37:DJ37"/>
    <mergeCell ref="DK37:DM37"/>
    <mergeCell ref="DN37:DP37"/>
    <mergeCell ref="DQ37:DS37"/>
    <mergeCell ref="DT37:DW37"/>
    <mergeCell ref="CO36:CR36"/>
    <mergeCell ref="CS36:CU36"/>
    <mergeCell ref="CV36:CX36"/>
    <mergeCell ref="DT38:DW38"/>
    <mergeCell ref="BM39:BP39"/>
    <mergeCell ref="BQ39:BS39"/>
    <mergeCell ref="BT39:BV39"/>
    <mergeCell ref="BW39:BY39"/>
    <mergeCell ref="BZ39:CB39"/>
    <mergeCell ref="CC39:CE39"/>
    <mergeCell ref="CF39:CH39"/>
    <mergeCell ref="CI39:CK39"/>
    <mergeCell ref="CL39:CN39"/>
    <mergeCell ref="CO39:CR39"/>
    <mergeCell ref="CS39:CU39"/>
    <mergeCell ref="CV39:CX39"/>
    <mergeCell ref="CY39:DA39"/>
    <mergeCell ref="DB39:DD39"/>
    <mergeCell ref="DE39:DG39"/>
    <mergeCell ref="DH39:DJ39"/>
    <mergeCell ref="DK39:DM39"/>
    <mergeCell ref="DN39:DP39"/>
    <mergeCell ref="DQ39:DS39"/>
    <mergeCell ref="DT39:DW39"/>
    <mergeCell ref="CO38:CR38"/>
    <mergeCell ref="CS38:CU38"/>
    <mergeCell ref="CV38:CX38"/>
    <mergeCell ref="CY38:DA38"/>
    <mergeCell ref="DB38:DD38"/>
    <mergeCell ref="DE38:DG38"/>
    <mergeCell ref="DH38:DJ38"/>
    <mergeCell ref="DK38:DM38"/>
    <mergeCell ref="DN38:DP38"/>
    <mergeCell ref="BM38:BP38"/>
    <mergeCell ref="BQ38:BS38"/>
    <mergeCell ref="CV40:CX40"/>
    <mergeCell ref="CY40:DA40"/>
    <mergeCell ref="DB40:DD40"/>
    <mergeCell ref="DE40:DG40"/>
    <mergeCell ref="DH40:DJ40"/>
    <mergeCell ref="DK40:DM40"/>
    <mergeCell ref="DN40:DP40"/>
    <mergeCell ref="BM40:BP40"/>
    <mergeCell ref="BQ40:BS40"/>
    <mergeCell ref="BT40:BV40"/>
    <mergeCell ref="BW40:BY40"/>
    <mergeCell ref="BZ40:CB40"/>
    <mergeCell ref="CC40:CE40"/>
    <mergeCell ref="CF40:CH40"/>
    <mergeCell ref="CI40:CK40"/>
    <mergeCell ref="CL40:CN40"/>
    <mergeCell ref="DQ38:DS38"/>
    <mergeCell ref="BT38:BV38"/>
    <mergeCell ref="BW38:BY38"/>
    <mergeCell ref="BZ38:CB38"/>
    <mergeCell ref="CC38:CE38"/>
    <mergeCell ref="CF38:CH38"/>
    <mergeCell ref="CI38:CK38"/>
    <mergeCell ref="CL38:CN38"/>
    <mergeCell ref="CY42:DA42"/>
    <mergeCell ref="DB42:DD42"/>
    <mergeCell ref="DE42:DG42"/>
    <mergeCell ref="DH42:DJ42"/>
    <mergeCell ref="DK42:DM42"/>
    <mergeCell ref="DN42:DP42"/>
    <mergeCell ref="BM42:BP42"/>
    <mergeCell ref="BQ42:BS42"/>
    <mergeCell ref="DQ40:DS40"/>
    <mergeCell ref="DT40:DW40"/>
    <mergeCell ref="BM41:BP41"/>
    <mergeCell ref="BQ41:BS41"/>
    <mergeCell ref="BT41:BV41"/>
    <mergeCell ref="BW41:BY41"/>
    <mergeCell ref="BZ41:CB41"/>
    <mergeCell ref="CC41:CE41"/>
    <mergeCell ref="CF41:CH41"/>
    <mergeCell ref="CI41:CK41"/>
    <mergeCell ref="CL41:CN41"/>
    <mergeCell ref="CO41:CR41"/>
    <mergeCell ref="CS41:CU41"/>
    <mergeCell ref="CV41:CX41"/>
    <mergeCell ref="CY41:DA41"/>
    <mergeCell ref="DB41:DD41"/>
    <mergeCell ref="DE41:DG41"/>
    <mergeCell ref="DH41:DJ41"/>
    <mergeCell ref="DK41:DM41"/>
    <mergeCell ref="DN41:DP41"/>
    <mergeCell ref="DQ41:DS41"/>
    <mergeCell ref="DT41:DW41"/>
    <mergeCell ref="CO40:CR40"/>
    <mergeCell ref="CS40:CU40"/>
    <mergeCell ref="DQ42:DS42"/>
    <mergeCell ref="BT42:BV42"/>
    <mergeCell ref="BW42:BY42"/>
    <mergeCell ref="BZ42:CB42"/>
    <mergeCell ref="CC42:CE42"/>
    <mergeCell ref="CF42:CH42"/>
    <mergeCell ref="CI42:CK42"/>
    <mergeCell ref="CL42:CN42"/>
    <mergeCell ref="DT42:DW42"/>
    <mergeCell ref="BM43:BP43"/>
    <mergeCell ref="BQ43:BS43"/>
    <mergeCell ref="BT43:BV43"/>
    <mergeCell ref="BW43:BY43"/>
    <mergeCell ref="BZ43:CB43"/>
    <mergeCell ref="CC43:CE43"/>
    <mergeCell ref="CF43:CH43"/>
    <mergeCell ref="CI43:CK43"/>
    <mergeCell ref="CL43:CN43"/>
    <mergeCell ref="CO43:CR43"/>
    <mergeCell ref="CS43:CU43"/>
    <mergeCell ref="CV43:CX43"/>
    <mergeCell ref="CY43:DA43"/>
    <mergeCell ref="DB43:DD43"/>
    <mergeCell ref="DE43:DG43"/>
    <mergeCell ref="DH43:DJ43"/>
    <mergeCell ref="DK43:DM43"/>
    <mergeCell ref="DN43:DP43"/>
    <mergeCell ref="DQ43:DS43"/>
    <mergeCell ref="DT43:DW43"/>
    <mergeCell ref="CO42:CR42"/>
    <mergeCell ref="CS42:CU42"/>
    <mergeCell ref="CV42:CX42"/>
    <mergeCell ref="CO44:CR44"/>
    <mergeCell ref="CS44:CU44"/>
    <mergeCell ref="CV44:CX44"/>
    <mergeCell ref="CY44:DA44"/>
    <mergeCell ref="DB44:DD44"/>
    <mergeCell ref="DE44:DG44"/>
    <mergeCell ref="DH44:DJ44"/>
    <mergeCell ref="DK44:DM44"/>
    <mergeCell ref="DN44:DP44"/>
    <mergeCell ref="BM44:BP44"/>
    <mergeCell ref="BQ44:BS44"/>
    <mergeCell ref="BT44:BV44"/>
    <mergeCell ref="BW44:BY44"/>
    <mergeCell ref="BZ44:CB44"/>
    <mergeCell ref="CC44:CE44"/>
    <mergeCell ref="CF44:CH44"/>
    <mergeCell ref="CI44:CK44"/>
    <mergeCell ref="CL44:CN44"/>
    <mergeCell ref="DN46:DP46"/>
    <mergeCell ref="BM46:BP46"/>
    <mergeCell ref="BQ46:BS46"/>
    <mergeCell ref="BT46:BV46"/>
    <mergeCell ref="BW46:BY46"/>
    <mergeCell ref="BZ46:CB46"/>
    <mergeCell ref="CC46:CE46"/>
    <mergeCell ref="CF46:CH46"/>
    <mergeCell ref="CI46:CK46"/>
    <mergeCell ref="CL46:CN46"/>
    <mergeCell ref="DQ44:DS44"/>
    <mergeCell ref="DT44:DW44"/>
    <mergeCell ref="BM45:BP45"/>
    <mergeCell ref="BQ45:BS45"/>
    <mergeCell ref="BT45:BV45"/>
    <mergeCell ref="BW45:BY45"/>
    <mergeCell ref="BZ45:CB45"/>
    <mergeCell ref="CC45:CE45"/>
    <mergeCell ref="CF45:CH45"/>
    <mergeCell ref="CI45:CK45"/>
    <mergeCell ref="CL45:CN45"/>
    <mergeCell ref="CO45:CR45"/>
    <mergeCell ref="CS45:CU45"/>
    <mergeCell ref="CV45:CX45"/>
    <mergeCell ref="CY45:DA45"/>
    <mergeCell ref="DB45:DD45"/>
    <mergeCell ref="DE45:DG45"/>
    <mergeCell ref="DH45:DJ45"/>
    <mergeCell ref="DK45:DM45"/>
    <mergeCell ref="DN45:DP45"/>
    <mergeCell ref="DQ45:DS45"/>
    <mergeCell ref="DT45:DW45"/>
    <mergeCell ref="BM48:BP48"/>
    <mergeCell ref="BQ48:BS48"/>
    <mergeCell ref="DQ46:DS46"/>
    <mergeCell ref="DT46:DW46"/>
    <mergeCell ref="BM47:BP47"/>
    <mergeCell ref="BQ47:BS47"/>
    <mergeCell ref="BT47:BV47"/>
    <mergeCell ref="BW47:BY47"/>
    <mergeCell ref="BZ47:CB47"/>
    <mergeCell ref="CC47:CE47"/>
    <mergeCell ref="CF47:CH47"/>
    <mergeCell ref="CI47:CK47"/>
    <mergeCell ref="CL47:CN47"/>
    <mergeCell ref="CO47:CR47"/>
    <mergeCell ref="CS47:CU47"/>
    <mergeCell ref="CV47:CX47"/>
    <mergeCell ref="CY47:DA47"/>
    <mergeCell ref="DB47:DD47"/>
    <mergeCell ref="DE47:DG47"/>
    <mergeCell ref="DH47:DJ47"/>
    <mergeCell ref="DK47:DM47"/>
    <mergeCell ref="DN47:DP47"/>
    <mergeCell ref="DQ47:DS47"/>
    <mergeCell ref="DT47:DW47"/>
    <mergeCell ref="CO46:CR46"/>
    <mergeCell ref="CS46:CU46"/>
    <mergeCell ref="CV46:CX46"/>
    <mergeCell ref="CY46:DA46"/>
    <mergeCell ref="DB46:DD46"/>
    <mergeCell ref="DE46:DG46"/>
    <mergeCell ref="DH46:DJ46"/>
    <mergeCell ref="DK46:DM46"/>
    <mergeCell ref="BM49:BP49"/>
    <mergeCell ref="BQ49:BS49"/>
    <mergeCell ref="BT49:BV49"/>
    <mergeCell ref="BW49:BY49"/>
    <mergeCell ref="BZ49:CB49"/>
    <mergeCell ref="CC49:CE49"/>
    <mergeCell ref="CF49:CH49"/>
    <mergeCell ref="CI49:CK49"/>
    <mergeCell ref="CL49:CN49"/>
    <mergeCell ref="CO49:CR49"/>
    <mergeCell ref="CS49:CU49"/>
    <mergeCell ref="CV49:CX49"/>
    <mergeCell ref="CY49:DA49"/>
    <mergeCell ref="DB49:DD49"/>
    <mergeCell ref="DE49:DG49"/>
    <mergeCell ref="DH49:DJ49"/>
    <mergeCell ref="DK49:DM49"/>
    <mergeCell ref="BQ50:BS50"/>
    <mergeCell ref="BT50:BV50"/>
    <mergeCell ref="BW50:BY50"/>
    <mergeCell ref="BZ50:CB50"/>
    <mergeCell ref="CC50:CE50"/>
    <mergeCell ref="CF50:CH50"/>
    <mergeCell ref="CI50:CK50"/>
    <mergeCell ref="CL50:CN50"/>
    <mergeCell ref="DQ48:DS48"/>
    <mergeCell ref="BT48:BV48"/>
    <mergeCell ref="BW48:BY48"/>
    <mergeCell ref="BZ48:CB48"/>
    <mergeCell ref="CC48:CE48"/>
    <mergeCell ref="CF48:CH48"/>
    <mergeCell ref="CI48:CK48"/>
    <mergeCell ref="CL48:CN48"/>
    <mergeCell ref="DT48:DW48"/>
    <mergeCell ref="DN49:DP49"/>
    <mergeCell ref="DQ49:DS49"/>
    <mergeCell ref="DT49:DW49"/>
    <mergeCell ref="CO48:CR48"/>
    <mergeCell ref="CS48:CU48"/>
    <mergeCell ref="CV48:CX48"/>
    <mergeCell ref="CY48:DA48"/>
    <mergeCell ref="DB48:DD48"/>
    <mergeCell ref="DE48:DG48"/>
    <mergeCell ref="DH48:DJ48"/>
    <mergeCell ref="DK48:DM48"/>
    <mergeCell ref="DN48:DP48"/>
    <mergeCell ref="DQ50:DS50"/>
    <mergeCell ref="DT50:DW50"/>
    <mergeCell ref="BM51:BP51"/>
    <mergeCell ref="BQ51:BS51"/>
    <mergeCell ref="BT51:BV51"/>
    <mergeCell ref="BW51:BY51"/>
    <mergeCell ref="BZ51:CB51"/>
    <mergeCell ref="CC51:CE51"/>
    <mergeCell ref="CF51:CH51"/>
    <mergeCell ref="CI51:CK51"/>
    <mergeCell ref="CL51:CN51"/>
    <mergeCell ref="CO51:CR51"/>
    <mergeCell ref="CS51:CU51"/>
    <mergeCell ref="CV51:CX51"/>
    <mergeCell ref="CY51:DA51"/>
    <mergeCell ref="DB51:DD51"/>
    <mergeCell ref="DE51:DG51"/>
    <mergeCell ref="DH51:DJ51"/>
    <mergeCell ref="DK51:DM51"/>
    <mergeCell ref="DN51:DP51"/>
    <mergeCell ref="DQ51:DS51"/>
    <mergeCell ref="DT51:DW51"/>
    <mergeCell ref="CO50:CR50"/>
    <mergeCell ref="CS50:CU50"/>
    <mergeCell ref="CV50:CX50"/>
    <mergeCell ref="CY50:DA50"/>
    <mergeCell ref="DB50:DD50"/>
    <mergeCell ref="DE50:DG50"/>
    <mergeCell ref="DH50:DJ50"/>
    <mergeCell ref="DK50:DM50"/>
    <mergeCell ref="DN50:DP50"/>
    <mergeCell ref="BM50:BP50"/>
    <mergeCell ref="DT52:DW52"/>
    <mergeCell ref="BM53:BP53"/>
    <mergeCell ref="BQ53:BS53"/>
    <mergeCell ref="BT53:BV53"/>
    <mergeCell ref="BW53:BY53"/>
    <mergeCell ref="BZ53:CB53"/>
    <mergeCell ref="CC53:CE53"/>
    <mergeCell ref="CF53:CH53"/>
    <mergeCell ref="CI53:CK53"/>
    <mergeCell ref="CL53:CN53"/>
    <mergeCell ref="CO53:CR53"/>
    <mergeCell ref="CS53:CU53"/>
    <mergeCell ref="CV53:CX53"/>
    <mergeCell ref="CY53:DA53"/>
    <mergeCell ref="DB53:DD53"/>
    <mergeCell ref="DE53:DG53"/>
    <mergeCell ref="DH53:DJ53"/>
    <mergeCell ref="DK53:DM53"/>
    <mergeCell ref="DN53:DP53"/>
    <mergeCell ref="DQ53:DS53"/>
    <mergeCell ref="DT53:DW53"/>
    <mergeCell ref="CO52:CR52"/>
    <mergeCell ref="CS52:CU52"/>
    <mergeCell ref="CV52:CX52"/>
    <mergeCell ref="CY52:DA52"/>
    <mergeCell ref="DB52:DD52"/>
    <mergeCell ref="DE52:DG52"/>
    <mergeCell ref="DH52:DJ52"/>
    <mergeCell ref="DK52:DM52"/>
    <mergeCell ref="DN52:DP52"/>
    <mergeCell ref="BM52:BP52"/>
    <mergeCell ref="BQ52:BS52"/>
    <mergeCell ref="CV54:CX55"/>
    <mergeCell ref="CY54:DA55"/>
    <mergeCell ref="DB54:DD55"/>
    <mergeCell ref="DE54:DG55"/>
    <mergeCell ref="DH54:DJ55"/>
    <mergeCell ref="DK54:DM55"/>
    <mergeCell ref="DN54:DP54"/>
    <mergeCell ref="BM54:BP55"/>
    <mergeCell ref="BQ54:BS55"/>
    <mergeCell ref="BT54:BV55"/>
    <mergeCell ref="BW54:BY55"/>
    <mergeCell ref="BZ54:CB54"/>
    <mergeCell ref="CC54:CE54"/>
    <mergeCell ref="CF54:CH54"/>
    <mergeCell ref="CI54:CK54"/>
    <mergeCell ref="CL54:CN54"/>
    <mergeCell ref="DQ52:DS52"/>
    <mergeCell ref="BT52:BV52"/>
    <mergeCell ref="BW52:BY52"/>
    <mergeCell ref="BZ52:CB52"/>
    <mergeCell ref="CC52:CE52"/>
    <mergeCell ref="CF52:CH52"/>
    <mergeCell ref="CI52:CK52"/>
    <mergeCell ref="CL52:CN52"/>
    <mergeCell ref="DX12:GH12"/>
    <mergeCell ref="FP13:FQ13"/>
    <mergeCell ref="FR13:FU13"/>
    <mergeCell ref="FV13:FX13"/>
    <mergeCell ref="FY13:FZ13"/>
    <mergeCell ref="GA13:GC13"/>
    <mergeCell ref="GD13:GH13"/>
    <mergeCell ref="DQ54:DS54"/>
    <mergeCell ref="DT54:DW55"/>
    <mergeCell ref="BZ55:CN55"/>
    <mergeCell ref="DN55:DS55"/>
    <mergeCell ref="EI9:EJ9"/>
    <mergeCell ref="EZ9:FB9"/>
    <mergeCell ref="FE9:FF9"/>
    <mergeCell ref="FO10:FR10"/>
    <mergeCell ref="DX14:EJ14"/>
    <mergeCell ref="EK14:FR14"/>
    <mergeCell ref="EK19:EP19"/>
    <mergeCell ref="EQ19:ES20"/>
    <mergeCell ref="ET19:EV20"/>
    <mergeCell ref="EW19:EY20"/>
    <mergeCell ref="FD19:FF20"/>
    <mergeCell ref="FG19:FI20"/>
    <mergeCell ref="FJ19:FL20"/>
    <mergeCell ref="FM19:FO20"/>
    <mergeCell ref="FP19:FR20"/>
    <mergeCell ref="DX24:EA24"/>
    <mergeCell ref="EB24:ED24"/>
    <mergeCell ref="EE24:EG24"/>
    <mergeCell ref="EH24:EJ24"/>
    <mergeCell ref="CO54:CR55"/>
    <mergeCell ref="CS54:CU55"/>
    <mergeCell ref="DX15:EJ15"/>
    <mergeCell ref="EK15:GH15"/>
    <mergeCell ref="DX16:EA20"/>
    <mergeCell ref="EB16:FC16"/>
    <mergeCell ref="FD16:GH16"/>
    <mergeCell ref="EB17:EJ17"/>
    <mergeCell ref="EK17:EY17"/>
    <mergeCell ref="EZ17:FC21"/>
    <mergeCell ref="FD17:FX17"/>
    <mergeCell ref="FY17:GD17"/>
    <mergeCell ref="GE17:GH21"/>
    <mergeCell ref="EB18:EG18"/>
    <mergeCell ref="EH18:EJ18"/>
    <mergeCell ref="EK18:EV18"/>
    <mergeCell ref="EW18:EY18"/>
    <mergeCell ref="FD18:FO18"/>
    <mergeCell ref="FP18:FX18"/>
    <mergeCell ref="FY18:GA20"/>
    <mergeCell ref="GB18:GD20"/>
    <mergeCell ref="EB19:ED19"/>
    <mergeCell ref="EE19:EG20"/>
    <mergeCell ref="EH19:EJ20"/>
    <mergeCell ref="FS19:FU20"/>
    <mergeCell ref="FV19:FX20"/>
    <mergeCell ref="EB20:ED20"/>
    <mergeCell ref="EK20:EM20"/>
    <mergeCell ref="EN20:EP20"/>
    <mergeCell ref="DX21:EA21"/>
    <mergeCell ref="EB21:ED21"/>
    <mergeCell ref="EE21:EG21"/>
    <mergeCell ref="EH21:EJ21"/>
    <mergeCell ref="EK21:EM21"/>
    <mergeCell ref="EB22:ED22"/>
    <mergeCell ref="EE22:EG22"/>
    <mergeCell ref="EH22:EJ22"/>
    <mergeCell ref="EK22:EM22"/>
    <mergeCell ref="EN22:EP22"/>
    <mergeCell ref="EQ22:ES22"/>
    <mergeCell ref="ET22:EV22"/>
    <mergeCell ref="EW22:EY22"/>
    <mergeCell ref="EZ22:FC22"/>
    <mergeCell ref="FD22:FF22"/>
    <mergeCell ref="FG22:FI22"/>
    <mergeCell ref="FJ22:FL22"/>
    <mergeCell ref="FM22:FO22"/>
    <mergeCell ref="FP22:FR22"/>
    <mergeCell ref="FS22:FU22"/>
    <mergeCell ref="FV22:FX22"/>
    <mergeCell ref="FY22:GA22"/>
    <mergeCell ref="FS24:FU24"/>
    <mergeCell ref="FV24:FX24"/>
    <mergeCell ref="FY24:GA24"/>
    <mergeCell ref="GB24:GD24"/>
    <mergeCell ref="GE24:GH24"/>
    <mergeCell ref="EK24:EM24"/>
    <mergeCell ref="EN24:EP24"/>
    <mergeCell ref="EQ24:ES24"/>
    <mergeCell ref="EN21:EP21"/>
    <mergeCell ref="EQ21:ES21"/>
    <mergeCell ref="ET21:EV21"/>
    <mergeCell ref="EW21:EY21"/>
    <mergeCell ref="FD21:FF21"/>
    <mergeCell ref="FG21:FI21"/>
    <mergeCell ref="FJ21:FL21"/>
    <mergeCell ref="FM21:FO21"/>
    <mergeCell ref="FP21:FR21"/>
    <mergeCell ref="FS21:FU21"/>
    <mergeCell ref="FV21:FX21"/>
    <mergeCell ref="FY21:GA21"/>
    <mergeCell ref="GB21:GD21"/>
    <mergeCell ref="GB22:GD22"/>
    <mergeCell ref="ET24:EV24"/>
    <mergeCell ref="EW24:EY24"/>
    <mergeCell ref="EZ24:FC24"/>
    <mergeCell ref="FD24:FF24"/>
    <mergeCell ref="FG24:FI24"/>
    <mergeCell ref="EZ25:FC25"/>
    <mergeCell ref="FD25:FF25"/>
    <mergeCell ref="FG25:FI25"/>
    <mergeCell ref="FJ25:FL25"/>
    <mergeCell ref="FM25:FO25"/>
    <mergeCell ref="FP25:FR25"/>
    <mergeCell ref="FS25:FU25"/>
    <mergeCell ref="FV25:FX25"/>
    <mergeCell ref="FJ24:FL24"/>
    <mergeCell ref="GE22:GH22"/>
    <mergeCell ref="DX23:EA23"/>
    <mergeCell ref="EB23:ED23"/>
    <mergeCell ref="EE23:EG23"/>
    <mergeCell ref="EH23:EJ23"/>
    <mergeCell ref="EK23:EM23"/>
    <mergeCell ref="EN23:EP23"/>
    <mergeCell ref="EQ23:ES23"/>
    <mergeCell ref="ET23:EV23"/>
    <mergeCell ref="EW23:EY23"/>
    <mergeCell ref="EZ23:FC23"/>
    <mergeCell ref="FD23:FF23"/>
    <mergeCell ref="FG23:FI23"/>
    <mergeCell ref="FJ23:FL23"/>
    <mergeCell ref="FM23:FO23"/>
    <mergeCell ref="FP23:FR23"/>
    <mergeCell ref="FS23:FU23"/>
    <mergeCell ref="FV23:FX23"/>
    <mergeCell ref="FY23:GA23"/>
    <mergeCell ref="GB23:GD23"/>
    <mergeCell ref="GE23:GH23"/>
    <mergeCell ref="FM24:FO24"/>
    <mergeCell ref="FP24:FR24"/>
    <mergeCell ref="FY25:GA25"/>
    <mergeCell ref="GB25:GD25"/>
    <mergeCell ref="GE25:GH25"/>
    <mergeCell ref="DX26:EA26"/>
    <mergeCell ref="EB26:ED26"/>
    <mergeCell ref="EE26:EG26"/>
    <mergeCell ref="EH26:EJ26"/>
    <mergeCell ref="EK26:EM26"/>
    <mergeCell ref="EN26:EP26"/>
    <mergeCell ref="EQ26:ES26"/>
    <mergeCell ref="ET26:EV26"/>
    <mergeCell ref="EW26:EY26"/>
    <mergeCell ref="EZ26:FC26"/>
    <mergeCell ref="FD26:FF26"/>
    <mergeCell ref="FG26:FI26"/>
    <mergeCell ref="FJ26:FL26"/>
    <mergeCell ref="FM26:FO26"/>
    <mergeCell ref="FP26:FR26"/>
    <mergeCell ref="FS26:FU26"/>
    <mergeCell ref="FV26:FX26"/>
    <mergeCell ref="FY26:GA26"/>
    <mergeCell ref="GB26:GD26"/>
    <mergeCell ref="GE26:GH26"/>
    <mergeCell ref="DX25:EA25"/>
    <mergeCell ref="EB25:ED25"/>
    <mergeCell ref="EE25:EG25"/>
    <mergeCell ref="EH25:EJ25"/>
    <mergeCell ref="EK25:EM25"/>
    <mergeCell ref="EN25:EP25"/>
    <mergeCell ref="EQ25:ES25"/>
    <mergeCell ref="ET25:EV25"/>
    <mergeCell ref="EW25:EY25"/>
    <mergeCell ref="GE27:GH27"/>
    <mergeCell ref="DX28:EA28"/>
    <mergeCell ref="EB28:ED28"/>
    <mergeCell ref="EE28:EG28"/>
    <mergeCell ref="EH28:EJ28"/>
    <mergeCell ref="EK28:EM28"/>
    <mergeCell ref="EN28:EP28"/>
    <mergeCell ref="EQ28:ES28"/>
    <mergeCell ref="ET28:EV28"/>
    <mergeCell ref="EW28:EY28"/>
    <mergeCell ref="EZ28:FC28"/>
    <mergeCell ref="FD28:FF28"/>
    <mergeCell ref="FG28:FI28"/>
    <mergeCell ref="FJ28:FL28"/>
    <mergeCell ref="FM28:FO28"/>
    <mergeCell ref="FP28:FR28"/>
    <mergeCell ref="FS28:FU28"/>
    <mergeCell ref="FV28:FX28"/>
    <mergeCell ref="FY28:GA28"/>
    <mergeCell ref="GB28:GD28"/>
    <mergeCell ref="GE28:GH28"/>
    <mergeCell ref="EZ27:FC27"/>
    <mergeCell ref="FD27:FF27"/>
    <mergeCell ref="FG27:FI27"/>
    <mergeCell ref="FJ27:FL27"/>
    <mergeCell ref="FM27:FO27"/>
    <mergeCell ref="FP27:FR27"/>
    <mergeCell ref="FS27:FU27"/>
    <mergeCell ref="FV27:FX27"/>
    <mergeCell ref="FY27:GA27"/>
    <mergeCell ref="DX27:EA27"/>
    <mergeCell ref="EB27:ED27"/>
    <mergeCell ref="FG29:FI29"/>
    <mergeCell ref="FJ29:FL29"/>
    <mergeCell ref="FM29:FO29"/>
    <mergeCell ref="FP29:FR29"/>
    <mergeCell ref="FS29:FU29"/>
    <mergeCell ref="FV29:FX29"/>
    <mergeCell ref="FY29:GA29"/>
    <mergeCell ref="DX29:EA29"/>
    <mergeCell ref="EB29:ED29"/>
    <mergeCell ref="EE29:EG29"/>
    <mergeCell ref="EH29:EJ29"/>
    <mergeCell ref="EK29:EM29"/>
    <mergeCell ref="EN29:EP29"/>
    <mergeCell ref="EQ29:ES29"/>
    <mergeCell ref="ET29:EV29"/>
    <mergeCell ref="EW29:EY29"/>
    <mergeCell ref="GB27:GD27"/>
    <mergeCell ref="EE27:EG27"/>
    <mergeCell ref="EH27:EJ27"/>
    <mergeCell ref="EK27:EM27"/>
    <mergeCell ref="EN27:EP27"/>
    <mergeCell ref="EQ27:ES27"/>
    <mergeCell ref="ET27:EV27"/>
    <mergeCell ref="EW27:EY27"/>
    <mergeCell ref="EB31:ED31"/>
    <mergeCell ref="EE31:EG31"/>
    <mergeCell ref="EH31:EJ31"/>
    <mergeCell ref="EK31:EM31"/>
    <mergeCell ref="EN31:EP31"/>
    <mergeCell ref="EQ31:ES31"/>
    <mergeCell ref="ET31:EV31"/>
    <mergeCell ref="EW31:EY31"/>
    <mergeCell ref="GB29:GD29"/>
    <mergeCell ref="GE29:GH29"/>
    <mergeCell ref="DX30:EA30"/>
    <mergeCell ref="EB30:ED30"/>
    <mergeCell ref="EE30:EG30"/>
    <mergeCell ref="EH30:EJ30"/>
    <mergeCell ref="EK30:EM30"/>
    <mergeCell ref="EN30:EP30"/>
    <mergeCell ref="EQ30:ES30"/>
    <mergeCell ref="ET30:EV30"/>
    <mergeCell ref="EW30:EY30"/>
    <mergeCell ref="EZ30:FC30"/>
    <mergeCell ref="FD30:FF30"/>
    <mergeCell ref="FG30:FI30"/>
    <mergeCell ref="FJ30:FL30"/>
    <mergeCell ref="FM30:FO30"/>
    <mergeCell ref="FP30:FR30"/>
    <mergeCell ref="FS30:FU30"/>
    <mergeCell ref="FV30:FX30"/>
    <mergeCell ref="FY30:GA30"/>
    <mergeCell ref="GB30:GD30"/>
    <mergeCell ref="GE30:GH30"/>
    <mergeCell ref="EZ29:FC29"/>
    <mergeCell ref="FD29:FF29"/>
    <mergeCell ref="GB31:GD31"/>
    <mergeCell ref="GE31:GH31"/>
    <mergeCell ref="DX32:EA32"/>
    <mergeCell ref="EB32:ED32"/>
    <mergeCell ref="EE32:EG32"/>
    <mergeCell ref="EH32:EJ32"/>
    <mergeCell ref="EK32:EM32"/>
    <mergeCell ref="EN32:EP32"/>
    <mergeCell ref="EQ32:ES32"/>
    <mergeCell ref="ET32:EV32"/>
    <mergeCell ref="EW32:EY32"/>
    <mergeCell ref="EZ32:FC32"/>
    <mergeCell ref="FD32:FF32"/>
    <mergeCell ref="FG32:FI32"/>
    <mergeCell ref="FJ32:FL32"/>
    <mergeCell ref="FM32:FO32"/>
    <mergeCell ref="FP32:FR32"/>
    <mergeCell ref="FS32:FU32"/>
    <mergeCell ref="FV32:FX32"/>
    <mergeCell ref="FY32:GA32"/>
    <mergeCell ref="GB32:GD32"/>
    <mergeCell ref="GE32:GH32"/>
    <mergeCell ref="EZ31:FC31"/>
    <mergeCell ref="FD31:FF31"/>
    <mergeCell ref="FG31:FI31"/>
    <mergeCell ref="FJ31:FL31"/>
    <mergeCell ref="FM31:FO31"/>
    <mergeCell ref="FP31:FR31"/>
    <mergeCell ref="FS31:FU31"/>
    <mergeCell ref="FV31:FX31"/>
    <mergeCell ref="FY31:GA31"/>
    <mergeCell ref="DX31:EA31"/>
    <mergeCell ref="GE33:GH33"/>
    <mergeCell ref="DX34:EA34"/>
    <mergeCell ref="EB34:ED34"/>
    <mergeCell ref="EE34:EG34"/>
    <mergeCell ref="EH34:EJ34"/>
    <mergeCell ref="EK34:EM34"/>
    <mergeCell ref="EN34:EP34"/>
    <mergeCell ref="EQ34:ES34"/>
    <mergeCell ref="ET34:EV34"/>
    <mergeCell ref="EW34:EY34"/>
    <mergeCell ref="EZ34:FC34"/>
    <mergeCell ref="FD34:FF34"/>
    <mergeCell ref="FG34:FI34"/>
    <mergeCell ref="FJ34:FL34"/>
    <mergeCell ref="FM34:FO34"/>
    <mergeCell ref="FP34:FR34"/>
    <mergeCell ref="FS34:FU34"/>
    <mergeCell ref="FV34:FX34"/>
    <mergeCell ref="FY34:GA34"/>
    <mergeCell ref="GB34:GD34"/>
    <mergeCell ref="GE34:GH34"/>
    <mergeCell ref="EZ33:FC33"/>
    <mergeCell ref="FD33:FF33"/>
    <mergeCell ref="FG33:FI33"/>
    <mergeCell ref="FJ33:FL33"/>
    <mergeCell ref="FM33:FO33"/>
    <mergeCell ref="FP33:FR33"/>
    <mergeCell ref="FS33:FU33"/>
    <mergeCell ref="FV33:FX33"/>
    <mergeCell ref="FY33:GA33"/>
    <mergeCell ref="DX33:EA33"/>
    <mergeCell ref="EB33:ED33"/>
    <mergeCell ref="FG35:FI35"/>
    <mergeCell ref="FJ35:FL35"/>
    <mergeCell ref="FM35:FO35"/>
    <mergeCell ref="FP35:FR35"/>
    <mergeCell ref="FS35:FU35"/>
    <mergeCell ref="FV35:FX35"/>
    <mergeCell ref="FY35:GA35"/>
    <mergeCell ref="DX35:EA35"/>
    <mergeCell ref="EB35:ED35"/>
    <mergeCell ref="EE35:EG35"/>
    <mergeCell ref="EH35:EJ35"/>
    <mergeCell ref="EK35:EM35"/>
    <mergeCell ref="EN35:EP35"/>
    <mergeCell ref="EQ35:ES35"/>
    <mergeCell ref="ET35:EV35"/>
    <mergeCell ref="EW35:EY35"/>
    <mergeCell ref="GB33:GD33"/>
    <mergeCell ref="EE33:EG33"/>
    <mergeCell ref="EH33:EJ33"/>
    <mergeCell ref="EK33:EM33"/>
    <mergeCell ref="EN33:EP33"/>
    <mergeCell ref="EQ33:ES33"/>
    <mergeCell ref="ET33:EV33"/>
    <mergeCell ref="EW33:EY33"/>
    <mergeCell ref="EB37:ED37"/>
    <mergeCell ref="EE37:EG37"/>
    <mergeCell ref="EH37:EJ37"/>
    <mergeCell ref="EK37:EM37"/>
    <mergeCell ref="EN37:EP37"/>
    <mergeCell ref="EQ37:ES37"/>
    <mergeCell ref="ET37:EV37"/>
    <mergeCell ref="EW37:EY37"/>
    <mergeCell ref="GB35:GD35"/>
    <mergeCell ref="GE35:GH35"/>
    <mergeCell ref="DX36:EA36"/>
    <mergeCell ref="EB36:ED36"/>
    <mergeCell ref="EE36:EG36"/>
    <mergeCell ref="EH36:EJ36"/>
    <mergeCell ref="EK36:EM36"/>
    <mergeCell ref="EN36:EP36"/>
    <mergeCell ref="EQ36:ES36"/>
    <mergeCell ref="ET36:EV36"/>
    <mergeCell ref="EW36:EY36"/>
    <mergeCell ref="EZ36:FC36"/>
    <mergeCell ref="FD36:FF36"/>
    <mergeCell ref="FG36:FI36"/>
    <mergeCell ref="FJ36:FL36"/>
    <mergeCell ref="FM36:FO36"/>
    <mergeCell ref="FP36:FR36"/>
    <mergeCell ref="FS36:FU36"/>
    <mergeCell ref="FV36:FX36"/>
    <mergeCell ref="FY36:GA36"/>
    <mergeCell ref="GB36:GD36"/>
    <mergeCell ref="GE36:GH36"/>
    <mergeCell ref="EZ35:FC35"/>
    <mergeCell ref="FD35:FF35"/>
    <mergeCell ref="GB37:GD37"/>
    <mergeCell ref="GE37:GH37"/>
    <mergeCell ref="DX38:EA38"/>
    <mergeCell ref="EB38:ED38"/>
    <mergeCell ref="EE38:EG38"/>
    <mergeCell ref="EH38:EJ38"/>
    <mergeCell ref="EK38:EM38"/>
    <mergeCell ref="EN38:EP38"/>
    <mergeCell ref="EQ38:ES38"/>
    <mergeCell ref="ET38:EV38"/>
    <mergeCell ref="EW38:EY38"/>
    <mergeCell ref="EZ38:FC38"/>
    <mergeCell ref="FD38:FF38"/>
    <mergeCell ref="FG38:FI38"/>
    <mergeCell ref="FJ38:FL38"/>
    <mergeCell ref="FM38:FO38"/>
    <mergeCell ref="FP38:FR38"/>
    <mergeCell ref="FS38:FU38"/>
    <mergeCell ref="FV38:FX38"/>
    <mergeCell ref="FY38:GA38"/>
    <mergeCell ref="GB38:GD38"/>
    <mergeCell ref="GE38:GH38"/>
    <mergeCell ref="EZ37:FC37"/>
    <mergeCell ref="FD37:FF37"/>
    <mergeCell ref="FG37:FI37"/>
    <mergeCell ref="FJ37:FL37"/>
    <mergeCell ref="FM37:FO37"/>
    <mergeCell ref="FP37:FR37"/>
    <mergeCell ref="FS37:FU37"/>
    <mergeCell ref="FV37:FX37"/>
    <mergeCell ref="FY37:GA37"/>
    <mergeCell ref="DX37:EA37"/>
    <mergeCell ref="GE39:GH39"/>
    <mergeCell ref="DX40:EA40"/>
    <mergeCell ref="EB40:ED40"/>
    <mergeCell ref="EE40:EG40"/>
    <mergeCell ref="EH40:EJ40"/>
    <mergeCell ref="EK40:EM40"/>
    <mergeCell ref="EN40:EP40"/>
    <mergeCell ref="EQ40:ES40"/>
    <mergeCell ref="ET40:EV40"/>
    <mergeCell ref="EW40:EY40"/>
    <mergeCell ref="EZ40:FC40"/>
    <mergeCell ref="FD40:FF40"/>
    <mergeCell ref="FG40:FI40"/>
    <mergeCell ref="FJ40:FL40"/>
    <mergeCell ref="FM40:FO40"/>
    <mergeCell ref="FP40:FR40"/>
    <mergeCell ref="FS40:FU40"/>
    <mergeCell ref="FV40:FX40"/>
    <mergeCell ref="FY40:GA40"/>
    <mergeCell ref="GB40:GD40"/>
    <mergeCell ref="GE40:GH40"/>
    <mergeCell ref="EZ39:FC39"/>
    <mergeCell ref="FD39:FF39"/>
    <mergeCell ref="FG39:FI39"/>
    <mergeCell ref="FJ39:FL39"/>
    <mergeCell ref="FM39:FO39"/>
    <mergeCell ref="FP39:FR39"/>
    <mergeCell ref="FS39:FU39"/>
    <mergeCell ref="FV39:FX39"/>
    <mergeCell ref="FY39:GA39"/>
    <mergeCell ref="DX39:EA39"/>
    <mergeCell ref="EB39:ED39"/>
    <mergeCell ref="FG41:FI41"/>
    <mergeCell ref="FJ41:FL41"/>
    <mergeCell ref="FM41:FO41"/>
    <mergeCell ref="FP41:FR41"/>
    <mergeCell ref="FS41:FU41"/>
    <mergeCell ref="FV41:FX41"/>
    <mergeCell ref="FY41:GA41"/>
    <mergeCell ref="DX41:EA41"/>
    <mergeCell ref="EB41:ED41"/>
    <mergeCell ref="EE41:EG41"/>
    <mergeCell ref="EH41:EJ41"/>
    <mergeCell ref="EK41:EM41"/>
    <mergeCell ref="EN41:EP41"/>
    <mergeCell ref="EQ41:ES41"/>
    <mergeCell ref="ET41:EV41"/>
    <mergeCell ref="EW41:EY41"/>
    <mergeCell ref="GB39:GD39"/>
    <mergeCell ref="EE39:EG39"/>
    <mergeCell ref="EH39:EJ39"/>
    <mergeCell ref="EK39:EM39"/>
    <mergeCell ref="EN39:EP39"/>
    <mergeCell ref="EQ39:ES39"/>
    <mergeCell ref="ET39:EV39"/>
    <mergeCell ref="EW39:EY39"/>
    <mergeCell ref="EB43:ED43"/>
    <mergeCell ref="EE43:EG43"/>
    <mergeCell ref="EH43:EJ43"/>
    <mergeCell ref="EK43:EM43"/>
    <mergeCell ref="EN43:EP43"/>
    <mergeCell ref="EQ43:ES43"/>
    <mergeCell ref="ET43:EV43"/>
    <mergeCell ref="EW43:EY43"/>
    <mergeCell ref="GB41:GD41"/>
    <mergeCell ref="GE41:GH41"/>
    <mergeCell ref="DX42:EA42"/>
    <mergeCell ref="EB42:ED42"/>
    <mergeCell ref="EE42:EG42"/>
    <mergeCell ref="EH42:EJ42"/>
    <mergeCell ref="EK42:EM42"/>
    <mergeCell ref="EN42:EP42"/>
    <mergeCell ref="EQ42:ES42"/>
    <mergeCell ref="ET42:EV42"/>
    <mergeCell ref="EW42:EY42"/>
    <mergeCell ref="EZ42:FC42"/>
    <mergeCell ref="FD42:FF42"/>
    <mergeCell ref="FG42:FI42"/>
    <mergeCell ref="FJ42:FL42"/>
    <mergeCell ref="FM42:FO42"/>
    <mergeCell ref="FP42:FR42"/>
    <mergeCell ref="FS42:FU42"/>
    <mergeCell ref="FV42:FX42"/>
    <mergeCell ref="FY42:GA42"/>
    <mergeCell ref="GB42:GD42"/>
    <mergeCell ref="GE42:GH42"/>
    <mergeCell ref="EZ41:FC41"/>
    <mergeCell ref="FD41:FF41"/>
    <mergeCell ref="GB43:GD43"/>
    <mergeCell ref="GE43:GH43"/>
    <mergeCell ref="DX44:EA44"/>
    <mergeCell ref="EB44:ED44"/>
    <mergeCell ref="EE44:EG44"/>
    <mergeCell ref="EH44:EJ44"/>
    <mergeCell ref="EK44:EM44"/>
    <mergeCell ref="EN44:EP44"/>
    <mergeCell ref="EQ44:ES44"/>
    <mergeCell ref="ET44:EV44"/>
    <mergeCell ref="EW44:EY44"/>
    <mergeCell ref="EZ44:FC44"/>
    <mergeCell ref="FD44:FF44"/>
    <mergeCell ref="FG44:FI44"/>
    <mergeCell ref="FJ44:FL44"/>
    <mergeCell ref="FM44:FO44"/>
    <mergeCell ref="FP44:FR44"/>
    <mergeCell ref="FS44:FU44"/>
    <mergeCell ref="FV44:FX44"/>
    <mergeCell ref="FY44:GA44"/>
    <mergeCell ref="GB44:GD44"/>
    <mergeCell ref="GE44:GH44"/>
    <mergeCell ref="EZ43:FC43"/>
    <mergeCell ref="FD43:FF43"/>
    <mergeCell ref="FG43:FI43"/>
    <mergeCell ref="FJ43:FL43"/>
    <mergeCell ref="FM43:FO43"/>
    <mergeCell ref="FP43:FR43"/>
    <mergeCell ref="FS43:FU43"/>
    <mergeCell ref="FV43:FX43"/>
    <mergeCell ref="FY43:GA43"/>
    <mergeCell ref="DX43:EA43"/>
    <mergeCell ref="GE45:GH45"/>
    <mergeCell ref="DX46:EA46"/>
    <mergeCell ref="EB46:ED46"/>
    <mergeCell ref="EE46:EG46"/>
    <mergeCell ref="EH46:EJ46"/>
    <mergeCell ref="EK46:EM46"/>
    <mergeCell ref="EN46:EP46"/>
    <mergeCell ref="EQ46:ES46"/>
    <mergeCell ref="ET46:EV46"/>
    <mergeCell ref="EW46:EY46"/>
    <mergeCell ref="EZ46:FC46"/>
    <mergeCell ref="FD46:FF46"/>
    <mergeCell ref="FG46:FI46"/>
    <mergeCell ref="FJ46:FL46"/>
    <mergeCell ref="FM46:FO46"/>
    <mergeCell ref="FP46:FR46"/>
    <mergeCell ref="FS46:FU46"/>
    <mergeCell ref="FV46:FX46"/>
    <mergeCell ref="FY46:GA46"/>
    <mergeCell ref="GB46:GD46"/>
    <mergeCell ref="GE46:GH46"/>
    <mergeCell ref="EZ45:FC45"/>
    <mergeCell ref="FD45:FF45"/>
    <mergeCell ref="FG45:FI45"/>
    <mergeCell ref="FJ45:FL45"/>
    <mergeCell ref="FM45:FO45"/>
    <mergeCell ref="FP45:FR45"/>
    <mergeCell ref="FS45:FU45"/>
    <mergeCell ref="FV45:FX45"/>
    <mergeCell ref="FY45:GA45"/>
    <mergeCell ref="DX45:EA45"/>
    <mergeCell ref="EB45:ED45"/>
    <mergeCell ref="FG47:FI47"/>
    <mergeCell ref="FJ47:FL47"/>
    <mergeCell ref="FM47:FO47"/>
    <mergeCell ref="FP47:FR47"/>
    <mergeCell ref="FS47:FU47"/>
    <mergeCell ref="FV47:FX47"/>
    <mergeCell ref="FY47:GA47"/>
    <mergeCell ref="DX47:EA47"/>
    <mergeCell ref="EB47:ED47"/>
    <mergeCell ref="EE47:EG47"/>
    <mergeCell ref="EH47:EJ47"/>
    <mergeCell ref="EK47:EM47"/>
    <mergeCell ref="EN47:EP47"/>
    <mergeCell ref="EQ47:ES47"/>
    <mergeCell ref="ET47:EV47"/>
    <mergeCell ref="EW47:EY47"/>
    <mergeCell ref="GB45:GD45"/>
    <mergeCell ref="EE45:EG45"/>
    <mergeCell ref="EH45:EJ45"/>
    <mergeCell ref="EK45:EM45"/>
    <mergeCell ref="EN45:EP45"/>
    <mergeCell ref="EQ45:ES45"/>
    <mergeCell ref="ET45:EV45"/>
    <mergeCell ref="EW45:EY45"/>
    <mergeCell ref="EB49:ED49"/>
    <mergeCell ref="EE49:EG49"/>
    <mergeCell ref="EH49:EJ49"/>
    <mergeCell ref="EK49:EM49"/>
    <mergeCell ref="EN49:EP49"/>
    <mergeCell ref="EQ49:ES49"/>
    <mergeCell ref="ET49:EV49"/>
    <mergeCell ref="EW49:EY49"/>
    <mergeCell ref="GB47:GD47"/>
    <mergeCell ref="GE47:GH47"/>
    <mergeCell ref="DX48:EA48"/>
    <mergeCell ref="EB48:ED48"/>
    <mergeCell ref="EE48:EG48"/>
    <mergeCell ref="EH48:EJ48"/>
    <mergeCell ref="EK48:EM48"/>
    <mergeCell ref="EN48:EP48"/>
    <mergeCell ref="EQ48:ES48"/>
    <mergeCell ref="ET48:EV48"/>
    <mergeCell ref="EW48:EY48"/>
    <mergeCell ref="EZ48:FC48"/>
    <mergeCell ref="FD48:FF48"/>
    <mergeCell ref="FG48:FI48"/>
    <mergeCell ref="FJ48:FL48"/>
    <mergeCell ref="FM48:FO48"/>
    <mergeCell ref="FP48:FR48"/>
    <mergeCell ref="FS48:FU48"/>
    <mergeCell ref="FV48:FX48"/>
    <mergeCell ref="FY48:GA48"/>
    <mergeCell ref="GB48:GD48"/>
    <mergeCell ref="GE48:GH48"/>
    <mergeCell ref="EZ47:FC47"/>
    <mergeCell ref="FD47:FF47"/>
    <mergeCell ref="GB49:GD49"/>
    <mergeCell ref="GE49:GH49"/>
    <mergeCell ref="DX50:EA50"/>
    <mergeCell ref="EB50:ED50"/>
    <mergeCell ref="EE50:EG50"/>
    <mergeCell ref="EH50:EJ50"/>
    <mergeCell ref="EK50:EM50"/>
    <mergeCell ref="EN50:EP50"/>
    <mergeCell ref="EQ50:ES50"/>
    <mergeCell ref="ET50:EV50"/>
    <mergeCell ref="EW50:EY50"/>
    <mergeCell ref="EZ50:FC50"/>
    <mergeCell ref="FD50:FF50"/>
    <mergeCell ref="FG50:FI50"/>
    <mergeCell ref="FJ50:FL50"/>
    <mergeCell ref="FM50:FO50"/>
    <mergeCell ref="FP50:FR50"/>
    <mergeCell ref="FS50:FU50"/>
    <mergeCell ref="FV50:FX50"/>
    <mergeCell ref="FY50:GA50"/>
    <mergeCell ref="GB50:GD50"/>
    <mergeCell ref="GE50:GH50"/>
    <mergeCell ref="EZ49:FC49"/>
    <mergeCell ref="FD49:FF49"/>
    <mergeCell ref="FG49:FI49"/>
    <mergeCell ref="FJ49:FL49"/>
    <mergeCell ref="FM49:FO49"/>
    <mergeCell ref="FP49:FR49"/>
    <mergeCell ref="FS49:FU49"/>
    <mergeCell ref="FV49:FX49"/>
    <mergeCell ref="FY49:GA49"/>
    <mergeCell ref="DX49:EA49"/>
    <mergeCell ref="EZ51:FC51"/>
    <mergeCell ref="FD51:FF51"/>
    <mergeCell ref="FG51:FI51"/>
    <mergeCell ref="FJ51:FL51"/>
    <mergeCell ref="FM51:FO51"/>
    <mergeCell ref="FP51:FR51"/>
    <mergeCell ref="FS51:FU51"/>
    <mergeCell ref="FV51:FX51"/>
    <mergeCell ref="FY51:GA51"/>
    <mergeCell ref="DX51:EA51"/>
    <mergeCell ref="EB51:ED51"/>
    <mergeCell ref="EE51:EG51"/>
    <mergeCell ref="EH51:EJ51"/>
    <mergeCell ref="EK51:EM51"/>
    <mergeCell ref="EN51:EP51"/>
    <mergeCell ref="EQ51:ES51"/>
    <mergeCell ref="ET51:EV51"/>
    <mergeCell ref="EW51:EY51"/>
    <mergeCell ref="FY53:GA53"/>
    <mergeCell ref="DX53:EA53"/>
    <mergeCell ref="EB53:ED53"/>
    <mergeCell ref="EE53:EG53"/>
    <mergeCell ref="EH53:EJ53"/>
    <mergeCell ref="EK53:EM53"/>
    <mergeCell ref="EN53:EP53"/>
    <mergeCell ref="EQ53:ES53"/>
    <mergeCell ref="ET53:EV53"/>
    <mergeCell ref="EW53:EY53"/>
    <mergeCell ref="GB51:GD51"/>
    <mergeCell ref="GE51:GH51"/>
    <mergeCell ref="DX52:EA52"/>
    <mergeCell ref="EB52:ED52"/>
    <mergeCell ref="EE52:EG52"/>
    <mergeCell ref="EH52:EJ52"/>
    <mergeCell ref="EK52:EM52"/>
    <mergeCell ref="EN52:EP52"/>
    <mergeCell ref="EQ52:ES52"/>
    <mergeCell ref="ET52:EV52"/>
    <mergeCell ref="EW52:EY52"/>
    <mergeCell ref="EZ52:FC52"/>
    <mergeCell ref="FD52:FF52"/>
    <mergeCell ref="FG52:FI52"/>
    <mergeCell ref="FJ52:FL52"/>
    <mergeCell ref="FM52:FO52"/>
    <mergeCell ref="FP52:FR52"/>
    <mergeCell ref="FS52:FU52"/>
    <mergeCell ref="FV52:FX52"/>
    <mergeCell ref="FY52:GA52"/>
    <mergeCell ref="GB52:GD52"/>
    <mergeCell ref="GE52:GH52"/>
    <mergeCell ref="GB53:GD53"/>
    <mergeCell ref="GE53:GH53"/>
    <mergeCell ref="DX54:EA55"/>
    <mergeCell ref="EB54:ED55"/>
    <mergeCell ref="EE54:EG55"/>
    <mergeCell ref="EH54:EJ55"/>
    <mergeCell ref="EK54:EM54"/>
    <mergeCell ref="EN54:EP54"/>
    <mergeCell ref="EQ54:ES54"/>
    <mergeCell ref="ET54:EV54"/>
    <mergeCell ref="EW54:EY54"/>
    <mergeCell ref="EZ54:FC55"/>
    <mergeCell ref="FD54:FF55"/>
    <mergeCell ref="FG54:FI55"/>
    <mergeCell ref="FJ54:FL55"/>
    <mergeCell ref="FM54:FO55"/>
    <mergeCell ref="FP54:FR55"/>
    <mergeCell ref="FS54:FU55"/>
    <mergeCell ref="FV54:FX55"/>
    <mergeCell ref="FY54:GA54"/>
    <mergeCell ref="GB54:GD54"/>
    <mergeCell ref="GE54:GH55"/>
    <mergeCell ref="EK55:EY55"/>
    <mergeCell ref="FY55:GD55"/>
    <mergeCell ref="EZ53:FC53"/>
    <mergeCell ref="FD53:FF53"/>
    <mergeCell ref="FG53:FI53"/>
    <mergeCell ref="FJ53:FL53"/>
    <mergeCell ref="FM53:FO53"/>
    <mergeCell ref="FP53:FR53"/>
    <mergeCell ref="FS53:FU53"/>
    <mergeCell ref="FV53:FX53"/>
    <mergeCell ref="CL2:CN2"/>
    <mergeCell ref="CO2:CQ2"/>
    <mergeCell ref="G3:R3"/>
    <mergeCell ref="S3:BE3"/>
    <mergeCell ref="BF3:BV3"/>
    <mergeCell ref="CC3:CE3"/>
    <mergeCell ref="CF3:CH3"/>
    <mergeCell ref="CI3:CK3"/>
    <mergeCell ref="CL3:CN3"/>
    <mergeCell ref="CO3:CQ3"/>
    <mergeCell ref="B2:F4"/>
    <mergeCell ref="G2:R2"/>
    <mergeCell ref="S2:BE2"/>
    <mergeCell ref="BF2:BV2"/>
    <mergeCell ref="BW2:BY2"/>
    <mergeCell ref="BZ2:CB2"/>
    <mergeCell ref="CC2:CE2"/>
    <mergeCell ref="CF2:CH2"/>
    <mergeCell ref="CI2:CK2"/>
    <mergeCell ref="BW3:CB3"/>
    <mergeCell ref="CR3:CT3"/>
    <mergeCell ref="CU3:CW3"/>
    <mergeCell ref="CX3:CZ3"/>
    <mergeCell ref="DA3:DC3"/>
    <mergeCell ref="DD3:DF3"/>
    <mergeCell ref="G4:R4"/>
    <mergeCell ref="S4:U4"/>
    <mergeCell ref="V4:X4"/>
    <mergeCell ref="Y4:AA4"/>
    <mergeCell ref="AB4:AD4"/>
    <mergeCell ref="AE4:AG4"/>
    <mergeCell ref="AH4:AJ4"/>
    <mergeCell ref="AK4:AM4"/>
    <mergeCell ref="AN4:AP4"/>
    <mergeCell ref="AQ4:AS4"/>
    <mergeCell ref="AT4:AV4"/>
    <mergeCell ref="AW4:AY4"/>
    <mergeCell ref="AZ4:BB4"/>
    <mergeCell ref="BC4:BE4"/>
    <mergeCell ref="BF4:BV4"/>
    <mergeCell ref="BW4:CQ4"/>
    <mergeCell ref="BC10:BE10"/>
    <mergeCell ref="BF10:BG10"/>
    <mergeCell ref="BH10:BJ10"/>
    <mergeCell ref="BK10:BL10"/>
    <mergeCell ref="DU10:DV10"/>
    <mergeCell ref="GF10:GG10"/>
    <mergeCell ref="CL5:CN5"/>
    <mergeCell ref="CO5:CQ5"/>
    <mergeCell ref="G6:R6"/>
    <mergeCell ref="S6:BE6"/>
    <mergeCell ref="G7:R7"/>
    <mergeCell ref="S7:U7"/>
    <mergeCell ref="V7:X7"/>
    <mergeCell ref="Y7:AA7"/>
    <mergeCell ref="AB7:AD7"/>
    <mergeCell ref="AE7:AG7"/>
    <mergeCell ref="B5:F7"/>
    <mergeCell ref="G5:R5"/>
    <mergeCell ref="S5:BE5"/>
    <mergeCell ref="BF5:BV5"/>
    <mergeCell ref="BW5:BY5"/>
    <mergeCell ref="BZ5:CB5"/>
    <mergeCell ref="CC5:CE5"/>
    <mergeCell ref="CF5:CH5"/>
    <mergeCell ref="CI5:CK5"/>
    <mergeCell ref="FS10:FU10"/>
    <mergeCell ref="FV10:FW10"/>
    <mergeCell ref="FX10:FZ10"/>
    <mergeCell ref="GA10:GB10"/>
    <mergeCell ref="GC10:GE10"/>
    <mergeCell ref="DR10:DT10"/>
    <mergeCell ref="M9:N9"/>
    <mergeCell ref="DT14:DU14"/>
    <mergeCell ref="DV14:DW14"/>
    <mergeCell ref="FY14:FZ14"/>
    <mergeCell ref="GA14:GB14"/>
    <mergeCell ref="GC14:GD14"/>
    <mergeCell ref="GE14:GF14"/>
    <mergeCell ref="GG14:GH14"/>
    <mergeCell ref="BK14:BL14"/>
    <mergeCell ref="BI14:BJ14"/>
    <mergeCell ref="BG14:BH14"/>
    <mergeCell ref="BE14:BF14"/>
    <mergeCell ref="DN14:DO14"/>
    <mergeCell ref="DP14:DQ14"/>
    <mergeCell ref="DR14:DS14"/>
    <mergeCell ref="AT13:AU13"/>
    <mergeCell ref="AV13:AY13"/>
    <mergeCell ref="AZ13:BB13"/>
    <mergeCell ref="BC13:BD13"/>
    <mergeCell ref="BE13:BG13"/>
    <mergeCell ref="BH13:BL13"/>
    <mergeCell ref="DE13:DF13"/>
    <mergeCell ref="DG13:DJ13"/>
    <mergeCell ref="DK13:DM13"/>
    <mergeCell ref="BM14:BY14"/>
    <mergeCell ref="BZ14:DG14"/>
  </mergeCells>
  <phoneticPr fontId="2"/>
  <dataValidations count="8">
    <dataValidation type="list" allowBlank="1" showInputMessage="1" showErrorMessage="1" sqref="CL3:CN3" xr:uid="{844D848B-6380-4834-A661-0DCDCBD3F5C7}">
      <formula1>INDIRECT(BW3)</formula1>
    </dataValidation>
    <dataValidation type="list" allowBlank="1" showInputMessage="1" showErrorMessage="1" sqref="BW3:CB3" xr:uid="{65DE4C46-3BBD-4766-816E-140F0D76B6E8}">
      <formula1>"一か月分,二か月分,三か月分"</formula1>
    </dataValidation>
    <dataValidation type="list" allowBlank="1" showInputMessage="1" showErrorMessage="1" sqref="BW4:CQ4" xr:uid="{3B171AA4-B050-48BE-96DF-25DD1FA94742}">
      <formula1>$GI$4:$GI$6</formula1>
    </dataValidation>
    <dataValidation type="list" allowBlank="1" showInputMessage="1" showErrorMessage="1" sqref="BZ5:CB5 BZ2:CB2 CF3:CH3" xr:uid="{B4BCC51F-6B4E-4247-8FDC-8AF88336A30F}">
      <formula1>$GI$28:$GI$33</formula1>
    </dataValidation>
    <dataValidation type="list" allowBlank="1" showInputMessage="1" showErrorMessage="1" sqref="CL2:CN2 CL5:CN5" xr:uid="{B2875C55-249A-499F-97A4-48BB054D884A}">
      <formula1>$GI$21:$GI$51</formula1>
    </dataValidation>
    <dataValidation type="list" allowBlank="1" showInputMessage="1" showErrorMessage="1" sqref="CF5:CH5 CF2:CH2" xr:uid="{467F77A6-3209-4269-B023-E2C5685F0CE7}">
      <formula1>$GI$21:$GI$32</formula1>
    </dataValidation>
    <dataValidation type="textLength" operator="lessThanOrEqual" allowBlank="1" showInputMessage="1" showErrorMessage="1" sqref="S2:BE2 S3:BE3 S5:BE5" xr:uid="{5E76976B-14EF-431C-9B3B-DA33893900E4}">
      <formula1>42</formula1>
    </dataValidation>
    <dataValidation type="textLength" operator="lessThanOrEqual" allowBlank="1" showInputMessage="1" showErrorMessage="1" sqref="S6:BE6" xr:uid="{67056EEB-A6DE-45BC-AC31-D652179B6A47}">
      <formula1>28</formula1>
    </dataValidation>
  </dataValidations>
  <printOptions horizontalCentered="1"/>
  <pageMargins left="0.78740157480314965" right="0.59055118110236227" top="0" bottom="0.39370078740157483" header="0.39370078740157483" footer="0.39370078740157483"/>
  <pageSetup paperSize="9" orientation="portrait" horizontalDpi="300" verticalDpi="300" r:id="rId1"/>
  <headerFooter alignWithMargins="0">
    <oddHeader xml:space="preserve">&amp;L&amp;"ＭＳ 明朝,標準"&amp;9
</oddHeader>
  </headerFooter>
  <rowBreaks count="1" manualBreakCount="1">
    <brk id="55" min="79" max="138" man="1"/>
  </rowBreaks>
  <colBreaks count="2" manualBreakCount="2">
    <brk id="64" max="1048575" man="1"/>
    <brk id="127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4" name="Button 1">
              <controlPr defaultSize="0" print="0" autoFill="0" autoPict="0" macro="[0]!納入申告書印刷">
                <anchor moveWithCells="1">
                  <from>
                    <xdr:col>34</xdr:col>
                    <xdr:colOff>12700</xdr:colOff>
                    <xdr:row>6</xdr:row>
                    <xdr:rowOff>63500</xdr:rowOff>
                  </from>
                  <to>
                    <xdr:col>47</xdr:col>
                    <xdr:colOff>31750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4" r:id="rId5" name="Button 2">
              <controlPr defaultSize="0" print="0" autoFill="0" autoPict="0" macro="[0]!月計表印刷">
                <anchor moveWithCells="1">
                  <from>
                    <xdr:col>47</xdr:col>
                    <xdr:colOff>69850</xdr:colOff>
                    <xdr:row>6</xdr:row>
                    <xdr:rowOff>57150</xdr:rowOff>
                  </from>
                  <to>
                    <xdr:col>59</xdr:col>
                    <xdr:colOff>19050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5" r:id="rId6" name="Button 3">
              <controlPr defaultSize="0" print="0" autoFill="0" autoPict="0" macro="[0]!月計表1印刷">
                <anchor moveWithCells="1">
                  <from>
                    <xdr:col>59</xdr:col>
                    <xdr:colOff>50800</xdr:colOff>
                    <xdr:row>6</xdr:row>
                    <xdr:rowOff>50800</xdr:rowOff>
                  </from>
                  <to>
                    <xdr:col>71</xdr:col>
                    <xdr:colOff>6350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6" r:id="rId7" name="Button 4">
              <controlPr defaultSize="0" print="0" autoFill="0" autoPict="0" macro="[0]!月計表2印刷">
                <anchor moveWithCells="1">
                  <from>
                    <xdr:col>71</xdr:col>
                    <xdr:colOff>50800</xdr:colOff>
                    <xdr:row>6</xdr:row>
                    <xdr:rowOff>57150</xdr:rowOff>
                  </from>
                  <to>
                    <xdr:col>82</xdr:col>
                    <xdr:colOff>88900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7" r:id="rId8" name="Button 5">
              <controlPr defaultSize="0" print="0" autoFill="0" autoPict="0" macro="[0]!月計表3印刷">
                <anchor moveWithCells="1">
                  <from>
                    <xdr:col>83</xdr:col>
                    <xdr:colOff>38100</xdr:colOff>
                    <xdr:row>6</xdr:row>
                    <xdr:rowOff>57150</xdr:rowOff>
                  </from>
                  <to>
                    <xdr:col>94</xdr:col>
                    <xdr:colOff>82550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8" r:id="rId9" name="Button 6">
              <controlPr defaultSize="0" print="0" autoFill="0" autoPict="0" macro="[0]!納入書印刷">
                <anchor moveWithCells="1">
                  <from>
                    <xdr:col>95</xdr:col>
                    <xdr:colOff>31750</xdr:colOff>
                    <xdr:row>6</xdr:row>
                    <xdr:rowOff>50800</xdr:rowOff>
                  </from>
                  <to>
                    <xdr:col>106</xdr:col>
                    <xdr:colOff>69850</xdr:colOff>
                    <xdr:row>7</xdr:row>
                    <xdr:rowOff>88900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79" r:id="rId10" name="Button 7">
              <controlPr defaultSize="0" print="0" autoFill="0" autoPict="0" macro="[0]!一括印刷">
                <anchor moveWithCells="1">
                  <from>
                    <xdr:col>107</xdr:col>
                    <xdr:colOff>6350</xdr:colOff>
                    <xdr:row>6</xdr:row>
                    <xdr:rowOff>50800</xdr:rowOff>
                  </from>
                  <to>
                    <xdr:col>118</xdr:col>
                    <xdr:colOff>50800</xdr:colOff>
                    <xdr:row>7</xdr:row>
                    <xdr:rowOff>82550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3080" r:id="rId11" name="Button 8">
              <controlPr defaultSize="0" print="0" autoFill="0" autoPict="0" macro="[0]!クリア">
                <anchor moveWithCells="1">
                  <from>
                    <xdr:col>119</xdr:col>
                    <xdr:colOff>0</xdr:colOff>
                    <xdr:row>6</xdr:row>
                    <xdr:rowOff>50800</xdr:rowOff>
                  </from>
                  <to>
                    <xdr:col>130</xdr:col>
                    <xdr:colOff>31750</xdr:colOff>
                    <xdr:row>7</xdr:row>
                    <xdr:rowOff>88900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CCF20-AFD7-4C93-BDF8-4036C530B8E4}">
  <sheetPr codeName="Sheet3">
    <pageSetUpPr fitToPage="1"/>
  </sheetPr>
  <dimension ref="A1:VJ104"/>
  <sheetViews>
    <sheetView zoomScaleNormal="100" workbookViewId="0">
      <selection activeCell="AE28" sqref="AE28:AJ28"/>
    </sheetView>
  </sheetViews>
  <sheetFormatPr defaultColWidth="1.36328125" defaultRowHeight="18.75" customHeight="1"/>
  <cols>
    <col min="1" max="1" width="0.90625" style="14" customWidth="1"/>
    <col min="2" max="96" width="0.453125" style="6" customWidth="1"/>
    <col min="97" max="98" width="0.90625" style="14" customWidth="1"/>
    <col min="99" max="193" width="0.453125" style="6" customWidth="1"/>
    <col min="194" max="195" width="0.90625" style="14" customWidth="1"/>
    <col min="196" max="290" width="0.453125" style="6" customWidth="1"/>
    <col min="291" max="292" width="0.90625" style="14" customWidth="1"/>
    <col min="293" max="387" width="0.453125" style="14" customWidth="1"/>
    <col min="388" max="389" width="0.90625" style="14" customWidth="1"/>
    <col min="390" max="484" width="0.453125" style="14" customWidth="1"/>
    <col min="485" max="486" width="0.90625" style="14" customWidth="1"/>
    <col min="487" max="581" width="0.453125" style="14" customWidth="1"/>
    <col min="582" max="582" width="0.90625" style="14" customWidth="1"/>
    <col min="583" max="16384" width="1.36328125" style="14"/>
  </cols>
  <sheetData>
    <row r="1" spans="1:581" ht="14.25" customHeight="1">
      <c r="A1" s="174" t="s">
        <v>162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174"/>
      <c r="AY1" s="174"/>
      <c r="AZ1" s="174"/>
      <c r="BA1" s="174"/>
      <c r="BB1" s="174"/>
      <c r="BC1" s="174"/>
      <c r="BD1" s="174"/>
      <c r="BE1" s="174"/>
      <c r="BF1" s="174"/>
      <c r="BG1" s="174"/>
      <c r="BH1" s="174"/>
      <c r="BI1" s="174"/>
      <c r="BJ1" s="174"/>
      <c r="BK1" s="174"/>
      <c r="BL1" s="174"/>
      <c r="BM1" s="174"/>
      <c r="BN1" s="174"/>
      <c r="BO1" s="174"/>
      <c r="BP1" s="174"/>
      <c r="BQ1" s="174"/>
      <c r="BR1" s="174"/>
      <c r="BS1" s="174"/>
      <c r="BT1" s="174"/>
      <c r="BU1" s="174"/>
      <c r="BV1" s="174"/>
      <c r="BW1" s="174"/>
      <c r="BX1" s="174"/>
      <c r="BY1" s="174"/>
      <c r="BZ1" s="174"/>
      <c r="CA1" s="174"/>
      <c r="CB1" s="174"/>
      <c r="CC1" s="174"/>
      <c r="CD1" s="174"/>
      <c r="CE1" s="174"/>
      <c r="CF1" s="174"/>
      <c r="CG1" s="174"/>
      <c r="CH1" s="174"/>
      <c r="CI1" s="174"/>
      <c r="CJ1" s="174"/>
      <c r="CK1" s="174"/>
      <c r="CL1" s="174"/>
      <c r="CM1" s="174"/>
      <c r="CN1" s="174"/>
      <c r="CO1" s="174"/>
      <c r="CP1" s="174"/>
      <c r="CQ1" s="174"/>
      <c r="CR1" s="174"/>
      <c r="CS1" s="174"/>
      <c r="CT1" s="174"/>
      <c r="CU1" s="174"/>
      <c r="CV1" s="174"/>
      <c r="CW1" s="174"/>
      <c r="CX1" s="174"/>
      <c r="CY1" s="174"/>
      <c r="CZ1" s="174"/>
      <c r="DA1" s="174"/>
      <c r="DB1" s="174"/>
      <c r="DC1" s="174"/>
      <c r="DD1" s="174"/>
      <c r="DE1" s="174"/>
      <c r="DF1" s="174"/>
      <c r="DG1" s="174"/>
      <c r="DH1" s="174"/>
      <c r="DI1" s="174"/>
      <c r="DJ1" s="174"/>
      <c r="DK1" s="174"/>
      <c r="DL1" s="174"/>
      <c r="DM1" s="174"/>
      <c r="DN1" s="174"/>
      <c r="DO1" s="174"/>
      <c r="DP1" s="174"/>
      <c r="DQ1" s="174"/>
      <c r="DR1" s="174"/>
      <c r="DS1" s="174"/>
      <c r="DT1" s="174"/>
      <c r="DU1" s="174"/>
      <c r="DV1" s="174"/>
      <c r="DW1" s="174"/>
      <c r="DX1" s="174"/>
      <c r="DY1" s="174"/>
      <c r="DZ1" s="174"/>
      <c r="EA1" s="174"/>
      <c r="EB1" s="174"/>
      <c r="EC1" s="174"/>
      <c r="ED1" s="174"/>
      <c r="EE1" s="174"/>
      <c r="EF1" s="174"/>
      <c r="EG1" s="174"/>
      <c r="EH1" s="174"/>
      <c r="EI1" s="174"/>
      <c r="EJ1" s="174"/>
      <c r="EK1" s="174"/>
      <c r="EL1" s="174"/>
      <c r="EM1" s="174"/>
      <c r="EN1" s="174"/>
      <c r="EO1" s="174"/>
      <c r="EP1" s="174"/>
      <c r="EQ1" s="174"/>
      <c r="ER1" s="174"/>
      <c r="ES1" s="174"/>
      <c r="ET1" s="174"/>
      <c r="EU1" s="174"/>
      <c r="EV1" s="174"/>
      <c r="EW1" s="174"/>
      <c r="EX1" s="174"/>
      <c r="EY1" s="174"/>
      <c r="EZ1" s="174"/>
      <c r="FA1" s="174"/>
      <c r="FB1" s="174"/>
      <c r="FC1" s="174"/>
      <c r="FD1" s="174"/>
      <c r="FE1" s="174"/>
      <c r="FF1" s="174"/>
      <c r="FG1" s="174"/>
      <c r="FH1" s="174"/>
      <c r="FI1" s="174"/>
      <c r="FJ1" s="174"/>
      <c r="FK1" s="174"/>
      <c r="FL1" s="174"/>
      <c r="FM1" s="174"/>
      <c r="FN1" s="174"/>
      <c r="FO1" s="174"/>
      <c r="FP1" s="174"/>
      <c r="FQ1" s="174"/>
      <c r="FR1" s="174"/>
      <c r="FS1" s="174"/>
      <c r="FT1" s="174"/>
      <c r="FU1" s="174"/>
      <c r="FV1" s="174"/>
      <c r="FW1" s="174"/>
      <c r="FX1" s="174"/>
      <c r="FY1" s="174"/>
      <c r="FZ1" s="174"/>
      <c r="GA1" s="174"/>
      <c r="GB1" s="174"/>
      <c r="GC1" s="174"/>
      <c r="GD1" s="174"/>
      <c r="GE1" s="174"/>
      <c r="GF1" s="174"/>
      <c r="GG1" s="174"/>
      <c r="GH1" s="174"/>
      <c r="GI1" s="174"/>
      <c r="GJ1" s="174"/>
      <c r="GK1" s="174"/>
      <c r="GL1" s="174"/>
      <c r="GM1" s="174"/>
      <c r="GN1" s="174"/>
      <c r="GO1" s="174"/>
      <c r="GP1" s="174"/>
      <c r="GQ1" s="174"/>
      <c r="GR1" s="174"/>
      <c r="GS1" s="174"/>
      <c r="GT1" s="174"/>
      <c r="GU1" s="174"/>
      <c r="GV1" s="174"/>
      <c r="GW1" s="174"/>
      <c r="GX1" s="174"/>
      <c r="GY1" s="174"/>
      <c r="GZ1" s="174"/>
      <c r="HA1" s="174"/>
      <c r="HB1" s="174"/>
      <c r="HC1" s="174"/>
      <c r="HD1" s="174"/>
      <c r="HE1" s="174"/>
      <c r="HF1" s="174"/>
      <c r="HG1" s="174"/>
      <c r="HH1" s="174"/>
      <c r="HI1" s="174"/>
      <c r="HJ1" s="174"/>
      <c r="HK1" s="174"/>
      <c r="HL1" s="174"/>
      <c r="HM1" s="174"/>
      <c r="HN1" s="174"/>
      <c r="HO1" s="174"/>
      <c r="HP1" s="174"/>
      <c r="HQ1" s="174"/>
      <c r="HR1" s="174"/>
      <c r="HS1" s="174"/>
      <c r="HT1" s="174"/>
      <c r="HU1" s="174"/>
      <c r="HV1" s="174"/>
      <c r="HW1" s="174"/>
      <c r="HX1" s="174"/>
      <c r="HY1" s="174"/>
      <c r="HZ1" s="174"/>
      <c r="IA1" s="174"/>
      <c r="IB1" s="174"/>
      <c r="IC1" s="174"/>
      <c r="ID1" s="174"/>
      <c r="IE1" s="174"/>
      <c r="IF1" s="174"/>
      <c r="IG1" s="174"/>
      <c r="IH1" s="174"/>
      <c r="II1" s="174"/>
      <c r="IJ1" s="174"/>
      <c r="IK1" s="174"/>
      <c r="IL1" s="174"/>
      <c r="IM1" s="174"/>
      <c r="IN1" s="174"/>
      <c r="IO1" s="174"/>
      <c r="IP1" s="174"/>
      <c r="IQ1" s="174"/>
      <c r="IR1" s="174"/>
      <c r="IS1" s="174"/>
      <c r="IT1" s="174"/>
      <c r="IU1" s="174"/>
      <c r="IV1" s="174"/>
      <c r="IW1" s="174"/>
      <c r="IX1" s="174"/>
      <c r="IY1" s="174"/>
      <c r="IZ1" s="174"/>
      <c r="JA1" s="174"/>
      <c r="JB1" s="174"/>
      <c r="JC1" s="174"/>
      <c r="JD1" s="174"/>
      <c r="JE1" s="174"/>
      <c r="JF1" s="174"/>
      <c r="JG1" s="174"/>
      <c r="JH1" s="174"/>
      <c r="JI1" s="174"/>
      <c r="JJ1" s="174"/>
      <c r="JK1" s="174"/>
      <c r="JL1" s="174"/>
      <c r="JM1" s="174"/>
      <c r="JN1" s="174"/>
      <c r="JO1" s="174"/>
      <c r="JP1" s="174"/>
      <c r="JQ1" s="174"/>
      <c r="JR1" s="174"/>
      <c r="JS1" s="174"/>
      <c r="JT1" s="174"/>
      <c r="JU1" s="174"/>
      <c r="JV1" s="174"/>
      <c r="JW1" s="174"/>
      <c r="JX1" s="174"/>
      <c r="JY1" s="174"/>
      <c r="JZ1" s="174"/>
      <c r="KA1" s="174"/>
      <c r="KB1" s="174"/>
      <c r="KC1" s="174"/>
      <c r="KD1" s="174"/>
      <c r="KE1" s="174"/>
    </row>
    <row r="2" spans="1:581" ht="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10"/>
      <c r="CT2" s="11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9"/>
      <c r="GM2" s="10"/>
      <c r="GN2" s="8"/>
      <c r="GO2" s="8"/>
      <c r="GP2" s="8"/>
      <c r="GQ2" s="8"/>
      <c r="GR2" s="8"/>
      <c r="GS2" s="8"/>
      <c r="GT2" s="8"/>
      <c r="GU2" s="8"/>
      <c r="GV2" s="8"/>
      <c r="GW2" s="767"/>
      <c r="GX2" s="767"/>
      <c r="GY2" s="767"/>
      <c r="GZ2" s="767"/>
      <c r="HA2" s="767"/>
      <c r="HB2" s="767"/>
      <c r="HC2" s="767"/>
      <c r="HD2" s="767"/>
      <c r="HE2" s="767"/>
      <c r="HF2" s="767"/>
      <c r="HG2" s="767"/>
      <c r="HH2" s="767"/>
      <c r="HI2" s="767"/>
      <c r="HJ2" s="767"/>
      <c r="HK2" s="767"/>
      <c r="HL2" s="767"/>
      <c r="HM2" s="767"/>
      <c r="HN2" s="767"/>
      <c r="HO2" s="767"/>
      <c r="HP2" s="767"/>
      <c r="HQ2" s="767"/>
      <c r="HR2" s="767"/>
      <c r="HS2" s="767"/>
      <c r="HT2" s="767"/>
      <c r="HU2" s="767"/>
      <c r="HV2" s="767"/>
      <c r="HW2" s="767"/>
      <c r="HX2" s="767"/>
      <c r="HY2" s="767"/>
      <c r="HZ2" s="767"/>
      <c r="IA2" s="767"/>
      <c r="IB2" s="767"/>
      <c r="IC2" s="767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3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  <c r="RS2" s="6"/>
      <c r="RT2" s="6"/>
      <c r="RU2" s="6"/>
      <c r="RV2" s="6"/>
      <c r="RW2" s="6"/>
      <c r="RX2" s="6"/>
      <c r="RY2" s="6"/>
      <c r="RZ2" s="6"/>
      <c r="SA2" s="6"/>
      <c r="SB2" s="136"/>
      <c r="SC2" s="136"/>
      <c r="SD2" s="136"/>
      <c r="SE2" s="136"/>
      <c r="SF2" s="136"/>
      <c r="SG2" s="136"/>
      <c r="SH2" s="136"/>
      <c r="SI2" s="136"/>
      <c r="SJ2" s="136"/>
      <c r="SK2" s="136"/>
      <c r="SL2" s="136"/>
      <c r="SM2" s="136"/>
      <c r="SN2" s="136"/>
      <c r="SO2" s="136"/>
      <c r="SP2" s="136"/>
      <c r="SQ2" s="136"/>
      <c r="SR2" s="136"/>
      <c r="SS2" s="136"/>
      <c r="ST2" s="136"/>
      <c r="SU2" s="136"/>
      <c r="SV2" s="136"/>
      <c r="SW2" s="136"/>
      <c r="SX2" s="136"/>
      <c r="SY2" s="136"/>
      <c r="SZ2" s="136"/>
      <c r="TA2" s="136"/>
      <c r="TB2" s="136"/>
      <c r="TC2" s="136"/>
      <c r="TD2" s="136"/>
      <c r="TE2" s="136"/>
      <c r="TF2" s="136"/>
      <c r="TG2" s="136"/>
      <c r="TH2" s="136"/>
      <c r="TI2" s="94"/>
      <c r="TJ2" s="94"/>
      <c r="TK2" s="94"/>
      <c r="TL2" s="94"/>
      <c r="TM2" s="94"/>
      <c r="TN2" s="94"/>
      <c r="TO2" s="94"/>
      <c r="TP2" s="94"/>
      <c r="TQ2" s="94"/>
      <c r="TR2" s="94"/>
      <c r="TS2" s="94"/>
      <c r="TT2" s="94"/>
      <c r="TU2" s="94"/>
      <c r="TV2" s="94"/>
      <c r="TW2" s="94"/>
      <c r="TX2" s="94"/>
      <c r="TY2" s="94"/>
      <c r="TZ2" s="94"/>
      <c r="UA2" s="94"/>
      <c r="UB2" s="94"/>
      <c r="UC2" s="94"/>
      <c r="UD2" s="94"/>
      <c r="UE2" s="94"/>
      <c r="UF2" s="94"/>
      <c r="UG2" s="94"/>
      <c r="UH2" s="94"/>
      <c r="UI2" s="94"/>
      <c r="UJ2" s="94"/>
      <c r="UK2" s="94"/>
      <c r="UL2" s="94"/>
      <c r="UM2" s="94"/>
      <c r="UN2" s="94"/>
      <c r="UO2" s="94"/>
      <c r="UP2" s="94"/>
      <c r="UQ2" s="94"/>
      <c r="UR2" s="94"/>
      <c r="US2" s="94"/>
      <c r="UT2" s="94"/>
      <c r="UU2" s="94"/>
      <c r="UV2" s="94"/>
      <c r="UW2" s="94"/>
      <c r="UX2" s="94"/>
      <c r="UY2" s="94"/>
      <c r="UZ2" s="94"/>
      <c r="VA2" s="94"/>
      <c r="VB2" s="94"/>
      <c r="VC2" s="94"/>
      <c r="VD2" s="94"/>
      <c r="VE2" s="94"/>
      <c r="VF2" s="94"/>
      <c r="VG2" s="94"/>
      <c r="VH2" s="94"/>
      <c r="VI2" s="94"/>
    </row>
    <row r="3" spans="1:581" ht="15" customHeight="1">
      <c r="A3" s="15"/>
      <c r="B3" s="762" t="s">
        <v>23</v>
      </c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  <c r="R3" s="763"/>
      <c r="S3" s="763"/>
      <c r="T3" s="763"/>
      <c r="U3" s="763"/>
      <c r="V3" s="763"/>
      <c r="W3" s="763"/>
      <c r="X3" s="763"/>
      <c r="Y3" s="763"/>
      <c r="Z3" s="763"/>
      <c r="AA3" s="763"/>
      <c r="AB3" s="763"/>
      <c r="AC3" s="763"/>
      <c r="AD3" s="763"/>
      <c r="AE3" s="763"/>
      <c r="AF3" s="763"/>
      <c r="AG3" s="763"/>
      <c r="AH3" s="763"/>
      <c r="AI3" s="764"/>
      <c r="AJ3" s="768" t="s">
        <v>150</v>
      </c>
      <c r="AK3" s="769"/>
      <c r="AL3" s="769"/>
      <c r="AM3" s="769"/>
      <c r="AN3" s="769"/>
      <c r="AO3" s="769"/>
      <c r="AP3" s="769"/>
      <c r="AQ3" s="769"/>
      <c r="AR3" s="769"/>
      <c r="AS3" s="769"/>
      <c r="AT3" s="769"/>
      <c r="AU3" s="769"/>
      <c r="AV3" s="769"/>
      <c r="AW3" s="769"/>
      <c r="AX3" s="769"/>
      <c r="AY3" s="769"/>
      <c r="AZ3" s="769"/>
      <c r="BA3" s="769"/>
      <c r="BB3" s="769"/>
      <c r="BC3" s="769"/>
      <c r="BD3" s="769"/>
      <c r="BE3" s="769"/>
      <c r="BF3" s="769"/>
      <c r="BG3" s="769"/>
      <c r="BH3" s="769"/>
      <c r="BI3" s="769"/>
      <c r="BJ3" s="769"/>
      <c r="BK3" s="769"/>
      <c r="BL3" s="769"/>
      <c r="BM3" s="769"/>
      <c r="BN3" s="769"/>
      <c r="BO3" s="769"/>
      <c r="BP3" s="769"/>
      <c r="BQ3" s="769"/>
      <c r="BR3" s="769"/>
      <c r="BS3" s="769"/>
      <c r="BT3" s="769"/>
      <c r="BU3" s="769"/>
      <c r="BV3" s="769"/>
      <c r="BW3" s="769"/>
      <c r="BX3" s="769"/>
      <c r="BY3" s="769"/>
      <c r="BZ3" s="769"/>
      <c r="CA3" s="769"/>
      <c r="CB3" s="769"/>
      <c r="CC3" s="769"/>
      <c r="CD3" s="769"/>
      <c r="CE3" s="769"/>
      <c r="CF3" s="769"/>
      <c r="CG3" s="769"/>
      <c r="CH3" s="769"/>
      <c r="CI3" s="769"/>
      <c r="CJ3" s="769"/>
      <c r="CK3" s="769"/>
      <c r="CL3" s="16"/>
      <c r="CM3" s="16"/>
      <c r="CN3" s="16"/>
      <c r="CO3" s="16"/>
      <c r="CP3" s="16"/>
      <c r="CQ3" s="16"/>
      <c r="CR3" s="16"/>
      <c r="CT3" s="18"/>
      <c r="CU3" s="762" t="s">
        <v>23</v>
      </c>
      <c r="CV3" s="763"/>
      <c r="CW3" s="763"/>
      <c r="CX3" s="763"/>
      <c r="CY3" s="763"/>
      <c r="CZ3" s="763"/>
      <c r="DA3" s="763"/>
      <c r="DB3" s="763"/>
      <c r="DC3" s="763"/>
      <c r="DD3" s="763"/>
      <c r="DE3" s="763"/>
      <c r="DF3" s="763"/>
      <c r="DG3" s="763"/>
      <c r="DH3" s="763"/>
      <c r="DI3" s="763"/>
      <c r="DJ3" s="763"/>
      <c r="DK3" s="763"/>
      <c r="DL3" s="763"/>
      <c r="DM3" s="763"/>
      <c r="DN3" s="763"/>
      <c r="DO3" s="763"/>
      <c r="DP3" s="763"/>
      <c r="DQ3" s="763"/>
      <c r="DR3" s="763"/>
      <c r="DS3" s="763"/>
      <c r="DT3" s="763"/>
      <c r="DU3" s="763"/>
      <c r="DV3" s="763"/>
      <c r="DW3" s="763"/>
      <c r="DX3" s="763"/>
      <c r="DY3" s="763"/>
      <c r="DZ3" s="763"/>
      <c r="EA3" s="763"/>
      <c r="EB3" s="764"/>
      <c r="EC3" s="768" t="s">
        <v>150</v>
      </c>
      <c r="ED3" s="769"/>
      <c r="EE3" s="769"/>
      <c r="EF3" s="769"/>
      <c r="EG3" s="769"/>
      <c r="EH3" s="769"/>
      <c r="EI3" s="769"/>
      <c r="EJ3" s="769"/>
      <c r="EK3" s="769"/>
      <c r="EL3" s="769"/>
      <c r="EM3" s="769"/>
      <c r="EN3" s="769"/>
      <c r="EO3" s="769"/>
      <c r="EP3" s="769"/>
      <c r="EQ3" s="769"/>
      <c r="ER3" s="769"/>
      <c r="ES3" s="769"/>
      <c r="ET3" s="769"/>
      <c r="EU3" s="769"/>
      <c r="EV3" s="769"/>
      <c r="EW3" s="769"/>
      <c r="EX3" s="769"/>
      <c r="EY3" s="769"/>
      <c r="EZ3" s="769"/>
      <c r="FA3" s="769"/>
      <c r="FB3" s="769"/>
      <c r="FC3" s="769"/>
      <c r="FD3" s="769"/>
      <c r="FE3" s="769"/>
      <c r="FF3" s="769"/>
      <c r="FG3" s="769"/>
      <c r="FH3" s="769"/>
      <c r="FI3" s="769"/>
      <c r="FJ3" s="769"/>
      <c r="FK3" s="769"/>
      <c r="FL3" s="769"/>
      <c r="FM3" s="769"/>
      <c r="FN3" s="769"/>
      <c r="FO3" s="769"/>
      <c r="FP3" s="769"/>
      <c r="FQ3" s="769"/>
      <c r="FR3" s="769"/>
      <c r="FS3" s="769"/>
      <c r="FT3" s="769"/>
      <c r="FU3" s="769"/>
      <c r="FV3" s="769"/>
      <c r="FW3" s="769"/>
      <c r="FX3" s="769"/>
      <c r="FY3" s="769"/>
      <c r="FZ3" s="769"/>
      <c r="GA3" s="769"/>
      <c r="GB3" s="769"/>
      <c r="GC3" s="769"/>
      <c r="GD3" s="769"/>
      <c r="GE3" s="16"/>
      <c r="GF3" s="16"/>
      <c r="GG3" s="16"/>
      <c r="GH3" s="16"/>
      <c r="GI3" s="16"/>
      <c r="GJ3" s="16"/>
      <c r="GK3" s="16"/>
      <c r="GL3" s="17"/>
      <c r="GN3" s="762" t="s">
        <v>23</v>
      </c>
      <c r="GO3" s="763"/>
      <c r="GP3" s="763"/>
      <c r="GQ3" s="763"/>
      <c r="GR3" s="763"/>
      <c r="GS3" s="763"/>
      <c r="GT3" s="763"/>
      <c r="GU3" s="763"/>
      <c r="GV3" s="763"/>
      <c r="GW3" s="763"/>
      <c r="GX3" s="763"/>
      <c r="GY3" s="763"/>
      <c r="GZ3" s="763"/>
      <c r="HA3" s="763"/>
      <c r="HB3" s="763"/>
      <c r="HC3" s="763"/>
      <c r="HD3" s="763"/>
      <c r="HE3" s="763"/>
      <c r="HF3" s="763"/>
      <c r="HG3" s="763"/>
      <c r="HH3" s="763"/>
      <c r="HI3" s="763"/>
      <c r="HJ3" s="763"/>
      <c r="HK3" s="763"/>
      <c r="HL3" s="763"/>
      <c r="HM3" s="763"/>
      <c r="HN3" s="763"/>
      <c r="HO3" s="763"/>
      <c r="HP3" s="763"/>
      <c r="HQ3" s="763"/>
      <c r="HR3" s="763"/>
      <c r="HS3" s="763"/>
      <c r="HT3" s="763"/>
      <c r="HU3" s="764"/>
      <c r="HV3" s="768" t="s">
        <v>150</v>
      </c>
      <c r="HW3" s="769"/>
      <c r="HX3" s="769"/>
      <c r="HY3" s="769"/>
      <c r="HZ3" s="769"/>
      <c r="IA3" s="769"/>
      <c r="IB3" s="769"/>
      <c r="IC3" s="769"/>
      <c r="ID3" s="769"/>
      <c r="IE3" s="769"/>
      <c r="IF3" s="769"/>
      <c r="IG3" s="769"/>
      <c r="IH3" s="769"/>
      <c r="II3" s="769"/>
      <c r="IJ3" s="769"/>
      <c r="IK3" s="769"/>
      <c r="IL3" s="769"/>
      <c r="IM3" s="769"/>
      <c r="IN3" s="769"/>
      <c r="IO3" s="769"/>
      <c r="IP3" s="769"/>
      <c r="IQ3" s="769"/>
      <c r="IR3" s="769"/>
      <c r="IS3" s="769"/>
      <c r="IT3" s="769"/>
      <c r="IU3" s="769"/>
      <c r="IV3" s="769"/>
      <c r="IW3" s="769"/>
      <c r="IX3" s="769"/>
      <c r="IY3" s="769"/>
      <c r="IZ3" s="769"/>
      <c r="JA3" s="769"/>
      <c r="JB3" s="769"/>
      <c r="JC3" s="769"/>
      <c r="JD3" s="769"/>
      <c r="JE3" s="769"/>
      <c r="JF3" s="769"/>
      <c r="JG3" s="769"/>
      <c r="JH3" s="769"/>
      <c r="JI3" s="769"/>
      <c r="JJ3" s="769"/>
      <c r="JK3" s="769"/>
      <c r="JL3" s="769"/>
      <c r="JM3" s="769"/>
      <c r="JN3" s="769"/>
      <c r="JO3" s="769"/>
      <c r="JP3" s="769"/>
      <c r="JQ3" s="769"/>
      <c r="JR3" s="769"/>
      <c r="JS3" s="769"/>
      <c r="JT3" s="769"/>
      <c r="JU3" s="769"/>
      <c r="JV3" s="769"/>
      <c r="JW3" s="769"/>
      <c r="JX3" s="16"/>
      <c r="JY3" s="16"/>
      <c r="JZ3" s="16"/>
      <c r="KA3" s="16"/>
      <c r="KB3" s="16"/>
      <c r="KC3" s="16"/>
      <c r="KD3" s="16"/>
      <c r="KE3" s="19"/>
      <c r="KG3" s="62"/>
      <c r="KH3" s="62"/>
      <c r="KI3" s="62"/>
      <c r="KJ3" s="62"/>
      <c r="KK3" s="62"/>
      <c r="KL3" s="62"/>
      <c r="KM3" s="62"/>
      <c r="KN3" s="62"/>
      <c r="KO3" s="62"/>
      <c r="KP3" s="62"/>
      <c r="KQ3" s="62"/>
      <c r="KR3" s="62"/>
      <c r="KS3" s="62"/>
      <c r="KT3" s="62"/>
      <c r="KU3" s="62"/>
      <c r="KV3" s="62"/>
      <c r="KW3" s="62"/>
      <c r="KX3" s="62"/>
      <c r="KY3" s="62"/>
      <c r="KZ3" s="62"/>
      <c r="LA3" s="62"/>
      <c r="LB3" s="62"/>
      <c r="LC3" s="62"/>
      <c r="LD3" s="62"/>
      <c r="LE3" s="62"/>
      <c r="LF3" s="62"/>
      <c r="LG3" s="62"/>
      <c r="LH3" s="62"/>
      <c r="LI3" s="62"/>
      <c r="LJ3" s="62"/>
      <c r="LK3" s="62"/>
      <c r="LL3" s="62"/>
      <c r="LM3" s="62"/>
      <c r="LN3" s="62"/>
      <c r="LO3" s="91"/>
      <c r="LP3" s="91"/>
      <c r="LQ3" s="91"/>
      <c r="LR3" s="91"/>
      <c r="LS3" s="91"/>
      <c r="LT3" s="91"/>
      <c r="LU3" s="91"/>
      <c r="LV3" s="91"/>
      <c r="LW3" s="91"/>
      <c r="LX3" s="91"/>
      <c r="LY3" s="91"/>
      <c r="LZ3" s="91"/>
      <c r="MA3" s="91"/>
      <c r="MB3" s="91"/>
      <c r="MC3" s="91"/>
      <c r="MD3" s="91"/>
      <c r="ME3" s="91"/>
      <c r="MF3" s="91"/>
      <c r="MG3" s="91"/>
      <c r="MH3" s="91"/>
      <c r="MI3" s="91"/>
      <c r="MJ3" s="91"/>
      <c r="MK3" s="91"/>
      <c r="ML3" s="91"/>
      <c r="MM3" s="91"/>
      <c r="MN3" s="91"/>
      <c r="MO3" s="91"/>
      <c r="MP3" s="91"/>
      <c r="MQ3" s="91"/>
      <c r="MR3" s="91"/>
      <c r="MS3" s="91"/>
      <c r="MT3" s="91"/>
      <c r="MU3" s="91"/>
      <c r="MV3" s="91"/>
      <c r="MW3" s="91"/>
      <c r="MX3" s="91"/>
      <c r="MY3" s="91"/>
      <c r="MZ3" s="91"/>
      <c r="NA3" s="91"/>
      <c r="NB3" s="91"/>
      <c r="NC3" s="91"/>
      <c r="ND3" s="91"/>
      <c r="NE3" s="91"/>
      <c r="NF3" s="91"/>
      <c r="NG3" s="91"/>
      <c r="NH3" s="91"/>
      <c r="NI3" s="91"/>
      <c r="NJ3" s="91"/>
      <c r="NK3" s="91"/>
      <c r="NL3" s="91"/>
      <c r="NM3" s="91"/>
      <c r="NN3" s="91"/>
      <c r="NO3" s="91"/>
      <c r="NP3" s="91"/>
      <c r="NQ3" s="16"/>
      <c r="NR3" s="16"/>
      <c r="NS3" s="16"/>
      <c r="NT3" s="16"/>
      <c r="NU3" s="16"/>
      <c r="NV3" s="16"/>
      <c r="NW3" s="16"/>
      <c r="NZ3" s="6"/>
      <c r="OA3" s="6"/>
      <c r="OB3" s="6"/>
      <c r="OC3" s="6"/>
      <c r="OD3" s="6"/>
      <c r="OE3" s="6"/>
      <c r="OF3" s="6"/>
      <c r="OG3" s="6"/>
      <c r="OH3" s="6"/>
      <c r="OI3" s="6"/>
      <c r="OJ3" s="6"/>
      <c r="OK3" s="6"/>
      <c r="OL3" s="6"/>
      <c r="OM3" s="6"/>
      <c r="ON3" s="6"/>
      <c r="OO3" s="6"/>
      <c r="OP3" s="6"/>
      <c r="OQ3" s="6"/>
      <c r="OR3" s="6"/>
      <c r="OS3" s="6"/>
      <c r="OT3" s="6"/>
      <c r="OU3" s="6"/>
      <c r="OV3" s="6"/>
      <c r="OW3" s="6"/>
      <c r="OX3" s="6"/>
      <c r="OY3" s="6"/>
      <c r="OZ3" s="6"/>
      <c r="PA3" s="6"/>
      <c r="PB3" s="6"/>
      <c r="PC3" s="6"/>
      <c r="PD3" s="6"/>
      <c r="PE3" s="6"/>
      <c r="PF3" s="6"/>
      <c r="PG3" s="6"/>
      <c r="PH3" s="138"/>
      <c r="PI3" s="138"/>
      <c r="PJ3" s="138"/>
      <c r="PK3" s="138"/>
      <c r="PL3" s="138"/>
      <c r="PM3" s="138"/>
      <c r="PN3" s="138"/>
      <c r="PO3" s="138"/>
      <c r="PP3" s="138"/>
      <c r="PQ3" s="138"/>
      <c r="PR3" s="138"/>
      <c r="PS3" s="138"/>
      <c r="PT3" s="138"/>
      <c r="PU3" s="138"/>
      <c r="PV3" s="138"/>
      <c r="PW3" s="138"/>
      <c r="PX3" s="138"/>
      <c r="PY3" s="138"/>
      <c r="PZ3" s="138"/>
      <c r="QA3" s="138"/>
      <c r="QB3" s="138"/>
      <c r="QC3" s="138"/>
      <c r="QD3" s="138"/>
      <c r="QE3" s="138"/>
      <c r="QF3" s="138"/>
      <c r="QG3" s="138"/>
      <c r="QH3" s="138"/>
      <c r="QI3" s="138"/>
      <c r="QJ3" s="138"/>
      <c r="QK3" s="138"/>
      <c r="QL3" s="138"/>
      <c r="QM3" s="138"/>
      <c r="QN3" s="138"/>
      <c r="QO3" s="138"/>
      <c r="QP3" s="138"/>
      <c r="QQ3" s="138"/>
      <c r="QR3" s="138"/>
      <c r="QS3" s="138"/>
      <c r="QT3" s="138"/>
      <c r="QU3" s="138"/>
      <c r="QV3" s="138"/>
      <c r="QW3" s="138"/>
      <c r="QX3" s="138"/>
      <c r="QY3" s="138"/>
      <c r="QZ3" s="138"/>
      <c r="RA3" s="138"/>
      <c r="RB3" s="138"/>
      <c r="RC3" s="138"/>
      <c r="RD3" s="138"/>
      <c r="RE3" s="138"/>
      <c r="RF3" s="138"/>
      <c r="RG3" s="138"/>
      <c r="RH3" s="138"/>
      <c r="RI3" s="138"/>
      <c r="RJ3" s="16"/>
      <c r="RK3" s="16"/>
      <c r="RL3" s="16"/>
      <c r="RM3" s="16"/>
      <c r="RN3" s="16"/>
      <c r="RO3" s="16"/>
      <c r="RP3" s="16"/>
      <c r="RS3" s="62"/>
      <c r="RT3" s="62"/>
      <c r="RU3" s="62"/>
      <c r="RV3" s="62"/>
      <c r="RW3" s="62"/>
      <c r="RX3" s="62"/>
      <c r="RY3" s="62"/>
      <c r="RZ3" s="62"/>
      <c r="SA3" s="62"/>
      <c r="SB3" s="62"/>
      <c r="SC3" s="62"/>
      <c r="SD3" s="62"/>
      <c r="SE3" s="62"/>
      <c r="SF3" s="62"/>
      <c r="SG3" s="62"/>
      <c r="SH3" s="62"/>
      <c r="SI3" s="62"/>
      <c r="SJ3" s="62"/>
      <c r="SK3" s="62"/>
      <c r="SL3" s="62"/>
      <c r="SM3" s="62"/>
      <c r="SN3" s="62"/>
      <c r="SO3" s="62"/>
      <c r="SP3" s="62"/>
      <c r="SQ3" s="62"/>
      <c r="SR3" s="62"/>
      <c r="SS3" s="62"/>
      <c r="ST3" s="62"/>
      <c r="SU3" s="62"/>
      <c r="SV3" s="62"/>
      <c r="SW3" s="62"/>
      <c r="SX3" s="62"/>
      <c r="SY3" s="62"/>
      <c r="SZ3" s="62"/>
      <c r="TA3" s="91"/>
      <c r="TB3" s="91"/>
      <c r="TC3" s="91"/>
      <c r="TD3" s="91"/>
      <c r="TE3" s="91"/>
      <c r="TF3" s="91"/>
      <c r="TG3" s="91"/>
      <c r="TH3" s="91"/>
      <c r="TI3" s="91"/>
      <c r="TJ3" s="91"/>
      <c r="TK3" s="91"/>
      <c r="TL3" s="91"/>
      <c r="TM3" s="91"/>
      <c r="TN3" s="91"/>
      <c r="TO3" s="91"/>
      <c r="TP3" s="91"/>
      <c r="TQ3" s="91"/>
      <c r="TR3" s="91"/>
      <c r="TS3" s="91"/>
      <c r="TT3" s="91"/>
      <c r="TU3" s="91"/>
      <c r="TV3" s="91"/>
      <c r="TW3" s="91"/>
      <c r="TX3" s="91"/>
      <c r="TY3" s="91"/>
      <c r="TZ3" s="91"/>
      <c r="UA3" s="91"/>
      <c r="UB3" s="91"/>
      <c r="UC3" s="91"/>
      <c r="UD3" s="91"/>
      <c r="UE3" s="91"/>
      <c r="UF3" s="91"/>
      <c r="UG3" s="91"/>
      <c r="UH3" s="91"/>
      <c r="UI3" s="91"/>
      <c r="UJ3" s="91"/>
      <c r="UK3" s="91"/>
      <c r="UL3" s="91"/>
      <c r="UM3" s="91"/>
      <c r="UN3" s="91"/>
      <c r="UO3" s="91"/>
      <c r="UP3" s="91"/>
      <c r="UQ3" s="91"/>
      <c r="UR3" s="91"/>
      <c r="US3" s="91"/>
      <c r="UT3" s="91"/>
      <c r="UU3" s="91"/>
      <c r="UV3" s="91"/>
      <c r="UW3" s="91"/>
      <c r="UX3" s="91"/>
      <c r="UY3" s="91"/>
      <c r="UZ3" s="91"/>
      <c r="VA3" s="91"/>
      <c r="VB3" s="91"/>
      <c r="VC3" s="16"/>
      <c r="VD3" s="16"/>
      <c r="VE3" s="16"/>
      <c r="VF3" s="16"/>
      <c r="VG3" s="16"/>
      <c r="VH3" s="16"/>
      <c r="VI3" s="16"/>
    </row>
    <row r="4" spans="1:581" ht="15" customHeight="1">
      <c r="A4" s="15"/>
      <c r="B4" s="770" t="s">
        <v>24</v>
      </c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771"/>
      <c r="R4" s="771"/>
      <c r="S4" s="771"/>
      <c r="T4" s="771"/>
      <c r="U4" s="771"/>
      <c r="V4" s="771"/>
      <c r="W4" s="771"/>
      <c r="X4" s="771"/>
      <c r="Y4" s="772"/>
      <c r="Z4" s="773" t="s">
        <v>92</v>
      </c>
      <c r="AA4" s="774"/>
      <c r="AB4" s="774"/>
      <c r="AC4" s="774"/>
      <c r="AD4" s="774"/>
      <c r="AE4" s="774"/>
      <c r="AF4" s="774"/>
      <c r="AG4" s="774"/>
      <c r="AH4" s="774"/>
      <c r="AI4" s="775"/>
      <c r="AJ4" s="768" t="s">
        <v>93</v>
      </c>
      <c r="AK4" s="769"/>
      <c r="AL4" s="769"/>
      <c r="AM4" s="769"/>
      <c r="AN4" s="769"/>
      <c r="AO4" s="769"/>
      <c r="AP4" s="769"/>
      <c r="AQ4" s="769"/>
      <c r="AR4" s="769"/>
      <c r="AS4" s="769"/>
      <c r="AT4" s="769"/>
      <c r="AU4" s="769"/>
      <c r="AV4" s="769"/>
      <c r="AW4" s="769"/>
      <c r="AX4" s="769"/>
      <c r="AY4" s="769"/>
      <c r="AZ4" s="769"/>
      <c r="BA4" s="769"/>
      <c r="BB4" s="769"/>
      <c r="BC4" s="769"/>
      <c r="BD4" s="769"/>
      <c r="BE4" s="769"/>
      <c r="BF4" s="769"/>
      <c r="BG4" s="769"/>
      <c r="BH4" s="769"/>
      <c r="BI4" s="769"/>
      <c r="BJ4" s="769"/>
      <c r="BK4" s="769"/>
      <c r="BL4" s="769"/>
      <c r="BM4" s="769"/>
      <c r="BN4" s="769"/>
      <c r="BO4" s="769"/>
      <c r="BP4" s="769"/>
      <c r="BQ4" s="769"/>
      <c r="BR4" s="769"/>
      <c r="BS4" s="769"/>
      <c r="BT4" s="769"/>
      <c r="BU4" s="769"/>
      <c r="BV4" s="769"/>
      <c r="BW4" s="769"/>
      <c r="BX4" s="769"/>
      <c r="BY4" s="769"/>
      <c r="BZ4" s="769"/>
      <c r="CA4" s="769"/>
      <c r="CB4" s="769"/>
      <c r="CC4" s="769"/>
      <c r="CD4" s="769"/>
      <c r="CE4" s="769"/>
      <c r="CF4" s="769"/>
      <c r="CG4" s="769"/>
      <c r="CH4" s="769"/>
      <c r="CI4" s="769"/>
      <c r="CJ4" s="769"/>
      <c r="CK4" s="769"/>
      <c r="CL4" s="16"/>
      <c r="CM4" s="16"/>
      <c r="CN4" s="16"/>
      <c r="CO4" s="16"/>
      <c r="CP4" s="16"/>
      <c r="CQ4" s="16"/>
      <c r="CR4" s="16"/>
      <c r="CT4" s="18"/>
      <c r="CU4" s="770" t="s">
        <v>24</v>
      </c>
      <c r="CV4" s="771"/>
      <c r="CW4" s="771"/>
      <c r="CX4" s="771"/>
      <c r="CY4" s="771"/>
      <c r="CZ4" s="771"/>
      <c r="DA4" s="771"/>
      <c r="DB4" s="771"/>
      <c r="DC4" s="771"/>
      <c r="DD4" s="771"/>
      <c r="DE4" s="771"/>
      <c r="DF4" s="771"/>
      <c r="DG4" s="771"/>
      <c r="DH4" s="771"/>
      <c r="DI4" s="771"/>
      <c r="DJ4" s="771"/>
      <c r="DK4" s="771"/>
      <c r="DL4" s="771"/>
      <c r="DM4" s="771"/>
      <c r="DN4" s="771"/>
      <c r="DO4" s="771"/>
      <c r="DP4" s="771"/>
      <c r="DQ4" s="771"/>
      <c r="DR4" s="772"/>
      <c r="DS4" s="773" t="s">
        <v>92</v>
      </c>
      <c r="DT4" s="774"/>
      <c r="DU4" s="774"/>
      <c r="DV4" s="774"/>
      <c r="DW4" s="774"/>
      <c r="DX4" s="774"/>
      <c r="DY4" s="774"/>
      <c r="DZ4" s="774"/>
      <c r="EA4" s="774"/>
      <c r="EB4" s="775"/>
      <c r="EC4" s="768" t="s">
        <v>123</v>
      </c>
      <c r="ED4" s="769"/>
      <c r="EE4" s="769"/>
      <c r="EF4" s="769"/>
      <c r="EG4" s="769"/>
      <c r="EH4" s="769"/>
      <c r="EI4" s="769"/>
      <c r="EJ4" s="769"/>
      <c r="EK4" s="769"/>
      <c r="EL4" s="769"/>
      <c r="EM4" s="769"/>
      <c r="EN4" s="769"/>
      <c r="EO4" s="769"/>
      <c r="EP4" s="769"/>
      <c r="EQ4" s="769"/>
      <c r="ER4" s="769"/>
      <c r="ES4" s="769"/>
      <c r="ET4" s="769"/>
      <c r="EU4" s="769"/>
      <c r="EV4" s="769"/>
      <c r="EW4" s="769"/>
      <c r="EX4" s="769"/>
      <c r="EY4" s="769"/>
      <c r="EZ4" s="769"/>
      <c r="FA4" s="769"/>
      <c r="FB4" s="769"/>
      <c r="FC4" s="769"/>
      <c r="FD4" s="769"/>
      <c r="FE4" s="769"/>
      <c r="FF4" s="769"/>
      <c r="FG4" s="769"/>
      <c r="FH4" s="769"/>
      <c r="FI4" s="769"/>
      <c r="FJ4" s="769"/>
      <c r="FK4" s="769"/>
      <c r="FL4" s="769"/>
      <c r="FM4" s="769"/>
      <c r="FN4" s="769"/>
      <c r="FO4" s="769"/>
      <c r="FP4" s="769"/>
      <c r="FQ4" s="769"/>
      <c r="FR4" s="769"/>
      <c r="FS4" s="769"/>
      <c r="FT4" s="769"/>
      <c r="FU4" s="769"/>
      <c r="FV4" s="769"/>
      <c r="FW4" s="769"/>
      <c r="FX4" s="769"/>
      <c r="FY4" s="769"/>
      <c r="FZ4" s="769"/>
      <c r="GA4" s="769"/>
      <c r="GB4" s="769"/>
      <c r="GC4" s="769"/>
      <c r="GD4" s="769"/>
      <c r="GE4" s="16"/>
      <c r="GF4" s="16"/>
      <c r="GG4" s="16"/>
      <c r="GH4" s="16"/>
      <c r="GI4" s="16"/>
      <c r="GJ4" s="16"/>
      <c r="GK4" s="16"/>
      <c r="GL4" s="17"/>
      <c r="GN4" s="770" t="s">
        <v>24</v>
      </c>
      <c r="GO4" s="771"/>
      <c r="GP4" s="771"/>
      <c r="GQ4" s="771"/>
      <c r="GR4" s="771"/>
      <c r="GS4" s="771"/>
      <c r="GT4" s="771"/>
      <c r="GU4" s="771"/>
      <c r="GV4" s="771"/>
      <c r="GW4" s="771"/>
      <c r="GX4" s="771"/>
      <c r="GY4" s="771"/>
      <c r="GZ4" s="771"/>
      <c r="HA4" s="771"/>
      <c r="HB4" s="771"/>
      <c r="HC4" s="771"/>
      <c r="HD4" s="771"/>
      <c r="HE4" s="771"/>
      <c r="HF4" s="771"/>
      <c r="HG4" s="771"/>
      <c r="HH4" s="771"/>
      <c r="HI4" s="771"/>
      <c r="HJ4" s="771"/>
      <c r="HK4" s="772"/>
      <c r="HL4" s="773" t="s">
        <v>92</v>
      </c>
      <c r="HM4" s="774"/>
      <c r="HN4" s="774"/>
      <c r="HO4" s="774"/>
      <c r="HP4" s="774"/>
      <c r="HQ4" s="774"/>
      <c r="HR4" s="774"/>
      <c r="HS4" s="774"/>
      <c r="HT4" s="774"/>
      <c r="HU4" s="775"/>
      <c r="HV4" s="765" t="s">
        <v>124</v>
      </c>
      <c r="HW4" s="766"/>
      <c r="HX4" s="766"/>
      <c r="HY4" s="766"/>
      <c r="HZ4" s="766"/>
      <c r="IA4" s="766"/>
      <c r="IB4" s="766"/>
      <c r="IC4" s="766"/>
      <c r="ID4" s="766"/>
      <c r="IE4" s="766"/>
      <c r="IF4" s="766"/>
      <c r="IG4" s="766"/>
      <c r="IH4" s="766"/>
      <c r="II4" s="766"/>
      <c r="IJ4" s="766"/>
      <c r="IK4" s="766"/>
      <c r="IL4" s="766"/>
      <c r="IM4" s="766"/>
      <c r="IN4" s="766"/>
      <c r="IO4" s="766"/>
      <c r="IP4" s="766"/>
      <c r="IQ4" s="766"/>
      <c r="IR4" s="766"/>
      <c r="IS4" s="766"/>
      <c r="IT4" s="766"/>
      <c r="IU4" s="766"/>
      <c r="IV4" s="766"/>
      <c r="IW4" s="766"/>
      <c r="IX4" s="766"/>
      <c r="IY4" s="766"/>
      <c r="IZ4" s="766"/>
      <c r="JA4" s="766"/>
      <c r="JB4" s="766"/>
      <c r="JC4" s="766"/>
      <c r="JD4" s="766"/>
      <c r="JE4" s="766"/>
      <c r="JF4" s="766"/>
      <c r="JG4" s="766"/>
      <c r="JH4" s="766"/>
      <c r="JI4" s="766"/>
      <c r="JJ4" s="766"/>
      <c r="JK4" s="766"/>
      <c r="JL4" s="766"/>
      <c r="JM4" s="766"/>
      <c r="JN4" s="766"/>
      <c r="JO4" s="766"/>
      <c r="JP4" s="766"/>
      <c r="JQ4" s="766"/>
      <c r="JR4" s="766"/>
      <c r="JS4" s="766"/>
      <c r="JT4" s="766"/>
      <c r="JU4" s="766"/>
      <c r="JV4" s="766"/>
      <c r="JW4" s="766"/>
      <c r="JX4" s="16"/>
      <c r="JY4" s="16"/>
      <c r="JZ4" s="16"/>
      <c r="KA4" s="16"/>
      <c r="KB4" s="16"/>
      <c r="KC4" s="16"/>
      <c r="KD4" s="16"/>
      <c r="KE4" s="19"/>
      <c r="KG4" s="95"/>
      <c r="KH4" s="96"/>
      <c r="KI4" s="97"/>
      <c r="KJ4" s="97"/>
      <c r="KK4" s="96"/>
      <c r="KL4" s="96"/>
      <c r="KM4" s="96"/>
      <c r="KN4" s="96"/>
      <c r="KO4" s="96"/>
      <c r="KP4" s="96"/>
      <c r="KQ4" s="96"/>
      <c r="KR4" s="96"/>
      <c r="KS4" s="96"/>
      <c r="KT4" s="96"/>
      <c r="KU4" s="96"/>
      <c r="KV4" s="96"/>
      <c r="KW4" s="96"/>
      <c r="KX4" s="96"/>
      <c r="KY4" s="96"/>
      <c r="KZ4" s="96"/>
      <c r="LA4" s="96"/>
      <c r="LB4" s="96"/>
      <c r="LC4" s="96"/>
      <c r="LD4" s="96"/>
      <c r="LE4" s="96"/>
      <c r="LF4" s="96"/>
      <c r="LG4" s="96"/>
      <c r="LH4" s="96"/>
      <c r="LI4" s="96"/>
      <c r="LJ4" s="96"/>
      <c r="LK4" s="96"/>
      <c r="LL4" s="96"/>
      <c r="LM4" s="96"/>
      <c r="LN4" s="96"/>
      <c r="LO4" s="96"/>
      <c r="LP4" s="96"/>
      <c r="LQ4" s="96"/>
      <c r="LR4" s="96"/>
      <c r="LS4" s="96"/>
      <c r="LT4" s="96"/>
      <c r="LU4" s="96"/>
      <c r="LV4" s="96"/>
      <c r="LW4" s="96"/>
      <c r="LX4" s="96"/>
      <c r="LY4" s="96"/>
      <c r="LZ4" s="96"/>
      <c r="MA4" s="96"/>
      <c r="MB4" s="96"/>
      <c r="MC4" s="96"/>
      <c r="MD4" s="96"/>
      <c r="ME4" s="96"/>
      <c r="MF4" s="96"/>
      <c r="MG4" s="96"/>
      <c r="MH4" s="96"/>
      <c r="MI4" s="96"/>
      <c r="MJ4" s="96"/>
      <c r="MK4" s="96"/>
      <c r="ML4" s="96"/>
      <c r="MM4" s="96"/>
      <c r="MN4" s="96"/>
      <c r="MO4" s="96"/>
      <c r="MP4" s="96"/>
      <c r="MQ4" s="96"/>
      <c r="MR4" s="96"/>
      <c r="MS4" s="96"/>
      <c r="MT4" s="96"/>
      <c r="MU4" s="96"/>
      <c r="MV4" s="96"/>
      <c r="MW4" s="96"/>
      <c r="MX4" s="96"/>
      <c r="MY4" s="96"/>
      <c r="MZ4" s="96"/>
      <c r="NA4" s="96"/>
      <c r="NB4" s="96"/>
      <c r="NC4" s="96"/>
      <c r="ND4" s="96"/>
      <c r="NE4" s="96"/>
      <c r="NF4" s="96"/>
      <c r="NG4" s="96"/>
      <c r="NH4" s="96"/>
      <c r="NI4" s="96"/>
      <c r="NJ4" s="96"/>
      <c r="NK4" s="96"/>
      <c r="NL4" s="96"/>
      <c r="NM4" s="96"/>
      <c r="NN4" s="96"/>
      <c r="NO4" s="96"/>
      <c r="NP4" s="96"/>
      <c r="NQ4" s="96"/>
      <c r="NR4" s="96"/>
      <c r="NS4" s="96"/>
      <c r="NT4" s="97"/>
      <c r="NU4" s="97"/>
      <c r="NV4" s="97"/>
      <c r="NW4" s="16"/>
      <c r="NZ4" s="99"/>
      <c r="OA4" s="99"/>
      <c r="OB4" s="99"/>
      <c r="OC4" s="99"/>
      <c r="OD4" s="99"/>
      <c r="OE4" s="99"/>
      <c r="OF4" s="99"/>
      <c r="OG4" s="99"/>
      <c r="OH4" s="99"/>
      <c r="OI4" s="99"/>
      <c r="OJ4" s="99"/>
      <c r="OK4" s="99"/>
      <c r="OL4" s="99"/>
      <c r="OM4" s="99"/>
      <c r="ON4" s="99"/>
      <c r="OO4" s="99"/>
      <c r="OP4" s="99"/>
      <c r="OQ4" s="99"/>
      <c r="OR4" s="99"/>
      <c r="OS4" s="99"/>
      <c r="OT4" s="99"/>
      <c r="OU4" s="99"/>
      <c r="OV4" s="99"/>
      <c r="OW4" s="99"/>
      <c r="OX4" s="137"/>
      <c r="OY4" s="137"/>
      <c r="OZ4" s="137"/>
      <c r="PA4" s="137"/>
      <c r="PB4" s="137"/>
      <c r="PC4" s="137"/>
      <c r="PD4" s="137"/>
      <c r="PE4" s="137"/>
      <c r="PF4" s="137"/>
      <c r="PG4" s="137"/>
      <c r="PH4" s="138"/>
      <c r="PI4" s="138"/>
      <c r="PJ4" s="138"/>
      <c r="PK4" s="138"/>
      <c r="PL4" s="138"/>
      <c r="PM4" s="138"/>
      <c r="PN4" s="138"/>
      <c r="PO4" s="138"/>
      <c r="PP4" s="138"/>
      <c r="PQ4" s="138"/>
      <c r="PR4" s="138"/>
      <c r="PS4" s="138"/>
      <c r="PT4" s="138"/>
      <c r="PU4" s="138"/>
      <c r="PV4" s="138"/>
      <c r="PW4" s="138"/>
      <c r="PX4" s="138"/>
      <c r="PY4" s="138"/>
      <c r="PZ4" s="138"/>
      <c r="QA4" s="138"/>
      <c r="QB4" s="138"/>
      <c r="QC4" s="138"/>
      <c r="QD4" s="138"/>
      <c r="QE4" s="138"/>
      <c r="QF4" s="138"/>
      <c r="QG4" s="138"/>
      <c r="QH4" s="138"/>
      <c r="QI4" s="138"/>
      <c r="QJ4" s="138"/>
      <c r="QK4" s="138"/>
      <c r="QL4" s="138"/>
      <c r="QM4" s="138"/>
      <c r="QN4" s="138"/>
      <c r="QO4" s="138"/>
      <c r="QP4" s="138"/>
      <c r="QQ4" s="138"/>
      <c r="QR4" s="138"/>
      <c r="QS4" s="138"/>
      <c r="QT4" s="138"/>
      <c r="QU4" s="138"/>
      <c r="QV4" s="138"/>
      <c r="QW4" s="138"/>
      <c r="QX4" s="138"/>
      <c r="QY4" s="138"/>
      <c r="QZ4" s="138"/>
      <c r="RA4" s="138"/>
      <c r="RB4" s="138"/>
      <c r="RC4" s="138"/>
      <c r="RD4" s="138"/>
      <c r="RE4" s="138"/>
      <c r="RF4" s="138"/>
      <c r="RG4" s="138"/>
      <c r="RH4" s="138"/>
      <c r="RI4" s="138"/>
      <c r="RJ4" s="16"/>
      <c r="RK4" s="16"/>
      <c r="RL4" s="16"/>
      <c r="RM4" s="16"/>
      <c r="RN4" s="16"/>
      <c r="RO4" s="16"/>
      <c r="RP4" s="16"/>
      <c r="RS4" s="95"/>
      <c r="RT4" s="96"/>
      <c r="RU4" s="97"/>
      <c r="RV4" s="97"/>
      <c r="RW4" s="96"/>
      <c r="RX4" s="96"/>
      <c r="RY4" s="96"/>
      <c r="RZ4" s="96"/>
      <c r="SA4" s="96"/>
      <c r="SB4" s="96"/>
      <c r="SC4" s="96"/>
      <c r="SD4" s="96"/>
      <c r="SE4" s="96"/>
      <c r="SF4" s="96"/>
      <c r="SG4" s="96"/>
      <c r="SH4" s="96"/>
      <c r="SI4" s="96"/>
      <c r="SJ4" s="96"/>
      <c r="SK4" s="96"/>
      <c r="SL4" s="96"/>
      <c r="SM4" s="96"/>
      <c r="SN4" s="96"/>
      <c r="SO4" s="96"/>
      <c r="SP4" s="96"/>
      <c r="SQ4" s="96"/>
      <c r="SR4" s="96"/>
      <c r="SS4" s="96"/>
      <c r="ST4" s="96"/>
      <c r="SU4" s="96"/>
      <c r="SV4" s="96"/>
      <c r="SW4" s="96"/>
      <c r="SX4" s="96"/>
      <c r="SY4" s="96"/>
      <c r="SZ4" s="96"/>
      <c r="TA4" s="96"/>
      <c r="TB4" s="96"/>
      <c r="TC4" s="96"/>
      <c r="TD4" s="96"/>
      <c r="TE4" s="96"/>
      <c r="TF4" s="96"/>
      <c r="TG4" s="96"/>
      <c r="TH4" s="96"/>
      <c r="TI4" s="96"/>
      <c r="TJ4" s="96"/>
      <c r="TK4" s="96"/>
      <c r="TL4" s="96"/>
      <c r="TM4" s="96"/>
      <c r="TN4" s="96"/>
      <c r="TO4" s="96"/>
      <c r="TP4" s="96"/>
      <c r="TQ4" s="96"/>
      <c r="TR4" s="96"/>
      <c r="TS4" s="96"/>
      <c r="TT4" s="96"/>
      <c r="TU4" s="96"/>
      <c r="TV4" s="96"/>
      <c r="TW4" s="96"/>
      <c r="TX4" s="96"/>
      <c r="TY4" s="96"/>
      <c r="TZ4" s="96"/>
      <c r="UA4" s="96"/>
      <c r="UB4" s="96"/>
      <c r="UC4" s="96"/>
      <c r="UD4" s="96"/>
      <c r="UE4" s="96"/>
      <c r="UF4" s="96"/>
      <c r="UG4" s="96"/>
      <c r="UH4" s="96"/>
      <c r="UI4" s="96"/>
      <c r="UJ4" s="96"/>
      <c r="UK4" s="96"/>
      <c r="UL4" s="96"/>
      <c r="UM4" s="96"/>
      <c r="UN4" s="96"/>
      <c r="UO4" s="96"/>
      <c r="UP4" s="96"/>
      <c r="UQ4" s="96"/>
      <c r="UR4" s="96"/>
      <c r="US4" s="96"/>
      <c r="UT4" s="96"/>
      <c r="UU4" s="96"/>
      <c r="UV4" s="96"/>
      <c r="UW4" s="96"/>
      <c r="UX4" s="96"/>
      <c r="UY4" s="96"/>
      <c r="UZ4" s="96"/>
      <c r="VA4" s="96"/>
      <c r="VB4" s="96"/>
      <c r="VC4" s="96"/>
      <c r="VD4" s="96"/>
      <c r="VE4" s="96"/>
      <c r="VF4" s="16"/>
      <c r="VG4" s="16"/>
      <c r="VH4" s="16"/>
      <c r="VI4" s="16"/>
    </row>
    <row r="5" spans="1:581" ht="15" customHeight="1">
      <c r="A5" s="15"/>
      <c r="B5" s="762">
        <v>0</v>
      </c>
      <c r="C5" s="763"/>
      <c r="D5" s="763"/>
      <c r="E5" s="764"/>
      <c r="F5" s="762">
        <v>1</v>
      </c>
      <c r="G5" s="763"/>
      <c r="H5" s="763"/>
      <c r="I5" s="764"/>
      <c r="J5" s="762">
        <v>2</v>
      </c>
      <c r="K5" s="763"/>
      <c r="L5" s="763"/>
      <c r="M5" s="764"/>
      <c r="N5" s="762">
        <v>0</v>
      </c>
      <c r="O5" s="763"/>
      <c r="P5" s="763"/>
      <c r="Q5" s="764"/>
      <c r="R5" s="762">
        <v>2</v>
      </c>
      <c r="S5" s="763"/>
      <c r="T5" s="763"/>
      <c r="U5" s="764"/>
      <c r="V5" s="762">
        <v>5</v>
      </c>
      <c r="W5" s="763"/>
      <c r="X5" s="763"/>
      <c r="Y5" s="764"/>
      <c r="Z5" s="762">
        <v>17</v>
      </c>
      <c r="AA5" s="763"/>
      <c r="AB5" s="763"/>
      <c r="AC5" s="763"/>
      <c r="AD5" s="763"/>
      <c r="AE5" s="763"/>
      <c r="AF5" s="763"/>
      <c r="AG5" s="763"/>
      <c r="AH5" s="763"/>
      <c r="AI5" s="764"/>
      <c r="AJ5" s="768"/>
      <c r="AK5" s="769"/>
      <c r="AL5" s="769"/>
      <c r="AM5" s="769"/>
      <c r="AN5" s="769"/>
      <c r="AO5" s="769"/>
      <c r="AP5" s="769"/>
      <c r="AQ5" s="769"/>
      <c r="AR5" s="769"/>
      <c r="AS5" s="769"/>
      <c r="AT5" s="769"/>
      <c r="AU5" s="769"/>
      <c r="AV5" s="769"/>
      <c r="AW5" s="769"/>
      <c r="AX5" s="769"/>
      <c r="AY5" s="769"/>
      <c r="AZ5" s="769"/>
      <c r="BA5" s="769"/>
      <c r="BB5" s="769"/>
      <c r="BC5" s="769"/>
      <c r="BD5" s="769"/>
      <c r="BE5" s="769"/>
      <c r="BF5" s="769"/>
      <c r="BG5" s="769"/>
      <c r="BH5" s="769"/>
      <c r="BI5" s="769"/>
      <c r="BJ5" s="769"/>
      <c r="BK5" s="769"/>
      <c r="BL5" s="769"/>
      <c r="BM5" s="769"/>
      <c r="BN5" s="769"/>
      <c r="BO5" s="769"/>
      <c r="BP5" s="769"/>
      <c r="BQ5" s="769"/>
      <c r="BR5" s="769"/>
      <c r="BS5" s="769"/>
      <c r="BT5" s="769"/>
      <c r="BU5" s="769"/>
      <c r="BV5" s="769"/>
      <c r="BW5" s="769"/>
      <c r="BX5" s="769"/>
      <c r="BY5" s="769"/>
      <c r="BZ5" s="769"/>
      <c r="CA5" s="769"/>
      <c r="CB5" s="769"/>
      <c r="CC5" s="769"/>
      <c r="CD5" s="769"/>
      <c r="CE5" s="769"/>
      <c r="CF5" s="769"/>
      <c r="CG5" s="769"/>
      <c r="CH5" s="769"/>
      <c r="CI5" s="769"/>
      <c r="CJ5" s="769"/>
      <c r="CK5" s="769"/>
      <c r="CL5" s="16"/>
      <c r="CM5" s="16"/>
      <c r="CN5" s="16"/>
      <c r="CO5" s="16"/>
      <c r="CP5" s="16"/>
      <c r="CQ5" s="16"/>
      <c r="CR5" s="16"/>
      <c r="CT5" s="18"/>
      <c r="CU5" s="762">
        <v>0</v>
      </c>
      <c r="CV5" s="763"/>
      <c r="CW5" s="763"/>
      <c r="CX5" s="764"/>
      <c r="CY5" s="762">
        <v>1</v>
      </c>
      <c r="CZ5" s="763"/>
      <c r="DA5" s="763"/>
      <c r="DB5" s="764"/>
      <c r="DC5" s="762">
        <v>2</v>
      </c>
      <c r="DD5" s="763"/>
      <c r="DE5" s="763"/>
      <c r="DF5" s="764"/>
      <c r="DG5" s="762">
        <v>0</v>
      </c>
      <c r="DH5" s="763"/>
      <c r="DI5" s="763"/>
      <c r="DJ5" s="764"/>
      <c r="DK5" s="762">
        <v>2</v>
      </c>
      <c r="DL5" s="763"/>
      <c r="DM5" s="763"/>
      <c r="DN5" s="764"/>
      <c r="DO5" s="762">
        <v>5</v>
      </c>
      <c r="DP5" s="763"/>
      <c r="DQ5" s="763"/>
      <c r="DR5" s="764"/>
      <c r="DS5" s="762">
        <v>17</v>
      </c>
      <c r="DT5" s="763"/>
      <c r="DU5" s="763"/>
      <c r="DV5" s="763"/>
      <c r="DW5" s="763"/>
      <c r="DX5" s="763"/>
      <c r="DY5" s="763"/>
      <c r="DZ5" s="763"/>
      <c r="EA5" s="763"/>
      <c r="EB5" s="764"/>
      <c r="EC5" s="768"/>
      <c r="ED5" s="769"/>
      <c r="EE5" s="769"/>
      <c r="EF5" s="769"/>
      <c r="EG5" s="769"/>
      <c r="EH5" s="769"/>
      <c r="EI5" s="769"/>
      <c r="EJ5" s="769"/>
      <c r="EK5" s="769"/>
      <c r="EL5" s="769"/>
      <c r="EM5" s="769"/>
      <c r="EN5" s="769"/>
      <c r="EO5" s="769"/>
      <c r="EP5" s="769"/>
      <c r="EQ5" s="769"/>
      <c r="ER5" s="769"/>
      <c r="ES5" s="769"/>
      <c r="ET5" s="769"/>
      <c r="EU5" s="769"/>
      <c r="EV5" s="769"/>
      <c r="EW5" s="769"/>
      <c r="EX5" s="769"/>
      <c r="EY5" s="769"/>
      <c r="EZ5" s="769"/>
      <c r="FA5" s="769"/>
      <c r="FB5" s="769"/>
      <c r="FC5" s="769"/>
      <c r="FD5" s="769"/>
      <c r="FE5" s="769"/>
      <c r="FF5" s="769"/>
      <c r="FG5" s="769"/>
      <c r="FH5" s="769"/>
      <c r="FI5" s="769"/>
      <c r="FJ5" s="769"/>
      <c r="FK5" s="769"/>
      <c r="FL5" s="769"/>
      <c r="FM5" s="769"/>
      <c r="FN5" s="769"/>
      <c r="FO5" s="769"/>
      <c r="FP5" s="769"/>
      <c r="FQ5" s="769"/>
      <c r="FR5" s="769"/>
      <c r="FS5" s="769"/>
      <c r="FT5" s="769"/>
      <c r="FU5" s="769"/>
      <c r="FV5" s="769"/>
      <c r="FW5" s="769"/>
      <c r="FX5" s="769"/>
      <c r="FY5" s="769"/>
      <c r="FZ5" s="769"/>
      <c r="GA5" s="769"/>
      <c r="GB5" s="769"/>
      <c r="GC5" s="769"/>
      <c r="GD5" s="769"/>
      <c r="GE5" s="16"/>
      <c r="GF5" s="16"/>
      <c r="GG5" s="16"/>
      <c r="GH5" s="16"/>
      <c r="GI5" s="16"/>
      <c r="GJ5" s="16"/>
      <c r="GK5" s="16"/>
      <c r="GL5" s="17"/>
      <c r="GN5" s="762">
        <v>0</v>
      </c>
      <c r="GO5" s="763"/>
      <c r="GP5" s="763"/>
      <c r="GQ5" s="764"/>
      <c r="GR5" s="762">
        <v>1</v>
      </c>
      <c r="GS5" s="763"/>
      <c r="GT5" s="763"/>
      <c r="GU5" s="764"/>
      <c r="GV5" s="762">
        <v>2</v>
      </c>
      <c r="GW5" s="763"/>
      <c r="GX5" s="763"/>
      <c r="GY5" s="764"/>
      <c r="GZ5" s="762">
        <v>0</v>
      </c>
      <c r="HA5" s="763"/>
      <c r="HB5" s="763"/>
      <c r="HC5" s="764"/>
      <c r="HD5" s="762">
        <v>2</v>
      </c>
      <c r="HE5" s="763"/>
      <c r="HF5" s="763"/>
      <c r="HG5" s="764"/>
      <c r="HH5" s="762">
        <v>5</v>
      </c>
      <c r="HI5" s="763"/>
      <c r="HJ5" s="763"/>
      <c r="HK5" s="764"/>
      <c r="HL5" s="762">
        <v>17</v>
      </c>
      <c r="HM5" s="763"/>
      <c r="HN5" s="763"/>
      <c r="HO5" s="763"/>
      <c r="HP5" s="763"/>
      <c r="HQ5" s="763"/>
      <c r="HR5" s="763"/>
      <c r="HS5" s="763"/>
      <c r="HT5" s="763"/>
      <c r="HU5" s="764"/>
      <c r="HV5" s="765"/>
      <c r="HW5" s="766"/>
      <c r="HX5" s="766"/>
      <c r="HY5" s="766"/>
      <c r="HZ5" s="766"/>
      <c r="IA5" s="766"/>
      <c r="IB5" s="766"/>
      <c r="IC5" s="766"/>
      <c r="ID5" s="766"/>
      <c r="IE5" s="766"/>
      <c r="IF5" s="766"/>
      <c r="IG5" s="766"/>
      <c r="IH5" s="766"/>
      <c r="II5" s="766"/>
      <c r="IJ5" s="766"/>
      <c r="IK5" s="766"/>
      <c r="IL5" s="766"/>
      <c r="IM5" s="766"/>
      <c r="IN5" s="766"/>
      <c r="IO5" s="766"/>
      <c r="IP5" s="766"/>
      <c r="IQ5" s="766"/>
      <c r="IR5" s="766"/>
      <c r="IS5" s="766"/>
      <c r="IT5" s="766"/>
      <c r="IU5" s="766"/>
      <c r="IV5" s="766"/>
      <c r="IW5" s="766"/>
      <c r="IX5" s="766"/>
      <c r="IY5" s="766"/>
      <c r="IZ5" s="766"/>
      <c r="JA5" s="766"/>
      <c r="JB5" s="766"/>
      <c r="JC5" s="766"/>
      <c r="JD5" s="766"/>
      <c r="JE5" s="766"/>
      <c r="JF5" s="766"/>
      <c r="JG5" s="766"/>
      <c r="JH5" s="766"/>
      <c r="JI5" s="766"/>
      <c r="JJ5" s="766"/>
      <c r="JK5" s="766"/>
      <c r="JL5" s="766"/>
      <c r="JM5" s="766"/>
      <c r="JN5" s="766"/>
      <c r="JO5" s="766"/>
      <c r="JP5" s="766"/>
      <c r="JQ5" s="766"/>
      <c r="JR5" s="766"/>
      <c r="JS5" s="766"/>
      <c r="JT5" s="766"/>
      <c r="JU5" s="766"/>
      <c r="JV5" s="766"/>
      <c r="JW5" s="766"/>
      <c r="JX5" s="16"/>
      <c r="JY5" s="16"/>
      <c r="JZ5" s="16"/>
      <c r="KA5" s="16"/>
      <c r="KB5" s="16"/>
      <c r="KC5" s="16"/>
      <c r="KD5" s="16"/>
      <c r="KE5" s="19"/>
      <c r="KG5" s="62"/>
      <c r="KH5" s="97"/>
      <c r="KI5" s="97"/>
      <c r="KJ5" s="97"/>
      <c r="KK5" s="96"/>
      <c r="KL5" s="96"/>
      <c r="KM5" s="96"/>
      <c r="KN5" s="96"/>
      <c r="KO5" s="96"/>
      <c r="KP5" s="96"/>
      <c r="KQ5" s="96"/>
      <c r="KR5" s="96"/>
      <c r="KS5" s="96"/>
      <c r="KT5" s="96"/>
      <c r="KU5" s="96"/>
      <c r="KV5" s="96"/>
      <c r="KW5" s="96"/>
      <c r="KX5" s="96"/>
      <c r="KY5" s="96"/>
      <c r="KZ5" s="96"/>
      <c r="LA5" s="96"/>
      <c r="LB5" s="96"/>
      <c r="LC5" s="96"/>
      <c r="LD5" s="96"/>
      <c r="LE5" s="96"/>
      <c r="LF5" s="96"/>
      <c r="LG5" s="96"/>
      <c r="LH5" s="96"/>
      <c r="LI5" s="96"/>
      <c r="LJ5" s="96"/>
      <c r="LK5" s="96"/>
      <c r="LL5" s="96"/>
      <c r="LM5" s="96"/>
      <c r="LN5" s="96"/>
      <c r="LO5" s="96"/>
      <c r="LP5" s="96"/>
      <c r="LQ5" s="96"/>
      <c r="LR5" s="96"/>
      <c r="LS5" s="96"/>
      <c r="LT5" s="96"/>
      <c r="LU5" s="96"/>
      <c r="LV5" s="96"/>
      <c r="LW5" s="96"/>
      <c r="LX5" s="96"/>
      <c r="LY5" s="96"/>
      <c r="LZ5" s="96"/>
      <c r="MA5" s="96"/>
      <c r="MB5" s="96"/>
      <c r="MC5" s="96"/>
      <c r="MD5" s="96"/>
      <c r="ME5" s="96"/>
      <c r="MF5" s="96"/>
      <c r="MG5" s="96"/>
      <c r="MH5" s="96"/>
      <c r="MI5" s="96"/>
      <c r="MJ5" s="96"/>
      <c r="MK5" s="96"/>
      <c r="ML5" s="96"/>
      <c r="MM5" s="96"/>
      <c r="MN5" s="96"/>
      <c r="MO5" s="96"/>
      <c r="MP5" s="96"/>
      <c r="MQ5" s="96"/>
      <c r="MR5" s="96"/>
      <c r="MS5" s="96"/>
      <c r="MT5" s="96"/>
      <c r="MU5" s="96"/>
      <c r="MV5" s="96"/>
      <c r="MW5" s="96"/>
      <c r="MX5" s="96"/>
      <c r="MY5" s="96"/>
      <c r="MZ5" s="96"/>
      <c r="NA5" s="96"/>
      <c r="NB5" s="96"/>
      <c r="NC5" s="96"/>
      <c r="ND5" s="96"/>
      <c r="NE5" s="96"/>
      <c r="NF5" s="96"/>
      <c r="NG5" s="96"/>
      <c r="NH5" s="96"/>
      <c r="NI5" s="96"/>
      <c r="NJ5" s="96"/>
      <c r="NK5" s="96"/>
      <c r="NL5" s="96"/>
      <c r="NM5" s="96"/>
      <c r="NN5" s="96"/>
      <c r="NO5" s="96"/>
      <c r="NP5" s="96"/>
      <c r="NQ5" s="96"/>
      <c r="NR5" s="96"/>
      <c r="NS5" s="96"/>
      <c r="NT5" s="97"/>
      <c r="NU5" s="97"/>
      <c r="NV5" s="97"/>
      <c r="NW5" s="16"/>
      <c r="NZ5" s="6"/>
      <c r="OA5" s="6"/>
      <c r="OB5" s="6"/>
      <c r="OC5" s="6"/>
      <c r="OD5" s="6"/>
      <c r="OE5" s="6"/>
      <c r="OF5" s="6"/>
      <c r="OG5" s="6"/>
      <c r="OH5" s="6"/>
      <c r="OI5" s="6"/>
      <c r="OJ5" s="6"/>
      <c r="OK5" s="6"/>
      <c r="OL5" s="6"/>
      <c r="OM5" s="6"/>
      <c r="ON5" s="6"/>
      <c r="OO5" s="6"/>
      <c r="OP5" s="6"/>
      <c r="OQ5" s="6"/>
      <c r="OR5" s="6"/>
      <c r="OS5" s="6"/>
      <c r="OT5" s="6"/>
      <c r="OU5" s="6"/>
      <c r="OV5" s="6"/>
      <c r="OW5" s="6"/>
      <c r="OX5" s="6"/>
      <c r="OY5" s="6"/>
      <c r="OZ5" s="6"/>
      <c r="PA5" s="6"/>
      <c r="PB5" s="6"/>
      <c r="PC5" s="6"/>
      <c r="PD5" s="6"/>
      <c r="PE5" s="6"/>
      <c r="PF5" s="6"/>
      <c r="PG5" s="6"/>
      <c r="PH5" s="138"/>
      <c r="PI5" s="138"/>
      <c r="PJ5" s="138"/>
      <c r="PK5" s="138"/>
      <c r="PL5" s="138"/>
      <c r="PM5" s="138"/>
      <c r="PN5" s="138"/>
      <c r="PO5" s="138"/>
      <c r="PP5" s="138"/>
      <c r="PQ5" s="138"/>
      <c r="PR5" s="138"/>
      <c r="PS5" s="138"/>
      <c r="PT5" s="138"/>
      <c r="PU5" s="138"/>
      <c r="PV5" s="138"/>
      <c r="PW5" s="138"/>
      <c r="PX5" s="138"/>
      <c r="PY5" s="138"/>
      <c r="PZ5" s="138"/>
      <c r="QA5" s="138"/>
      <c r="QB5" s="138"/>
      <c r="QC5" s="138"/>
      <c r="QD5" s="138"/>
      <c r="QE5" s="138"/>
      <c r="QF5" s="138"/>
      <c r="QG5" s="138"/>
      <c r="QH5" s="138"/>
      <c r="QI5" s="138"/>
      <c r="QJ5" s="138"/>
      <c r="QK5" s="138"/>
      <c r="QL5" s="138"/>
      <c r="QM5" s="138"/>
      <c r="QN5" s="138"/>
      <c r="QO5" s="138"/>
      <c r="QP5" s="138"/>
      <c r="QQ5" s="138"/>
      <c r="QR5" s="138"/>
      <c r="QS5" s="138"/>
      <c r="QT5" s="138"/>
      <c r="QU5" s="138"/>
      <c r="QV5" s="138"/>
      <c r="QW5" s="138"/>
      <c r="QX5" s="138"/>
      <c r="QY5" s="138"/>
      <c r="QZ5" s="138"/>
      <c r="RA5" s="138"/>
      <c r="RB5" s="138"/>
      <c r="RC5" s="138"/>
      <c r="RD5" s="138"/>
      <c r="RE5" s="138"/>
      <c r="RF5" s="138"/>
      <c r="RG5" s="138"/>
      <c r="RH5" s="138"/>
      <c r="RI5" s="138"/>
      <c r="RJ5" s="16"/>
      <c r="RK5" s="16"/>
      <c r="RL5" s="16"/>
      <c r="RM5" s="16"/>
      <c r="RN5" s="16"/>
      <c r="RO5" s="16"/>
      <c r="RP5" s="16"/>
      <c r="RS5" s="62"/>
      <c r="RT5" s="97"/>
      <c r="RU5" s="97"/>
      <c r="RV5" s="97"/>
      <c r="RW5" s="96"/>
      <c r="RX5" s="96"/>
      <c r="RY5" s="96"/>
      <c r="RZ5" s="96"/>
      <c r="SA5" s="96"/>
      <c r="SB5" s="96"/>
      <c r="SC5" s="96"/>
      <c r="SD5" s="96"/>
      <c r="SE5" s="96"/>
      <c r="SF5" s="96"/>
      <c r="SG5" s="96"/>
      <c r="SH5" s="96"/>
      <c r="SI5" s="96"/>
      <c r="SJ5" s="96"/>
      <c r="SK5" s="96"/>
      <c r="SL5" s="96"/>
      <c r="SM5" s="96"/>
      <c r="SN5" s="96"/>
      <c r="SO5" s="96"/>
      <c r="SP5" s="96"/>
      <c r="SQ5" s="96"/>
      <c r="SR5" s="96"/>
      <c r="SS5" s="96"/>
      <c r="ST5" s="96"/>
      <c r="SU5" s="96"/>
      <c r="SV5" s="96"/>
      <c r="SW5" s="96"/>
      <c r="SX5" s="96"/>
      <c r="SY5" s="96"/>
      <c r="SZ5" s="96"/>
      <c r="TA5" s="96"/>
      <c r="TB5" s="96"/>
      <c r="TC5" s="96"/>
      <c r="TD5" s="96"/>
      <c r="TE5" s="96"/>
      <c r="TF5" s="96"/>
      <c r="TG5" s="96"/>
      <c r="TH5" s="96"/>
      <c r="TI5" s="96"/>
      <c r="TJ5" s="96"/>
      <c r="TK5" s="96"/>
      <c r="TL5" s="96"/>
      <c r="TM5" s="96"/>
      <c r="TN5" s="96"/>
      <c r="TO5" s="96"/>
      <c r="TP5" s="96"/>
      <c r="TQ5" s="96"/>
      <c r="TR5" s="96"/>
      <c r="TS5" s="96"/>
      <c r="TT5" s="96"/>
      <c r="TU5" s="96"/>
      <c r="TV5" s="96"/>
      <c r="TW5" s="96"/>
      <c r="TX5" s="96"/>
      <c r="TY5" s="96"/>
      <c r="TZ5" s="96"/>
      <c r="UA5" s="96"/>
      <c r="UB5" s="96"/>
      <c r="UC5" s="96"/>
      <c r="UD5" s="96"/>
      <c r="UE5" s="96"/>
      <c r="UF5" s="96"/>
      <c r="UG5" s="96"/>
      <c r="UH5" s="96"/>
      <c r="UI5" s="96"/>
      <c r="UJ5" s="96"/>
      <c r="UK5" s="96"/>
      <c r="UL5" s="96"/>
      <c r="UM5" s="96"/>
      <c r="UN5" s="96"/>
      <c r="UO5" s="96"/>
      <c r="UP5" s="96"/>
      <c r="UQ5" s="96"/>
      <c r="UR5" s="96"/>
      <c r="US5" s="96"/>
      <c r="UT5" s="96"/>
      <c r="UU5" s="96"/>
      <c r="UV5" s="96"/>
      <c r="UW5" s="96"/>
      <c r="UX5" s="96"/>
      <c r="UY5" s="96"/>
      <c r="UZ5" s="96"/>
      <c r="VA5" s="96"/>
      <c r="VB5" s="96"/>
      <c r="VC5" s="96"/>
      <c r="VD5" s="96"/>
      <c r="VE5" s="96"/>
      <c r="VF5" s="16"/>
      <c r="VG5" s="16"/>
      <c r="VH5" s="16"/>
      <c r="VI5" s="16"/>
    </row>
    <row r="6" spans="1:581" ht="5" customHeight="1">
      <c r="A6" s="15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77"/>
      <c r="W6" s="77"/>
      <c r="CT6" s="18"/>
      <c r="GL6" s="17"/>
      <c r="KE6" s="19"/>
      <c r="KG6" s="6"/>
      <c r="KH6" s="97"/>
      <c r="KI6" s="97"/>
      <c r="KJ6" s="97"/>
      <c r="KK6" s="96"/>
      <c r="KL6" s="96"/>
      <c r="KM6" s="96"/>
      <c r="KN6" s="96"/>
      <c r="KO6" s="96"/>
      <c r="KP6" s="96"/>
      <c r="KQ6" s="96"/>
      <c r="KR6" s="96"/>
      <c r="KS6" s="96"/>
      <c r="KT6" s="96"/>
      <c r="KU6" s="96"/>
      <c r="KV6" s="96"/>
      <c r="KW6" s="96"/>
      <c r="KX6" s="96"/>
      <c r="KY6" s="96"/>
      <c r="KZ6" s="96"/>
      <c r="LA6" s="96"/>
      <c r="LB6" s="96"/>
      <c r="LC6" s="96"/>
      <c r="LD6" s="96"/>
      <c r="LE6" s="96"/>
      <c r="LF6" s="96"/>
      <c r="LG6" s="96"/>
      <c r="LH6" s="96"/>
      <c r="LI6" s="96"/>
      <c r="LJ6" s="96"/>
      <c r="LK6" s="96"/>
      <c r="LL6" s="96"/>
      <c r="LM6" s="96"/>
      <c r="LN6" s="96"/>
      <c r="LO6" s="96"/>
      <c r="LP6" s="96"/>
      <c r="LQ6" s="96"/>
      <c r="LR6" s="96"/>
      <c r="LS6" s="96"/>
      <c r="LT6" s="96"/>
      <c r="LU6" s="96"/>
      <c r="LV6" s="96"/>
      <c r="LW6" s="96"/>
      <c r="LX6" s="96"/>
      <c r="LY6" s="96"/>
      <c r="LZ6" s="96"/>
      <c r="MA6" s="96"/>
      <c r="MB6" s="96"/>
      <c r="MC6" s="96"/>
      <c r="MD6" s="96"/>
      <c r="ME6" s="96"/>
      <c r="MF6" s="96"/>
      <c r="MG6" s="96"/>
      <c r="MH6" s="96"/>
      <c r="MI6" s="96"/>
      <c r="MJ6" s="96"/>
      <c r="MK6" s="96"/>
      <c r="ML6" s="96"/>
      <c r="MM6" s="96"/>
      <c r="MN6" s="96"/>
      <c r="MO6" s="96"/>
      <c r="MP6" s="96"/>
      <c r="MQ6" s="96"/>
      <c r="MR6" s="96"/>
      <c r="MS6" s="96"/>
      <c r="MT6" s="96"/>
      <c r="MU6" s="96"/>
      <c r="MV6" s="96"/>
      <c r="MW6" s="96"/>
      <c r="MX6" s="96"/>
      <c r="MY6" s="96"/>
      <c r="MZ6" s="96"/>
      <c r="NA6" s="96"/>
      <c r="NB6" s="96"/>
      <c r="NC6" s="96"/>
      <c r="ND6" s="96"/>
      <c r="NE6" s="96"/>
      <c r="NF6" s="96"/>
      <c r="NG6" s="96"/>
      <c r="NH6" s="96"/>
      <c r="NI6" s="96"/>
      <c r="NJ6" s="96"/>
      <c r="NK6" s="96"/>
      <c r="NL6" s="96"/>
      <c r="NM6" s="96"/>
      <c r="NN6" s="96"/>
      <c r="NO6" s="96"/>
      <c r="NP6" s="96"/>
      <c r="NQ6" s="96"/>
      <c r="NR6" s="96"/>
      <c r="NS6" s="96"/>
      <c r="NT6" s="97"/>
      <c r="NU6" s="97"/>
      <c r="NV6" s="97"/>
      <c r="NW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  <c r="RS6" s="6"/>
      <c r="RT6" s="97"/>
      <c r="RU6" s="97"/>
      <c r="RV6" s="97"/>
      <c r="RW6" s="96"/>
      <c r="RX6" s="96"/>
      <c r="RY6" s="96"/>
      <c r="RZ6" s="96"/>
      <c r="SA6" s="96"/>
      <c r="SB6" s="96"/>
      <c r="SC6" s="96"/>
      <c r="SD6" s="96"/>
      <c r="SE6" s="96"/>
      <c r="SF6" s="96"/>
      <c r="SG6" s="96"/>
      <c r="SH6" s="96"/>
      <c r="SI6" s="96"/>
      <c r="SJ6" s="96"/>
      <c r="SK6" s="96"/>
      <c r="SL6" s="96"/>
      <c r="SM6" s="96"/>
      <c r="SN6" s="96"/>
      <c r="SO6" s="96"/>
      <c r="SP6" s="96"/>
      <c r="SQ6" s="96"/>
      <c r="SR6" s="96"/>
      <c r="SS6" s="96"/>
      <c r="ST6" s="96"/>
      <c r="SU6" s="96"/>
      <c r="SV6" s="96"/>
      <c r="SW6" s="96"/>
      <c r="SX6" s="96"/>
      <c r="SY6" s="96"/>
      <c r="SZ6" s="96"/>
      <c r="TA6" s="96"/>
      <c r="TB6" s="96"/>
      <c r="TC6" s="96"/>
      <c r="TD6" s="96"/>
      <c r="TE6" s="96"/>
      <c r="TF6" s="96"/>
      <c r="TG6" s="96"/>
      <c r="TH6" s="96"/>
      <c r="TI6" s="96"/>
      <c r="TJ6" s="96"/>
      <c r="TK6" s="96"/>
      <c r="TL6" s="96"/>
      <c r="TM6" s="96"/>
      <c r="TN6" s="96"/>
      <c r="TO6" s="96"/>
      <c r="TP6" s="96"/>
      <c r="TQ6" s="96"/>
      <c r="TR6" s="96"/>
      <c r="TS6" s="96"/>
      <c r="TT6" s="96"/>
      <c r="TU6" s="96"/>
      <c r="TV6" s="96"/>
      <c r="TW6" s="96"/>
      <c r="TX6" s="96"/>
      <c r="TY6" s="96"/>
      <c r="TZ6" s="96"/>
      <c r="UA6" s="96"/>
      <c r="UB6" s="96"/>
      <c r="UC6" s="96"/>
      <c r="UD6" s="96"/>
      <c r="UE6" s="96"/>
      <c r="UF6" s="96"/>
      <c r="UG6" s="96"/>
      <c r="UH6" s="96"/>
      <c r="UI6" s="96"/>
      <c r="UJ6" s="96"/>
      <c r="UK6" s="96"/>
      <c r="UL6" s="96"/>
      <c r="UM6" s="96"/>
      <c r="UN6" s="96"/>
      <c r="UO6" s="96"/>
      <c r="UP6" s="96"/>
      <c r="UQ6" s="96"/>
      <c r="UR6" s="96"/>
      <c r="US6" s="96"/>
      <c r="UT6" s="96"/>
      <c r="UU6" s="96"/>
      <c r="UV6" s="96"/>
      <c r="UW6" s="96"/>
      <c r="UX6" s="96"/>
      <c r="UY6" s="96"/>
      <c r="UZ6" s="96"/>
      <c r="VA6" s="96"/>
      <c r="VB6" s="96"/>
      <c r="VC6" s="96"/>
      <c r="VD6" s="96"/>
      <c r="VE6" s="96"/>
      <c r="VF6" s="6"/>
      <c r="VG6" s="6"/>
      <c r="VH6" s="6"/>
      <c r="VI6" s="6"/>
    </row>
    <row r="7" spans="1:581" ht="17" customHeight="1">
      <c r="A7" s="15"/>
      <c r="B7" s="747" t="s">
        <v>25</v>
      </c>
      <c r="C7" s="748"/>
      <c r="D7" s="748"/>
      <c r="E7" s="748"/>
      <c r="F7" s="748"/>
      <c r="G7" s="748"/>
      <c r="H7" s="748"/>
      <c r="I7" s="748"/>
      <c r="J7" s="748"/>
      <c r="K7" s="748"/>
      <c r="L7" s="748"/>
      <c r="M7" s="748"/>
      <c r="N7" s="748"/>
      <c r="O7" s="748"/>
      <c r="P7" s="748"/>
      <c r="Q7" s="748"/>
      <c r="R7" s="748"/>
      <c r="S7" s="748"/>
      <c r="T7" s="748"/>
      <c r="U7" s="748"/>
      <c r="V7" s="748"/>
      <c r="W7" s="748"/>
      <c r="X7" s="748"/>
      <c r="Y7" s="748"/>
      <c r="Z7" s="748"/>
      <c r="AA7" s="748"/>
      <c r="AB7" s="748"/>
      <c r="AC7" s="748"/>
      <c r="AD7" s="748"/>
      <c r="AE7" s="748"/>
      <c r="AF7" s="748"/>
      <c r="AG7" s="748"/>
      <c r="AH7" s="748"/>
      <c r="AI7" s="748"/>
      <c r="AJ7" s="748"/>
      <c r="AK7" s="748"/>
      <c r="AL7" s="748"/>
      <c r="AM7" s="748"/>
      <c r="AN7" s="748"/>
      <c r="AO7" s="748"/>
      <c r="AP7" s="748"/>
      <c r="AQ7" s="748"/>
      <c r="AR7" s="748"/>
      <c r="AS7" s="748"/>
      <c r="AT7" s="748"/>
      <c r="AU7" s="748"/>
      <c r="AV7" s="748"/>
      <c r="AW7" s="751"/>
      <c r="AX7" s="747" t="s">
        <v>26</v>
      </c>
      <c r="AY7" s="748"/>
      <c r="AZ7" s="748"/>
      <c r="BA7" s="748"/>
      <c r="BB7" s="748"/>
      <c r="BC7" s="748"/>
      <c r="BD7" s="748"/>
      <c r="BE7" s="748"/>
      <c r="BF7" s="748"/>
      <c r="BG7" s="748"/>
      <c r="BH7" s="748"/>
      <c r="BI7" s="748"/>
      <c r="BJ7" s="748"/>
      <c r="BK7" s="748"/>
      <c r="BL7" s="748"/>
      <c r="BM7" s="748"/>
      <c r="BN7" s="748"/>
      <c r="BO7" s="748"/>
      <c r="BP7" s="748"/>
      <c r="BQ7" s="748"/>
      <c r="BR7" s="748"/>
      <c r="BS7" s="748"/>
      <c r="BT7" s="748"/>
      <c r="BU7" s="748"/>
      <c r="BV7" s="748"/>
      <c r="BW7" s="748"/>
      <c r="BX7" s="748"/>
      <c r="BY7" s="748"/>
      <c r="BZ7" s="748"/>
      <c r="CA7" s="748"/>
      <c r="CB7" s="748"/>
      <c r="CC7" s="748"/>
      <c r="CD7" s="748"/>
      <c r="CE7" s="748"/>
      <c r="CF7" s="748"/>
      <c r="CG7" s="748"/>
      <c r="CH7" s="748"/>
      <c r="CI7" s="748"/>
      <c r="CJ7" s="748"/>
      <c r="CK7" s="748"/>
      <c r="CL7" s="748"/>
      <c r="CM7" s="748"/>
      <c r="CN7" s="748"/>
      <c r="CO7" s="748"/>
      <c r="CP7" s="748"/>
      <c r="CQ7" s="748"/>
      <c r="CR7" s="751"/>
      <c r="CT7" s="18"/>
      <c r="CU7" s="747" t="s">
        <v>25</v>
      </c>
      <c r="CV7" s="748"/>
      <c r="CW7" s="748"/>
      <c r="CX7" s="748"/>
      <c r="CY7" s="748"/>
      <c r="CZ7" s="748"/>
      <c r="DA7" s="748"/>
      <c r="DB7" s="748"/>
      <c r="DC7" s="748"/>
      <c r="DD7" s="748"/>
      <c r="DE7" s="748"/>
      <c r="DF7" s="748"/>
      <c r="DG7" s="748"/>
      <c r="DH7" s="748"/>
      <c r="DI7" s="748"/>
      <c r="DJ7" s="748"/>
      <c r="DK7" s="748"/>
      <c r="DL7" s="748"/>
      <c r="DM7" s="748"/>
      <c r="DN7" s="748"/>
      <c r="DO7" s="748"/>
      <c r="DP7" s="748"/>
      <c r="DQ7" s="748"/>
      <c r="DR7" s="748"/>
      <c r="DS7" s="748"/>
      <c r="DT7" s="748"/>
      <c r="DU7" s="748"/>
      <c r="DV7" s="748"/>
      <c r="DW7" s="748"/>
      <c r="DX7" s="748"/>
      <c r="DY7" s="748"/>
      <c r="DZ7" s="748"/>
      <c r="EA7" s="748"/>
      <c r="EB7" s="748"/>
      <c r="EC7" s="748"/>
      <c r="ED7" s="748"/>
      <c r="EE7" s="748"/>
      <c r="EF7" s="748"/>
      <c r="EG7" s="748"/>
      <c r="EH7" s="748"/>
      <c r="EI7" s="748"/>
      <c r="EJ7" s="748"/>
      <c r="EK7" s="748"/>
      <c r="EL7" s="748"/>
      <c r="EM7" s="748"/>
      <c r="EN7" s="748"/>
      <c r="EO7" s="748"/>
      <c r="EP7" s="751"/>
      <c r="EQ7" s="747" t="s">
        <v>26</v>
      </c>
      <c r="ER7" s="748"/>
      <c r="ES7" s="748"/>
      <c r="ET7" s="748"/>
      <c r="EU7" s="748"/>
      <c r="EV7" s="748"/>
      <c r="EW7" s="748"/>
      <c r="EX7" s="748"/>
      <c r="EY7" s="748"/>
      <c r="EZ7" s="748"/>
      <c r="FA7" s="748"/>
      <c r="FB7" s="748"/>
      <c r="FC7" s="748"/>
      <c r="FD7" s="748"/>
      <c r="FE7" s="748"/>
      <c r="FF7" s="748"/>
      <c r="FG7" s="748"/>
      <c r="FH7" s="748"/>
      <c r="FI7" s="748"/>
      <c r="FJ7" s="748"/>
      <c r="FK7" s="748"/>
      <c r="FL7" s="748"/>
      <c r="FM7" s="748"/>
      <c r="FN7" s="748"/>
      <c r="FO7" s="748"/>
      <c r="FP7" s="748"/>
      <c r="FQ7" s="748"/>
      <c r="FR7" s="748"/>
      <c r="FS7" s="748"/>
      <c r="FT7" s="748"/>
      <c r="FU7" s="748"/>
      <c r="FV7" s="748"/>
      <c r="FW7" s="748"/>
      <c r="FX7" s="748"/>
      <c r="FY7" s="748"/>
      <c r="FZ7" s="748"/>
      <c r="GA7" s="748"/>
      <c r="GB7" s="748"/>
      <c r="GC7" s="748"/>
      <c r="GD7" s="748"/>
      <c r="GE7" s="748"/>
      <c r="GF7" s="748"/>
      <c r="GG7" s="748"/>
      <c r="GH7" s="748"/>
      <c r="GI7" s="748"/>
      <c r="GJ7" s="748"/>
      <c r="GK7" s="751"/>
      <c r="GL7" s="17"/>
      <c r="GN7" s="747" t="s">
        <v>25</v>
      </c>
      <c r="GO7" s="748"/>
      <c r="GP7" s="748"/>
      <c r="GQ7" s="748"/>
      <c r="GR7" s="748"/>
      <c r="GS7" s="748"/>
      <c r="GT7" s="748"/>
      <c r="GU7" s="748"/>
      <c r="GV7" s="748"/>
      <c r="GW7" s="748"/>
      <c r="GX7" s="748"/>
      <c r="GY7" s="748"/>
      <c r="GZ7" s="748"/>
      <c r="HA7" s="748"/>
      <c r="HB7" s="748"/>
      <c r="HC7" s="748"/>
      <c r="HD7" s="748"/>
      <c r="HE7" s="748"/>
      <c r="HF7" s="748"/>
      <c r="HG7" s="748"/>
      <c r="HH7" s="748"/>
      <c r="HI7" s="748"/>
      <c r="HJ7" s="748"/>
      <c r="HK7" s="748"/>
      <c r="HL7" s="748"/>
      <c r="HM7" s="748"/>
      <c r="HN7" s="748"/>
      <c r="HO7" s="748"/>
      <c r="HP7" s="748"/>
      <c r="HQ7" s="748"/>
      <c r="HR7" s="748"/>
      <c r="HS7" s="748"/>
      <c r="HT7" s="748"/>
      <c r="HU7" s="748"/>
      <c r="HV7" s="748"/>
      <c r="HW7" s="748"/>
      <c r="HX7" s="748"/>
      <c r="HY7" s="748"/>
      <c r="HZ7" s="748"/>
      <c r="IA7" s="748"/>
      <c r="IB7" s="748"/>
      <c r="IC7" s="748"/>
      <c r="ID7" s="748"/>
      <c r="IE7" s="748"/>
      <c r="IF7" s="748"/>
      <c r="IG7" s="748"/>
      <c r="IH7" s="748"/>
      <c r="II7" s="751"/>
      <c r="IJ7" s="747" t="s">
        <v>26</v>
      </c>
      <c r="IK7" s="748"/>
      <c r="IL7" s="748"/>
      <c r="IM7" s="748"/>
      <c r="IN7" s="748"/>
      <c r="IO7" s="748"/>
      <c r="IP7" s="748"/>
      <c r="IQ7" s="748"/>
      <c r="IR7" s="748"/>
      <c r="IS7" s="748"/>
      <c r="IT7" s="748"/>
      <c r="IU7" s="748"/>
      <c r="IV7" s="748"/>
      <c r="IW7" s="748"/>
      <c r="IX7" s="748"/>
      <c r="IY7" s="748"/>
      <c r="IZ7" s="748"/>
      <c r="JA7" s="748"/>
      <c r="JB7" s="748"/>
      <c r="JC7" s="748"/>
      <c r="JD7" s="748"/>
      <c r="JE7" s="748"/>
      <c r="JF7" s="748"/>
      <c r="JG7" s="748"/>
      <c r="JH7" s="748"/>
      <c r="JI7" s="748"/>
      <c r="JJ7" s="748"/>
      <c r="JK7" s="748"/>
      <c r="JL7" s="748"/>
      <c r="JM7" s="748"/>
      <c r="JN7" s="748"/>
      <c r="JO7" s="748"/>
      <c r="JP7" s="748"/>
      <c r="JQ7" s="748"/>
      <c r="JR7" s="748"/>
      <c r="JS7" s="748"/>
      <c r="JT7" s="748"/>
      <c r="JU7" s="748"/>
      <c r="JV7" s="748"/>
      <c r="JW7" s="748"/>
      <c r="JX7" s="748"/>
      <c r="JY7" s="748"/>
      <c r="JZ7" s="748"/>
      <c r="KA7" s="748"/>
      <c r="KB7" s="748"/>
      <c r="KC7" s="748"/>
      <c r="KD7" s="751"/>
      <c r="KE7" s="19"/>
      <c r="KG7" s="87"/>
      <c r="KH7" s="97"/>
      <c r="KI7" s="97"/>
      <c r="KJ7" s="97"/>
      <c r="KK7" s="96"/>
      <c r="KL7" s="96"/>
      <c r="KM7" s="96"/>
      <c r="KN7" s="96"/>
      <c r="KO7" s="96"/>
      <c r="KP7" s="96"/>
      <c r="KQ7" s="96"/>
      <c r="KR7" s="96"/>
      <c r="KS7" s="96"/>
      <c r="KT7" s="96"/>
      <c r="KU7" s="96"/>
      <c r="KV7" s="96"/>
      <c r="KW7" s="96"/>
      <c r="KX7" s="96"/>
      <c r="KY7" s="96"/>
      <c r="KZ7" s="96"/>
      <c r="LA7" s="96"/>
      <c r="LB7" s="96"/>
      <c r="LC7" s="96"/>
      <c r="LD7" s="96"/>
      <c r="LE7" s="96"/>
      <c r="LF7" s="96"/>
      <c r="LG7" s="96"/>
      <c r="LH7" s="96"/>
      <c r="LI7" s="96"/>
      <c r="LJ7" s="96"/>
      <c r="LK7" s="96"/>
      <c r="LL7" s="96"/>
      <c r="LM7" s="96"/>
      <c r="LN7" s="96"/>
      <c r="LO7" s="96"/>
      <c r="LP7" s="96"/>
      <c r="LQ7" s="96"/>
      <c r="LR7" s="96"/>
      <c r="LS7" s="96"/>
      <c r="LT7" s="96"/>
      <c r="LU7" s="96"/>
      <c r="LV7" s="96"/>
      <c r="LW7" s="96"/>
      <c r="LX7" s="96"/>
      <c r="LY7" s="96"/>
      <c r="LZ7" s="96"/>
      <c r="MA7" s="96"/>
      <c r="MB7" s="96"/>
      <c r="MC7" s="96"/>
      <c r="MD7" s="96"/>
      <c r="ME7" s="96"/>
      <c r="MF7" s="96"/>
      <c r="MG7" s="96"/>
      <c r="MH7" s="96"/>
      <c r="MI7" s="96"/>
      <c r="MJ7" s="96"/>
      <c r="MK7" s="96"/>
      <c r="ML7" s="96"/>
      <c r="MM7" s="96"/>
      <c r="MN7" s="96"/>
      <c r="MO7" s="96"/>
      <c r="MP7" s="96"/>
      <c r="MQ7" s="96"/>
      <c r="MR7" s="96"/>
      <c r="MS7" s="96"/>
      <c r="MT7" s="96"/>
      <c r="MU7" s="96"/>
      <c r="MV7" s="96"/>
      <c r="MW7" s="96"/>
      <c r="MX7" s="96"/>
      <c r="MY7" s="96"/>
      <c r="MZ7" s="96"/>
      <c r="NA7" s="96"/>
      <c r="NB7" s="96"/>
      <c r="NC7" s="96"/>
      <c r="ND7" s="96"/>
      <c r="NE7" s="96"/>
      <c r="NF7" s="96"/>
      <c r="NG7" s="96"/>
      <c r="NH7" s="96"/>
      <c r="NI7" s="96"/>
      <c r="NJ7" s="96"/>
      <c r="NK7" s="96"/>
      <c r="NL7" s="96"/>
      <c r="NM7" s="96"/>
      <c r="NN7" s="96"/>
      <c r="NO7" s="96"/>
      <c r="NP7" s="96"/>
      <c r="NQ7" s="96"/>
      <c r="NR7" s="96"/>
      <c r="NS7" s="96"/>
      <c r="NT7" s="97"/>
      <c r="NU7" s="97"/>
      <c r="NV7" s="97"/>
      <c r="NW7" s="87"/>
      <c r="NZ7" s="24"/>
      <c r="OA7" s="24"/>
      <c r="OB7" s="24"/>
      <c r="OC7" s="24"/>
      <c r="OD7" s="24"/>
      <c r="OE7" s="24"/>
      <c r="OF7" s="24"/>
      <c r="OG7" s="24"/>
      <c r="OH7" s="24"/>
      <c r="OI7" s="24"/>
      <c r="OJ7" s="24"/>
      <c r="OK7" s="24"/>
      <c r="OL7" s="24"/>
      <c r="OM7" s="24"/>
      <c r="ON7" s="24"/>
      <c r="OO7" s="24"/>
      <c r="OP7" s="24"/>
      <c r="OQ7" s="24"/>
      <c r="OR7" s="24"/>
      <c r="OS7" s="24"/>
      <c r="OT7" s="24"/>
      <c r="OU7" s="24"/>
      <c r="OV7" s="24"/>
      <c r="OW7" s="24"/>
      <c r="OX7" s="24"/>
      <c r="OY7" s="24"/>
      <c r="OZ7" s="24"/>
      <c r="PA7" s="24"/>
      <c r="PB7" s="24"/>
      <c r="PC7" s="24"/>
      <c r="PD7" s="24"/>
      <c r="PE7" s="24"/>
      <c r="PF7" s="24"/>
      <c r="PG7" s="24"/>
      <c r="PH7" s="24"/>
      <c r="PI7" s="24"/>
      <c r="PJ7" s="24"/>
      <c r="PK7" s="24"/>
      <c r="PL7" s="24"/>
      <c r="PM7" s="24"/>
      <c r="PN7" s="24"/>
      <c r="PO7" s="24"/>
      <c r="PP7" s="24"/>
      <c r="PQ7" s="24"/>
      <c r="PR7" s="24"/>
      <c r="PS7" s="24"/>
      <c r="PT7" s="24"/>
      <c r="PU7" s="24"/>
      <c r="PV7" s="24"/>
      <c r="PW7" s="24"/>
      <c r="PX7" s="24"/>
      <c r="PY7" s="24"/>
      <c r="PZ7" s="24"/>
      <c r="QA7" s="24"/>
      <c r="QB7" s="24"/>
      <c r="QC7" s="24"/>
      <c r="QD7" s="24"/>
      <c r="QE7" s="24"/>
      <c r="QF7" s="24"/>
      <c r="QG7" s="24"/>
      <c r="QH7" s="24"/>
      <c r="QI7" s="24"/>
      <c r="QJ7" s="24"/>
      <c r="QK7" s="24"/>
      <c r="QL7" s="24"/>
      <c r="QM7" s="24"/>
      <c r="QN7" s="24"/>
      <c r="QO7" s="24"/>
      <c r="QP7" s="24"/>
      <c r="QQ7" s="24"/>
      <c r="QR7" s="24"/>
      <c r="QS7" s="24"/>
      <c r="QT7" s="24"/>
      <c r="QU7" s="24"/>
      <c r="QV7" s="24"/>
      <c r="QW7" s="24"/>
      <c r="QX7" s="24"/>
      <c r="QY7" s="24"/>
      <c r="QZ7" s="24"/>
      <c r="RA7" s="24"/>
      <c r="RB7" s="24"/>
      <c r="RC7" s="24"/>
      <c r="RD7" s="24"/>
      <c r="RE7" s="24"/>
      <c r="RF7" s="24"/>
      <c r="RG7" s="24"/>
      <c r="RH7" s="24"/>
      <c r="RI7" s="24"/>
      <c r="RJ7" s="24"/>
      <c r="RK7" s="24"/>
      <c r="RL7" s="24"/>
      <c r="RM7" s="24"/>
      <c r="RN7" s="24"/>
      <c r="RO7" s="24"/>
      <c r="RP7" s="24"/>
      <c r="RS7" s="87"/>
      <c r="RT7" s="97"/>
      <c r="RU7" s="97"/>
      <c r="RV7" s="97"/>
      <c r="RW7" s="96"/>
      <c r="RX7" s="96"/>
      <c r="RY7" s="96"/>
      <c r="RZ7" s="96"/>
      <c r="SA7" s="96"/>
      <c r="SB7" s="96"/>
      <c r="SC7" s="96"/>
      <c r="SD7" s="96"/>
      <c r="SE7" s="96"/>
      <c r="SF7" s="96"/>
      <c r="SG7" s="96"/>
      <c r="SH7" s="96"/>
      <c r="SI7" s="96"/>
      <c r="SJ7" s="96"/>
      <c r="SK7" s="96"/>
      <c r="SL7" s="96"/>
      <c r="SM7" s="96"/>
      <c r="SN7" s="96"/>
      <c r="SO7" s="96"/>
      <c r="SP7" s="96"/>
      <c r="SQ7" s="96"/>
      <c r="SR7" s="96"/>
      <c r="SS7" s="96"/>
      <c r="ST7" s="96"/>
      <c r="SU7" s="96"/>
      <c r="SV7" s="96"/>
      <c r="SW7" s="96"/>
      <c r="SX7" s="96"/>
      <c r="SY7" s="96"/>
      <c r="SZ7" s="96"/>
      <c r="TA7" s="96"/>
      <c r="TB7" s="96"/>
      <c r="TC7" s="96"/>
      <c r="TD7" s="96"/>
      <c r="TE7" s="96"/>
      <c r="TF7" s="96"/>
      <c r="TG7" s="96"/>
      <c r="TH7" s="96"/>
      <c r="TI7" s="96"/>
      <c r="TJ7" s="96"/>
      <c r="TK7" s="96"/>
      <c r="TL7" s="96"/>
      <c r="TM7" s="96"/>
      <c r="TN7" s="96"/>
      <c r="TO7" s="96"/>
      <c r="TP7" s="96"/>
      <c r="TQ7" s="96"/>
      <c r="TR7" s="96"/>
      <c r="TS7" s="96"/>
      <c r="TT7" s="96"/>
      <c r="TU7" s="96"/>
      <c r="TV7" s="96"/>
      <c r="TW7" s="96"/>
      <c r="TX7" s="96"/>
      <c r="TY7" s="96"/>
      <c r="TZ7" s="96"/>
      <c r="UA7" s="96"/>
      <c r="UB7" s="96"/>
      <c r="UC7" s="96"/>
      <c r="UD7" s="96"/>
      <c r="UE7" s="96"/>
      <c r="UF7" s="96"/>
      <c r="UG7" s="96"/>
      <c r="UH7" s="96"/>
      <c r="UI7" s="96"/>
      <c r="UJ7" s="96"/>
      <c r="UK7" s="96"/>
      <c r="UL7" s="96"/>
      <c r="UM7" s="96"/>
      <c r="UN7" s="96"/>
      <c r="UO7" s="96"/>
      <c r="UP7" s="96"/>
      <c r="UQ7" s="96"/>
      <c r="UR7" s="96"/>
      <c r="US7" s="96"/>
      <c r="UT7" s="96"/>
      <c r="UU7" s="96"/>
      <c r="UV7" s="96"/>
      <c r="UW7" s="96"/>
      <c r="UX7" s="96"/>
      <c r="UY7" s="96"/>
      <c r="UZ7" s="96"/>
      <c r="VA7" s="96"/>
      <c r="VB7" s="96"/>
      <c r="VC7" s="96"/>
      <c r="VD7" s="96"/>
      <c r="VE7" s="96"/>
      <c r="VF7" s="87"/>
      <c r="VG7" s="87"/>
      <c r="VH7" s="87"/>
      <c r="VI7" s="87"/>
    </row>
    <row r="8" spans="1:581" ht="17" customHeight="1">
      <c r="A8" s="15"/>
      <c r="B8" s="733" t="s">
        <v>94</v>
      </c>
      <c r="C8" s="734"/>
      <c r="D8" s="734"/>
      <c r="E8" s="734"/>
      <c r="F8" s="734"/>
      <c r="G8" s="734"/>
      <c r="H8" s="734"/>
      <c r="I8" s="734"/>
      <c r="J8" s="734"/>
      <c r="K8" s="734"/>
      <c r="L8" s="734"/>
      <c r="M8" s="734"/>
      <c r="N8" s="734"/>
      <c r="O8" s="734"/>
      <c r="P8" s="734"/>
      <c r="Q8" s="734"/>
      <c r="R8" s="734"/>
      <c r="S8" s="734"/>
      <c r="T8" s="734"/>
      <c r="U8" s="734"/>
      <c r="V8" s="734"/>
      <c r="W8" s="734"/>
      <c r="X8" s="734"/>
      <c r="Y8" s="734"/>
      <c r="Z8" s="734"/>
      <c r="AA8" s="734"/>
      <c r="AB8" s="734"/>
      <c r="AC8" s="734"/>
      <c r="AD8" s="734"/>
      <c r="AE8" s="734"/>
      <c r="AF8" s="734"/>
      <c r="AG8" s="734"/>
      <c r="AH8" s="734"/>
      <c r="AI8" s="734"/>
      <c r="AJ8" s="734"/>
      <c r="AK8" s="734"/>
      <c r="AL8" s="734"/>
      <c r="AM8" s="734"/>
      <c r="AN8" s="734"/>
      <c r="AO8" s="734"/>
      <c r="AP8" s="734"/>
      <c r="AQ8" s="734"/>
      <c r="AR8" s="734"/>
      <c r="AS8" s="734"/>
      <c r="AT8" s="734"/>
      <c r="AU8" s="734"/>
      <c r="AV8" s="734"/>
      <c r="AW8" s="735"/>
      <c r="AX8" s="733" t="s">
        <v>27</v>
      </c>
      <c r="AY8" s="734"/>
      <c r="AZ8" s="734"/>
      <c r="BA8" s="734"/>
      <c r="BB8" s="734"/>
      <c r="BC8" s="734"/>
      <c r="BD8" s="734"/>
      <c r="BE8" s="734"/>
      <c r="BF8" s="734"/>
      <c r="BG8" s="734"/>
      <c r="BH8" s="734"/>
      <c r="BI8" s="734"/>
      <c r="BJ8" s="734"/>
      <c r="BK8" s="734"/>
      <c r="BL8" s="734"/>
      <c r="BM8" s="734"/>
      <c r="BN8" s="734"/>
      <c r="BO8" s="734"/>
      <c r="BP8" s="734"/>
      <c r="BQ8" s="734"/>
      <c r="BR8" s="734"/>
      <c r="BS8" s="734"/>
      <c r="BT8" s="734"/>
      <c r="BU8" s="734"/>
      <c r="BV8" s="734"/>
      <c r="BW8" s="734"/>
      <c r="BX8" s="734"/>
      <c r="BY8" s="734"/>
      <c r="BZ8" s="734"/>
      <c r="CA8" s="734"/>
      <c r="CB8" s="734"/>
      <c r="CC8" s="734"/>
      <c r="CD8" s="734"/>
      <c r="CE8" s="734"/>
      <c r="CF8" s="734"/>
      <c r="CG8" s="734"/>
      <c r="CH8" s="734"/>
      <c r="CI8" s="734"/>
      <c r="CJ8" s="734"/>
      <c r="CK8" s="734"/>
      <c r="CL8" s="734"/>
      <c r="CM8" s="734"/>
      <c r="CN8" s="734"/>
      <c r="CO8" s="734"/>
      <c r="CP8" s="734"/>
      <c r="CQ8" s="734"/>
      <c r="CR8" s="735"/>
      <c r="CT8" s="18"/>
      <c r="CU8" s="733" t="str">
        <f>B8</f>
        <v>02660-8-960015</v>
      </c>
      <c r="CV8" s="734"/>
      <c r="CW8" s="734"/>
      <c r="CX8" s="734"/>
      <c r="CY8" s="734"/>
      <c r="CZ8" s="734"/>
      <c r="DA8" s="734"/>
      <c r="DB8" s="734"/>
      <c r="DC8" s="734"/>
      <c r="DD8" s="734"/>
      <c r="DE8" s="734"/>
      <c r="DF8" s="734"/>
      <c r="DG8" s="734"/>
      <c r="DH8" s="734"/>
      <c r="DI8" s="734"/>
      <c r="DJ8" s="734"/>
      <c r="DK8" s="734"/>
      <c r="DL8" s="734"/>
      <c r="DM8" s="734"/>
      <c r="DN8" s="734"/>
      <c r="DO8" s="734"/>
      <c r="DP8" s="734"/>
      <c r="DQ8" s="734"/>
      <c r="DR8" s="734"/>
      <c r="DS8" s="734"/>
      <c r="DT8" s="734"/>
      <c r="DU8" s="734"/>
      <c r="DV8" s="734"/>
      <c r="DW8" s="734"/>
      <c r="DX8" s="734"/>
      <c r="DY8" s="734"/>
      <c r="DZ8" s="734"/>
      <c r="EA8" s="734"/>
      <c r="EB8" s="734"/>
      <c r="EC8" s="734"/>
      <c r="ED8" s="734"/>
      <c r="EE8" s="734"/>
      <c r="EF8" s="734"/>
      <c r="EG8" s="734"/>
      <c r="EH8" s="734"/>
      <c r="EI8" s="734"/>
      <c r="EJ8" s="734"/>
      <c r="EK8" s="734"/>
      <c r="EL8" s="734"/>
      <c r="EM8" s="734"/>
      <c r="EN8" s="734"/>
      <c r="EO8" s="734"/>
      <c r="EP8" s="735"/>
      <c r="EQ8" s="733" t="str">
        <f>AX8</f>
        <v>函館市会計管理者</v>
      </c>
      <c r="ER8" s="734"/>
      <c r="ES8" s="734"/>
      <c r="ET8" s="734"/>
      <c r="EU8" s="734"/>
      <c r="EV8" s="734"/>
      <c r="EW8" s="734"/>
      <c r="EX8" s="734"/>
      <c r="EY8" s="734"/>
      <c r="EZ8" s="734"/>
      <c r="FA8" s="734"/>
      <c r="FB8" s="734"/>
      <c r="FC8" s="734"/>
      <c r="FD8" s="734"/>
      <c r="FE8" s="734"/>
      <c r="FF8" s="734"/>
      <c r="FG8" s="734"/>
      <c r="FH8" s="734"/>
      <c r="FI8" s="734"/>
      <c r="FJ8" s="734"/>
      <c r="FK8" s="734"/>
      <c r="FL8" s="734"/>
      <c r="FM8" s="734"/>
      <c r="FN8" s="734"/>
      <c r="FO8" s="734"/>
      <c r="FP8" s="734"/>
      <c r="FQ8" s="734"/>
      <c r="FR8" s="734"/>
      <c r="FS8" s="734"/>
      <c r="FT8" s="734"/>
      <c r="FU8" s="734"/>
      <c r="FV8" s="734"/>
      <c r="FW8" s="734"/>
      <c r="FX8" s="734"/>
      <c r="FY8" s="734"/>
      <c r="FZ8" s="734"/>
      <c r="GA8" s="734"/>
      <c r="GB8" s="734"/>
      <c r="GC8" s="734"/>
      <c r="GD8" s="734"/>
      <c r="GE8" s="734"/>
      <c r="GF8" s="734"/>
      <c r="GG8" s="734"/>
      <c r="GH8" s="734"/>
      <c r="GI8" s="734"/>
      <c r="GJ8" s="734"/>
      <c r="GK8" s="735"/>
      <c r="GL8" s="17"/>
      <c r="GN8" s="733" t="str">
        <f>B8</f>
        <v>02660-8-960015</v>
      </c>
      <c r="GO8" s="734"/>
      <c r="GP8" s="734"/>
      <c r="GQ8" s="734"/>
      <c r="GR8" s="734"/>
      <c r="GS8" s="734"/>
      <c r="GT8" s="734"/>
      <c r="GU8" s="734"/>
      <c r="GV8" s="734"/>
      <c r="GW8" s="734"/>
      <c r="GX8" s="734"/>
      <c r="GY8" s="734"/>
      <c r="GZ8" s="734"/>
      <c r="HA8" s="734"/>
      <c r="HB8" s="734"/>
      <c r="HC8" s="734"/>
      <c r="HD8" s="734"/>
      <c r="HE8" s="734"/>
      <c r="HF8" s="734"/>
      <c r="HG8" s="734"/>
      <c r="HH8" s="734"/>
      <c r="HI8" s="734"/>
      <c r="HJ8" s="734"/>
      <c r="HK8" s="734"/>
      <c r="HL8" s="734"/>
      <c r="HM8" s="734"/>
      <c r="HN8" s="734"/>
      <c r="HO8" s="734"/>
      <c r="HP8" s="734"/>
      <c r="HQ8" s="734"/>
      <c r="HR8" s="734"/>
      <c r="HS8" s="734"/>
      <c r="HT8" s="734"/>
      <c r="HU8" s="734"/>
      <c r="HV8" s="734"/>
      <c r="HW8" s="734"/>
      <c r="HX8" s="734"/>
      <c r="HY8" s="734"/>
      <c r="HZ8" s="734"/>
      <c r="IA8" s="734"/>
      <c r="IB8" s="734"/>
      <c r="IC8" s="734"/>
      <c r="ID8" s="734"/>
      <c r="IE8" s="734"/>
      <c r="IF8" s="734"/>
      <c r="IG8" s="734"/>
      <c r="IH8" s="734"/>
      <c r="II8" s="735"/>
      <c r="IJ8" s="733" t="str">
        <f>AX8</f>
        <v>函館市会計管理者</v>
      </c>
      <c r="IK8" s="734"/>
      <c r="IL8" s="734"/>
      <c r="IM8" s="734"/>
      <c r="IN8" s="734"/>
      <c r="IO8" s="734"/>
      <c r="IP8" s="734"/>
      <c r="IQ8" s="734"/>
      <c r="IR8" s="734"/>
      <c r="IS8" s="734"/>
      <c r="IT8" s="734"/>
      <c r="IU8" s="734"/>
      <c r="IV8" s="734"/>
      <c r="IW8" s="734"/>
      <c r="IX8" s="734"/>
      <c r="IY8" s="734"/>
      <c r="IZ8" s="734"/>
      <c r="JA8" s="734"/>
      <c r="JB8" s="734"/>
      <c r="JC8" s="734"/>
      <c r="JD8" s="734"/>
      <c r="JE8" s="734"/>
      <c r="JF8" s="734"/>
      <c r="JG8" s="734"/>
      <c r="JH8" s="734"/>
      <c r="JI8" s="734"/>
      <c r="JJ8" s="734"/>
      <c r="JK8" s="734"/>
      <c r="JL8" s="734"/>
      <c r="JM8" s="734"/>
      <c r="JN8" s="734"/>
      <c r="JO8" s="734"/>
      <c r="JP8" s="734"/>
      <c r="JQ8" s="734"/>
      <c r="JR8" s="734"/>
      <c r="JS8" s="734"/>
      <c r="JT8" s="734"/>
      <c r="JU8" s="734"/>
      <c r="JV8" s="734"/>
      <c r="JW8" s="734"/>
      <c r="JX8" s="734"/>
      <c r="JY8" s="734"/>
      <c r="JZ8" s="734"/>
      <c r="KA8" s="734"/>
      <c r="KB8" s="734"/>
      <c r="KC8" s="734"/>
      <c r="KD8" s="735"/>
      <c r="KE8" s="19"/>
      <c r="KG8" s="90"/>
      <c r="KH8" s="97"/>
      <c r="KI8" s="97"/>
      <c r="KJ8" s="97"/>
      <c r="KK8" s="96"/>
      <c r="KL8" s="96"/>
      <c r="KM8" s="96"/>
      <c r="KN8" s="96"/>
      <c r="KO8" s="96"/>
      <c r="KP8" s="96"/>
      <c r="KQ8" s="96"/>
      <c r="KR8" s="96"/>
      <c r="KS8" s="96"/>
      <c r="KT8" s="96"/>
      <c r="KU8" s="96"/>
      <c r="KV8" s="96"/>
      <c r="KW8" s="96"/>
      <c r="KX8" s="96"/>
      <c r="KY8" s="96"/>
      <c r="KZ8" s="96"/>
      <c r="LA8" s="96"/>
      <c r="LB8" s="96"/>
      <c r="LC8" s="96"/>
      <c r="LD8" s="96"/>
      <c r="LE8" s="96"/>
      <c r="LF8" s="96"/>
      <c r="LG8" s="96"/>
      <c r="LH8" s="96"/>
      <c r="LI8" s="96"/>
      <c r="LJ8" s="96"/>
      <c r="LK8" s="96"/>
      <c r="LL8" s="96"/>
      <c r="LM8" s="96"/>
      <c r="LN8" s="96"/>
      <c r="LO8" s="96"/>
      <c r="LP8" s="96"/>
      <c r="LQ8" s="96"/>
      <c r="LR8" s="96"/>
      <c r="LS8" s="96"/>
      <c r="LT8" s="96"/>
      <c r="LU8" s="96"/>
      <c r="LV8" s="96"/>
      <c r="LW8" s="96"/>
      <c r="LX8" s="96"/>
      <c r="LY8" s="96"/>
      <c r="LZ8" s="96"/>
      <c r="MA8" s="96"/>
      <c r="MB8" s="96"/>
      <c r="MC8" s="96"/>
      <c r="MD8" s="96"/>
      <c r="ME8" s="96"/>
      <c r="MF8" s="96"/>
      <c r="MG8" s="96"/>
      <c r="MH8" s="96"/>
      <c r="MI8" s="96"/>
      <c r="MJ8" s="96"/>
      <c r="MK8" s="96"/>
      <c r="ML8" s="96"/>
      <c r="MM8" s="96"/>
      <c r="MN8" s="96"/>
      <c r="MO8" s="96"/>
      <c r="MP8" s="96"/>
      <c r="MQ8" s="96"/>
      <c r="MR8" s="96"/>
      <c r="MS8" s="96"/>
      <c r="MT8" s="96"/>
      <c r="MU8" s="96"/>
      <c r="MV8" s="96"/>
      <c r="MW8" s="96"/>
      <c r="MX8" s="96"/>
      <c r="MY8" s="96"/>
      <c r="MZ8" s="96"/>
      <c r="NA8" s="96"/>
      <c r="NB8" s="96"/>
      <c r="NC8" s="96"/>
      <c r="ND8" s="96"/>
      <c r="NE8" s="96"/>
      <c r="NF8" s="96"/>
      <c r="NG8" s="96"/>
      <c r="NH8" s="96"/>
      <c r="NI8" s="96"/>
      <c r="NJ8" s="96"/>
      <c r="NK8" s="96"/>
      <c r="NL8" s="96"/>
      <c r="NM8" s="96"/>
      <c r="NN8" s="96"/>
      <c r="NO8" s="96"/>
      <c r="NP8" s="96"/>
      <c r="NQ8" s="96"/>
      <c r="NR8" s="96"/>
      <c r="NS8" s="96"/>
      <c r="NT8" s="97"/>
      <c r="NU8" s="97"/>
      <c r="NV8" s="97"/>
      <c r="NW8" s="90"/>
      <c r="NZ8" s="140"/>
      <c r="OA8" s="140"/>
      <c r="OB8" s="140"/>
      <c r="OC8" s="140"/>
      <c r="OD8" s="140"/>
      <c r="OE8" s="140"/>
      <c r="OF8" s="140"/>
      <c r="OG8" s="140"/>
      <c r="OH8" s="140"/>
      <c r="OI8" s="140"/>
      <c r="OJ8" s="140"/>
      <c r="OK8" s="140"/>
      <c r="OL8" s="140"/>
      <c r="OM8" s="140"/>
      <c r="ON8" s="140"/>
      <c r="OO8" s="140"/>
      <c r="OP8" s="140"/>
      <c r="OQ8" s="140"/>
      <c r="OR8" s="140"/>
      <c r="OS8" s="140"/>
      <c r="OT8" s="140"/>
      <c r="OU8" s="140"/>
      <c r="OV8" s="140"/>
      <c r="OW8" s="140"/>
      <c r="OX8" s="140"/>
      <c r="OY8" s="140"/>
      <c r="OZ8" s="140"/>
      <c r="PA8" s="140"/>
      <c r="PB8" s="140"/>
      <c r="PC8" s="140"/>
      <c r="PD8" s="140"/>
      <c r="PE8" s="140"/>
      <c r="PF8" s="140"/>
      <c r="PG8" s="140"/>
      <c r="PH8" s="140"/>
      <c r="PI8" s="140"/>
      <c r="PJ8" s="140"/>
      <c r="PK8" s="140"/>
      <c r="PL8" s="140"/>
      <c r="PM8" s="140"/>
      <c r="PN8" s="140"/>
      <c r="PO8" s="140"/>
      <c r="PP8" s="140"/>
      <c r="PQ8" s="140"/>
      <c r="PR8" s="140"/>
      <c r="PS8" s="140"/>
      <c r="PT8" s="140"/>
      <c r="PU8" s="140"/>
      <c r="PV8" s="140"/>
      <c r="PW8" s="140"/>
      <c r="PX8" s="140"/>
      <c r="PY8" s="140"/>
      <c r="PZ8" s="140"/>
      <c r="QA8" s="140"/>
      <c r="QB8" s="140"/>
      <c r="QC8" s="140"/>
      <c r="QD8" s="140"/>
      <c r="QE8" s="140"/>
      <c r="QF8" s="140"/>
      <c r="QG8" s="140"/>
      <c r="QH8" s="140"/>
      <c r="QI8" s="140"/>
      <c r="QJ8" s="140"/>
      <c r="QK8" s="140"/>
      <c r="QL8" s="140"/>
      <c r="QM8" s="140"/>
      <c r="QN8" s="140"/>
      <c r="QO8" s="140"/>
      <c r="QP8" s="140"/>
      <c r="QQ8" s="140"/>
      <c r="QR8" s="140"/>
      <c r="QS8" s="140"/>
      <c r="QT8" s="140"/>
      <c r="QU8" s="140"/>
      <c r="QV8" s="140"/>
      <c r="QW8" s="140"/>
      <c r="QX8" s="140"/>
      <c r="QY8" s="140"/>
      <c r="QZ8" s="140"/>
      <c r="RA8" s="140"/>
      <c r="RB8" s="140"/>
      <c r="RC8" s="140"/>
      <c r="RD8" s="140"/>
      <c r="RE8" s="140"/>
      <c r="RF8" s="140"/>
      <c r="RG8" s="140"/>
      <c r="RH8" s="140"/>
      <c r="RI8" s="140"/>
      <c r="RJ8" s="140"/>
      <c r="RK8" s="140"/>
      <c r="RL8" s="140"/>
      <c r="RM8" s="140"/>
      <c r="RN8" s="140"/>
      <c r="RO8" s="140"/>
      <c r="RP8" s="140"/>
      <c r="RS8" s="90"/>
      <c r="RT8" s="97"/>
      <c r="RU8" s="97"/>
      <c r="RV8" s="97"/>
      <c r="RW8" s="96"/>
      <c r="RX8" s="96"/>
      <c r="RY8" s="96"/>
      <c r="RZ8" s="96"/>
      <c r="SA8" s="96"/>
      <c r="SB8" s="96"/>
      <c r="SC8" s="96"/>
      <c r="SD8" s="96"/>
      <c r="SE8" s="96"/>
      <c r="SF8" s="96"/>
      <c r="SG8" s="96"/>
      <c r="SH8" s="96"/>
      <c r="SI8" s="96"/>
      <c r="SJ8" s="96"/>
      <c r="SK8" s="96"/>
      <c r="SL8" s="96"/>
      <c r="SM8" s="96"/>
      <c r="SN8" s="96"/>
      <c r="SO8" s="96"/>
      <c r="SP8" s="96"/>
      <c r="SQ8" s="96"/>
      <c r="SR8" s="96"/>
      <c r="SS8" s="96"/>
      <c r="ST8" s="96"/>
      <c r="SU8" s="96"/>
      <c r="SV8" s="96"/>
      <c r="SW8" s="96"/>
      <c r="SX8" s="96"/>
      <c r="SY8" s="96"/>
      <c r="SZ8" s="96"/>
      <c r="TA8" s="96"/>
      <c r="TB8" s="96"/>
      <c r="TC8" s="96"/>
      <c r="TD8" s="96"/>
      <c r="TE8" s="96"/>
      <c r="TF8" s="96"/>
      <c r="TG8" s="96"/>
      <c r="TH8" s="96"/>
      <c r="TI8" s="96"/>
      <c r="TJ8" s="96"/>
      <c r="TK8" s="96"/>
      <c r="TL8" s="96"/>
      <c r="TM8" s="96"/>
      <c r="TN8" s="96"/>
      <c r="TO8" s="96"/>
      <c r="TP8" s="96"/>
      <c r="TQ8" s="96"/>
      <c r="TR8" s="96"/>
      <c r="TS8" s="96"/>
      <c r="TT8" s="96"/>
      <c r="TU8" s="96"/>
      <c r="TV8" s="96"/>
      <c r="TW8" s="96"/>
      <c r="TX8" s="96"/>
      <c r="TY8" s="96"/>
      <c r="TZ8" s="96"/>
      <c r="UA8" s="96"/>
      <c r="UB8" s="96"/>
      <c r="UC8" s="96"/>
      <c r="UD8" s="96"/>
      <c r="UE8" s="96"/>
      <c r="UF8" s="96"/>
      <c r="UG8" s="96"/>
      <c r="UH8" s="96"/>
      <c r="UI8" s="96"/>
      <c r="UJ8" s="96"/>
      <c r="UK8" s="96"/>
      <c r="UL8" s="96"/>
      <c r="UM8" s="96"/>
      <c r="UN8" s="96"/>
      <c r="UO8" s="96"/>
      <c r="UP8" s="96"/>
      <c r="UQ8" s="96"/>
      <c r="UR8" s="96"/>
      <c r="US8" s="96"/>
      <c r="UT8" s="96"/>
      <c r="UU8" s="96"/>
      <c r="UV8" s="96"/>
      <c r="UW8" s="96"/>
      <c r="UX8" s="96"/>
      <c r="UY8" s="96"/>
      <c r="UZ8" s="96"/>
      <c r="VA8" s="96"/>
      <c r="VB8" s="96"/>
      <c r="VC8" s="96"/>
      <c r="VD8" s="96"/>
      <c r="VE8" s="96"/>
      <c r="VF8" s="90"/>
      <c r="VG8" s="90"/>
      <c r="VH8" s="90"/>
      <c r="VI8" s="90"/>
    </row>
    <row r="9" spans="1:581" ht="13" customHeight="1">
      <c r="A9" s="15"/>
      <c r="B9" s="20"/>
      <c r="C9" s="21"/>
      <c r="D9" s="660" t="s">
        <v>28</v>
      </c>
      <c r="E9" s="660"/>
      <c r="F9" s="660"/>
      <c r="G9" s="660"/>
      <c r="H9" s="660"/>
      <c r="I9" s="660"/>
      <c r="J9" s="660"/>
      <c r="K9" s="660"/>
      <c r="L9" s="660"/>
      <c r="M9" s="660"/>
      <c r="N9" s="660"/>
      <c r="O9" s="660"/>
      <c r="P9" s="660"/>
      <c r="Q9" s="660"/>
      <c r="R9" s="660"/>
      <c r="S9" s="660"/>
      <c r="T9" s="660"/>
      <c r="U9" s="660"/>
      <c r="V9" s="660"/>
      <c r="W9" s="660"/>
      <c r="X9" s="660"/>
      <c r="Y9" s="660"/>
      <c r="Z9" s="660"/>
      <c r="AA9" s="660"/>
      <c r="AB9" s="660"/>
      <c r="AC9" s="660"/>
      <c r="AD9" s="660"/>
      <c r="AE9" s="660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2"/>
      <c r="CT9" s="18"/>
      <c r="CU9" s="20"/>
      <c r="CV9" s="21"/>
      <c r="CW9" s="660" t="s">
        <v>28</v>
      </c>
      <c r="CX9" s="660"/>
      <c r="CY9" s="660"/>
      <c r="CZ9" s="660"/>
      <c r="DA9" s="660"/>
      <c r="DB9" s="660"/>
      <c r="DC9" s="660"/>
      <c r="DD9" s="660"/>
      <c r="DE9" s="660"/>
      <c r="DF9" s="660"/>
      <c r="DG9" s="660"/>
      <c r="DH9" s="660"/>
      <c r="DI9" s="660"/>
      <c r="DJ9" s="660"/>
      <c r="DK9" s="660"/>
      <c r="DL9" s="660"/>
      <c r="DM9" s="660"/>
      <c r="DN9" s="660"/>
      <c r="DO9" s="660"/>
      <c r="DP9" s="660"/>
      <c r="DQ9" s="660"/>
      <c r="DR9" s="660"/>
      <c r="DS9" s="660"/>
      <c r="DT9" s="660"/>
      <c r="DU9" s="660"/>
      <c r="DV9" s="660"/>
      <c r="DW9" s="660"/>
      <c r="DX9" s="660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2"/>
      <c r="GL9" s="17"/>
      <c r="GN9" s="20"/>
      <c r="GO9" s="21"/>
      <c r="GP9" s="660" t="s">
        <v>28</v>
      </c>
      <c r="GQ9" s="660"/>
      <c r="GR9" s="660"/>
      <c r="GS9" s="660"/>
      <c r="GT9" s="660"/>
      <c r="GU9" s="660"/>
      <c r="GV9" s="660"/>
      <c r="GW9" s="660"/>
      <c r="GX9" s="660"/>
      <c r="GY9" s="660"/>
      <c r="GZ9" s="660"/>
      <c r="HA9" s="660"/>
      <c r="HB9" s="660"/>
      <c r="HC9" s="660"/>
      <c r="HD9" s="660"/>
      <c r="HE9" s="660"/>
      <c r="HF9" s="660"/>
      <c r="HG9" s="660"/>
      <c r="HH9" s="660"/>
      <c r="HI9" s="660"/>
      <c r="HJ9" s="660"/>
      <c r="HK9" s="660"/>
      <c r="HL9" s="660"/>
      <c r="HM9" s="660"/>
      <c r="HN9" s="660"/>
      <c r="HO9" s="660"/>
      <c r="HP9" s="660"/>
      <c r="HQ9" s="660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2"/>
      <c r="KE9" s="19"/>
      <c r="KG9" s="24"/>
      <c r="KH9" s="97"/>
      <c r="KI9" s="97"/>
      <c r="KJ9" s="97"/>
      <c r="KK9" s="96"/>
      <c r="KL9" s="96"/>
      <c r="KM9" s="96"/>
      <c r="KN9" s="96"/>
      <c r="KO9" s="96"/>
      <c r="KP9" s="96"/>
      <c r="KQ9" s="96"/>
      <c r="KR9" s="96"/>
      <c r="KS9" s="96"/>
      <c r="KT9" s="96"/>
      <c r="KU9" s="96"/>
      <c r="KV9" s="96"/>
      <c r="KW9" s="96"/>
      <c r="KX9" s="96"/>
      <c r="KY9" s="96"/>
      <c r="KZ9" s="96"/>
      <c r="LA9" s="96"/>
      <c r="LB9" s="96"/>
      <c r="LC9" s="96"/>
      <c r="LD9" s="96"/>
      <c r="LE9" s="96"/>
      <c r="LF9" s="96"/>
      <c r="LG9" s="96"/>
      <c r="LH9" s="96"/>
      <c r="LI9" s="96"/>
      <c r="LJ9" s="96"/>
      <c r="LK9" s="96"/>
      <c r="LL9" s="96"/>
      <c r="LM9" s="96"/>
      <c r="LN9" s="96"/>
      <c r="LO9" s="96"/>
      <c r="LP9" s="96"/>
      <c r="LQ9" s="96"/>
      <c r="LR9" s="96"/>
      <c r="LS9" s="96"/>
      <c r="LT9" s="96"/>
      <c r="LU9" s="96"/>
      <c r="LV9" s="96"/>
      <c r="LW9" s="96"/>
      <c r="LX9" s="96"/>
      <c r="LY9" s="96"/>
      <c r="LZ9" s="96"/>
      <c r="MA9" s="96"/>
      <c r="MB9" s="96"/>
      <c r="MC9" s="96"/>
      <c r="MD9" s="96"/>
      <c r="ME9" s="96"/>
      <c r="MF9" s="96"/>
      <c r="MG9" s="96"/>
      <c r="MH9" s="96"/>
      <c r="MI9" s="96"/>
      <c r="MJ9" s="96"/>
      <c r="MK9" s="96"/>
      <c r="ML9" s="96"/>
      <c r="MM9" s="96"/>
      <c r="MN9" s="96"/>
      <c r="MO9" s="96"/>
      <c r="MP9" s="96"/>
      <c r="MQ9" s="96"/>
      <c r="MR9" s="96"/>
      <c r="MS9" s="96"/>
      <c r="MT9" s="96"/>
      <c r="MU9" s="96"/>
      <c r="MV9" s="96"/>
      <c r="MW9" s="96"/>
      <c r="MX9" s="96"/>
      <c r="MY9" s="96"/>
      <c r="MZ9" s="96"/>
      <c r="NA9" s="96"/>
      <c r="NB9" s="96"/>
      <c r="NC9" s="96"/>
      <c r="ND9" s="96"/>
      <c r="NE9" s="96"/>
      <c r="NF9" s="96"/>
      <c r="NG9" s="96"/>
      <c r="NH9" s="96"/>
      <c r="NI9" s="96"/>
      <c r="NJ9" s="96"/>
      <c r="NK9" s="96"/>
      <c r="NL9" s="96"/>
      <c r="NM9" s="96"/>
      <c r="NN9" s="96"/>
      <c r="NO9" s="96"/>
      <c r="NP9" s="96"/>
      <c r="NQ9" s="96"/>
      <c r="NR9" s="96"/>
      <c r="NS9" s="96"/>
      <c r="NT9" s="97"/>
      <c r="NU9" s="97"/>
      <c r="NV9" s="97"/>
      <c r="NW9" s="24"/>
      <c r="NZ9" s="24"/>
      <c r="OA9" s="24"/>
      <c r="OB9" s="24"/>
      <c r="OC9" s="24"/>
      <c r="OD9" s="24"/>
      <c r="OE9" s="24"/>
      <c r="OF9" s="24"/>
      <c r="OG9" s="24"/>
      <c r="OH9" s="24"/>
      <c r="OI9" s="24"/>
      <c r="OJ9" s="24"/>
      <c r="OK9" s="24"/>
      <c r="OL9" s="24"/>
      <c r="OM9" s="24"/>
      <c r="ON9" s="24"/>
      <c r="OO9" s="24"/>
      <c r="OP9" s="24"/>
      <c r="OQ9" s="24"/>
      <c r="OR9" s="24"/>
      <c r="OS9" s="24"/>
      <c r="OT9" s="24"/>
      <c r="OU9" s="24"/>
      <c r="OV9" s="24"/>
      <c r="OW9" s="24"/>
      <c r="OX9" s="24"/>
      <c r="OY9" s="24"/>
      <c r="OZ9" s="24"/>
      <c r="PA9" s="24"/>
      <c r="PB9" s="24"/>
      <c r="PC9" s="24"/>
      <c r="PD9" s="24"/>
      <c r="PE9" s="24"/>
      <c r="PF9" s="24"/>
      <c r="PG9" s="24"/>
      <c r="PH9" s="24"/>
      <c r="PI9" s="24"/>
      <c r="PJ9" s="24"/>
      <c r="PK9" s="24"/>
      <c r="PL9" s="24"/>
      <c r="PM9" s="24"/>
      <c r="PN9" s="24"/>
      <c r="PO9" s="24"/>
      <c r="PP9" s="24"/>
      <c r="PQ9" s="24"/>
      <c r="PR9" s="24"/>
      <c r="PS9" s="24"/>
      <c r="PT9" s="24"/>
      <c r="PU9" s="24"/>
      <c r="PV9" s="24"/>
      <c r="PW9" s="24"/>
      <c r="PX9" s="24"/>
      <c r="PY9" s="24"/>
      <c r="PZ9" s="24"/>
      <c r="QA9" s="24"/>
      <c r="QB9" s="24"/>
      <c r="QC9" s="24"/>
      <c r="QD9" s="24"/>
      <c r="QE9" s="24"/>
      <c r="QF9" s="24"/>
      <c r="QG9" s="24"/>
      <c r="QH9" s="24"/>
      <c r="QI9" s="24"/>
      <c r="QJ9" s="24"/>
      <c r="QK9" s="24"/>
      <c r="QL9" s="24"/>
      <c r="QM9" s="24"/>
      <c r="QN9" s="24"/>
      <c r="QO9" s="24"/>
      <c r="QP9" s="24"/>
      <c r="QQ9" s="24"/>
      <c r="QR9" s="24"/>
      <c r="QS9" s="24"/>
      <c r="QT9" s="24"/>
      <c r="QU9" s="24"/>
      <c r="QV9" s="24"/>
      <c r="QW9" s="24"/>
      <c r="QX9" s="24"/>
      <c r="QY9" s="24"/>
      <c r="QZ9" s="24"/>
      <c r="RA9" s="24"/>
      <c r="RB9" s="24"/>
      <c r="RC9" s="24"/>
      <c r="RD9" s="24"/>
      <c r="RE9" s="24"/>
      <c r="RF9" s="24"/>
      <c r="RG9" s="24"/>
      <c r="RH9" s="24"/>
      <c r="RI9" s="24"/>
      <c r="RJ9" s="24"/>
      <c r="RK9" s="24"/>
      <c r="RL9" s="24"/>
      <c r="RM9" s="24"/>
      <c r="RN9" s="24"/>
      <c r="RO9" s="24"/>
      <c r="RP9" s="24"/>
      <c r="RS9" s="24"/>
      <c r="RT9" s="97"/>
      <c r="RU9" s="97"/>
      <c r="RV9" s="97"/>
      <c r="RW9" s="96"/>
      <c r="RX9" s="96"/>
      <c r="RY9" s="96"/>
      <c r="RZ9" s="96"/>
      <c r="SA9" s="96"/>
      <c r="SB9" s="96"/>
      <c r="SC9" s="96"/>
      <c r="SD9" s="96"/>
      <c r="SE9" s="96"/>
      <c r="SF9" s="96"/>
      <c r="SG9" s="96"/>
      <c r="SH9" s="96"/>
      <c r="SI9" s="96"/>
      <c r="SJ9" s="96"/>
      <c r="SK9" s="96"/>
      <c r="SL9" s="96"/>
      <c r="SM9" s="96"/>
      <c r="SN9" s="96"/>
      <c r="SO9" s="96"/>
      <c r="SP9" s="96"/>
      <c r="SQ9" s="96"/>
      <c r="SR9" s="96"/>
      <c r="SS9" s="96"/>
      <c r="ST9" s="96"/>
      <c r="SU9" s="96"/>
      <c r="SV9" s="96"/>
      <c r="SW9" s="96"/>
      <c r="SX9" s="96"/>
      <c r="SY9" s="96"/>
      <c r="SZ9" s="96"/>
      <c r="TA9" s="96"/>
      <c r="TB9" s="96"/>
      <c r="TC9" s="96"/>
      <c r="TD9" s="96"/>
      <c r="TE9" s="96"/>
      <c r="TF9" s="96"/>
      <c r="TG9" s="96"/>
      <c r="TH9" s="96"/>
      <c r="TI9" s="96"/>
      <c r="TJ9" s="96"/>
      <c r="TK9" s="96"/>
      <c r="TL9" s="96"/>
      <c r="TM9" s="96"/>
      <c r="TN9" s="96"/>
      <c r="TO9" s="96"/>
      <c r="TP9" s="96"/>
      <c r="TQ9" s="96"/>
      <c r="TR9" s="96"/>
      <c r="TS9" s="96"/>
      <c r="TT9" s="96"/>
      <c r="TU9" s="96"/>
      <c r="TV9" s="96"/>
      <c r="TW9" s="96"/>
      <c r="TX9" s="96"/>
      <c r="TY9" s="96"/>
      <c r="TZ9" s="96"/>
      <c r="UA9" s="96"/>
      <c r="UB9" s="96"/>
      <c r="UC9" s="96"/>
      <c r="UD9" s="96"/>
      <c r="UE9" s="96"/>
      <c r="UF9" s="96"/>
      <c r="UG9" s="96"/>
      <c r="UH9" s="96"/>
      <c r="UI9" s="96"/>
      <c r="UJ9" s="96"/>
      <c r="UK9" s="96"/>
      <c r="UL9" s="96"/>
      <c r="UM9" s="96"/>
      <c r="UN9" s="96"/>
      <c r="UO9" s="96"/>
      <c r="UP9" s="96"/>
      <c r="UQ9" s="96"/>
      <c r="UR9" s="96"/>
      <c r="US9" s="96"/>
      <c r="UT9" s="96"/>
      <c r="UU9" s="96"/>
      <c r="UV9" s="96"/>
      <c r="UW9" s="96"/>
      <c r="UX9" s="96"/>
      <c r="UY9" s="96"/>
      <c r="UZ9" s="96"/>
      <c r="VA9" s="96"/>
      <c r="VB9" s="96"/>
      <c r="VC9" s="96"/>
      <c r="VD9" s="96"/>
      <c r="VE9" s="96"/>
      <c r="VF9" s="24"/>
      <c r="VG9" s="24"/>
      <c r="VH9" s="24"/>
      <c r="VI9" s="24"/>
    </row>
    <row r="10" spans="1:581" ht="12.75" customHeight="1">
      <c r="A10" s="15"/>
      <c r="B10" s="23"/>
      <c r="C10" s="24"/>
      <c r="D10" s="761" t="s">
        <v>29</v>
      </c>
      <c r="E10" s="761"/>
      <c r="F10" s="761"/>
      <c r="G10" s="761"/>
      <c r="H10" s="761"/>
      <c r="I10" s="761"/>
      <c r="J10" s="761"/>
      <c r="K10" s="761"/>
      <c r="L10" s="761"/>
      <c r="M10" s="761"/>
      <c r="N10" s="761"/>
      <c r="O10" s="761"/>
      <c r="P10" s="761"/>
      <c r="Q10" s="761"/>
      <c r="R10" s="761"/>
      <c r="S10" s="761"/>
      <c r="T10" s="761"/>
      <c r="U10" s="761"/>
      <c r="V10" s="761"/>
      <c r="W10" s="761"/>
      <c r="X10" s="761"/>
      <c r="Y10" s="761"/>
      <c r="Z10" s="761"/>
      <c r="AA10" s="63"/>
      <c r="AB10" s="63"/>
      <c r="AC10" s="756" t="str">
        <f>+IF(入湯税・宿泊税月計表!$S$2=0,"",入湯税・宿泊税月計表!$S$2)</f>
        <v/>
      </c>
      <c r="AD10" s="756"/>
      <c r="AE10" s="756"/>
      <c r="AF10" s="756"/>
      <c r="AG10" s="756"/>
      <c r="AH10" s="756"/>
      <c r="AI10" s="756"/>
      <c r="AJ10" s="756"/>
      <c r="AK10" s="756"/>
      <c r="AL10" s="756"/>
      <c r="AM10" s="756"/>
      <c r="AN10" s="756"/>
      <c r="AO10" s="756"/>
      <c r="AP10" s="756"/>
      <c r="AQ10" s="756"/>
      <c r="AR10" s="756"/>
      <c r="AS10" s="756"/>
      <c r="AT10" s="756"/>
      <c r="AU10" s="756"/>
      <c r="AV10" s="756"/>
      <c r="AW10" s="756"/>
      <c r="AX10" s="756"/>
      <c r="AY10" s="756"/>
      <c r="AZ10" s="756"/>
      <c r="BA10" s="756"/>
      <c r="BB10" s="756"/>
      <c r="BC10" s="756"/>
      <c r="BD10" s="756"/>
      <c r="BE10" s="756"/>
      <c r="BF10" s="756"/>
      <c r="BG10" s="756"/>
      <c r="BH10" s="756"/>
      <c r="BI10" s="756"/>
      <c r="BJ10" s="756"/>
      <c r="BK10" s="756"/>
      <c r="BL10" s="756"/>
      <c r="BM10" s="756"/>
      <c r="BN10" s="756"/>
      <c r="BO10" s="756"/>
      <c r="BP10" s="756"/>
      <c r="BQ10" s="756"/>
      <c r="BR10" s="756"/>
      <c r="BS10" s="756"/>
      <c r="BT10" s="756"/>
      <c r="BU10" s="756"/>
      <c r="BV10" s="756"/>
      <c r="BW10" s="756"/>
      <c r="BX10" s="756"/>
      <c r="BY10" s="756"/>
      <c r="BZ10" s="756"/>
      <c r="CA10" s="756"/>
      <c r="CB10" s="756"/>
      <c r="CC10" s="756"/>
      <c r="CD10" s="756"/>
      <c r="CE10" s="756"/>
      <c r="CF10" s="756"/>
      <c r="CG10" s="756"/>
      <c r="CH10" s="756"/>
      <c r="CI10" s="756"/>
      <c r="CJ10" s="756"/>
      <c r="CK10" s="24"/>
      <c r="CL10" s="24"/>
      <c r="CM10" s="24"/>
      <c r="CN10" s="24"/>
      <c r="CO10" s="24"/>
      <c r="CP10" s="24"/>
      <c r="CQ10" s="24"/>
      <c r="CR10" s="25"/>
      <c r="CT10" s="18"/>
      <c r="CU10" s="23"/>
      <c r="CV10" s="24"/>
      <c r="CW10" s="761" t="s">
        <v>29</v>
      </c>
      <c r="CX10" s="761"/>
      <c r="CY10" s="761"/>
      <c r="CZ10" s="761"/>
      <c r="DA10" s="761"/>
      <c r="DB10" s="761"/>
      <c r="DC10" s="761"/>
      <c r="DD10" s="761"/>
      <c r="DE10" s="761"/>
      <c r="DF10" s="761"/>
      <c r="DG10" s="761"/>
      <c r="DH10" s="761"/>
      <c r="DI10" s="761"/>
      <c r="DJ10" s="761"/>
      <c r="DK10" s="761"/>
      <c r="DL10" s="761"/>
      <c r="DM10" s="761"/>
      <c r="DN10" s="761"/>
      <c r="DO10" s="761"/>
      <c r="DP10" s="761"/>
      <c r="DQ10" s="761"/>
      <c r="DR10" s="761"/>
      <c r="DS10" s="761"/>
      <c r="DT10" s="63"/>
      <c r="DU10" s="63"/>
      <c r="DV10" s="756" t="str">
        <f>+IF(入湯税・宿泊税月計表!$S$2=0,"",入湯税・宿泊税月計表!$S$2)</f>
        <v/>
      </c>
      <c r="DW10" s="756"/>
      <c r="DX10" s="756"/>
      <c r="DY10" s="756"/>
      <c r="DZ10" s="756"/>
      <c r="EA10" s="756"/>
      <c r="EB10" s="756"/>
      <c r="EC10" s="756"/>
      <c r="ED10" s="756"/>
      <c r="EE10" s="756"/>
      <c r="EF10" s="756"/>
      <c r="EG10" s="756"/>
      <c r="EH10" s="756"/>
      <c r="EI10" s="756"/>
      <c r="EJ10" s="756"/>
      <c r="EK10" s="756"/>
      <c r="EL10" s="756"/>
      <c r="EM10" s="756"/>
      <c r="EN10" s="756"/>
      <c r="EO10" s="756"/>
      <c r="EP10" s="756"/>
      <c r="EQ10" s="756"/>
      <c r="ER10" s="756"/>
      <c r="ES10" s="756"/>
      <c r="ET10" s="756"/>
      <c r="EU10" s="756"/>
      <c r="EV10" s="756"/>
      <c r="EW10" s="756"/>
      <c r="EX10" s="756"/>
      <c r="EY10" s="756"/>
      <c r="EZ10" s="756"/>
      <c r="FA10" s="756"/>
      <c r="FB10" s="756"/>
      <c r="FC10" s="756"/>
      <c r="FD10" s="756"/>
      <c r="FE10" s="756"/>
      <c r="FF10" s="756"/>
      <c r="FG10" s="756"/>
      <c r="FH10" s="756"/>
      <c r="FI10" s="756"/>
      <c r="FJ10" s="756"/>
      <c r="FK10" s="756"/>
      <c r="FL10" s="756"/>
      <c r="FM10" s="756"/>
      <c r="FN10" s="756"/>
      <c r="FO10" s="756"/>
      <c r="FP10" s="756"/>
      <c r="FQ10" s="756"/>
      <c r="FR10" s="756"/>
      <c r="FS10" s="756"/>
      <c r="FT10" s="756"/>
      <c r="FU10" s="756"/>
      <c r="FV10" s="756"/>
      <c r="FW10" s="756"/>
      <c r="FX10" s="756"/>
      <c r="FY10" s="756"/>
      <c r="FZ10" s="756"/>
      <c r="GA10" s="756"/>
      <c r="GB10" s="756"/>
      <c r="GC10" s="756"/>
      <c r="GD10" s="24"/>
      <c r="GE10" s="24"/>
      <c r="GF10" s="24"/>
      <c r="GG10" s="24"/>
      <c r="GH10" s="24"/>
      <c r="GI10" s="24"/>
      <c r="GJ10" s="24"/>
      <c r="GK10" s="25"/>
      <c r="GL10" s="17"/>
      <c r="GN10" s="23"/>
      <c r="GO10" s="24"/>
      <c r="GP10" s="761" t="s">
        <v>29</v>
      </c>
      <c r="GQ10" s="761"/>
      <c r="GR10" s="761"/>
      <c r="GS10" s="761"/>
      <c r="GT10" s="761"/>
      <c r="GU10" s="761"/>
      <c r="GV10" s="761"/>
      <c r="GW10" s="761"/>
      <c r="GX10" s="761"/>
      <c r="GY10" s="761"/>
      <c r="GZ10" s="761"/>
      <c r="HA10" s="761"/>
      <c r="HB10" s="761"/>
      <c r="HC10" s="761"/>
      <c r="HD10" s="761"/>
      <c r="HE10" s="761"/>
      <c r="HF10" s="761"/>
      <c r="HG10" s="761"/>
      <c r="HH10" s="761"/>
      <c r="HI10" s="761"/>
      <c r="HJ10" s="761"/>
      <c r="HK10" s="761"/>
      <c r="HL10" s="761"/>
      <c r="HM10" s="63"/>
      <c r="HN10" s="63"/>
      <c r="HO10" s="756" t="str">
        <f>+IF(入湯税・宿泊税月計表!$S$2=0,"",入湯税・宿泊税月計表!$S$2)</f>
        <v/>
      </c>
      <c r="HP10" s="756"/>
      <c r="HQ10" s="756"/>
      <c r="HR10" s="756"/>
      <c r="HS10" s="756"/>
      <c r="HT10" s="756"/>
      <c r="HU10" s="756"/>
      <c r="HV10" s="756"/>
      <c r="HW10" s="756"/>
      <c r="HX10" s="756"/>
      <c r="HY10" s="756"/>
      <c r="HZ10" s="756"/>
      <c r="IA10" s="756"/>
      <c r="IB10" s="756"/>
      <c r="IC10" s="756"/>
      <c r="ID10" s="756"/>
      <c r="IE10" s="756"/>
      <c r="IF10" s="756"/>
      <c r="IG10" s="756"/>
      <c r="IH10" s="756"/>
      <c r="II10" s="756"/>
      <c r="IJ10" s="756"/>
      <c r="IK10" s="756"/>
      <c r="IL10" s="756"/>
      <c r="IM10" s="756"/>
      <c r="IN10" s="756"/>
      <c r="IO10" s="756"/>
      <c r="IP10" s="756"/>
      <c r="IQ10" s="756"/>
      <c r="IR10" s="756"/>
      <c r="IS10" s="756"/>
      <c r="IT10" s="756"/>
      <c r="IU10" s="756"/>
      <c r="IV10" s="756"/>
      <c r="IW10" s="756"/>
      <c r="IX10" s="756"/>
      <c r="IY10" s="756"/>
      <c r="IZ10" s="756"/>
      <c r="JA10" s="756"/>
      <c r="JB10" s="756"/>
      <c r="JC10" s="756"/>
      <c r="JD10" s="756"/>
      <c r="JE10" s="756"/>
      <c r="JF10" s="756"/>
      <c r="JG10" s="756"/>
      <c r="JH10" s="756"/>
      <c r="JI10" s="756"/>
      <c r="JJ10" s="756"/>
      <c r="JK10" s="756"/>
      <c r="JL10" s="756"/>
      <c r="JM10" s="756"/>
      <c r="JN10" s="756"/>
      <c r="JO10" s="756"/>
      <c r="JP10" s="756"/>
      <c r="JQ10" s="756"/>
      <c r="JR10" s="756"/>
      <c r="JS10" s="756"/>
      <c r="JT10" s="756"/>
      <c r="JU10" s="756"/>
      <c r="JV10" s="756"/>
      <c r="JW10" s="24"/>
      <c r="JX10" s="24"/>
      <c r="JY10" s="24"/>
      <c r="JZ10" s="24"/>
      <c r="KA10" s="24"/>
      <c r="KB10" s="24"/>
      <c r="KC10" s="24"/>
      <c r="KD10" s="25"/>
      <c r="KE10" s="19"/>
      <c r="KG10" s="24"/>
      <c r="KH10" s="97"/>
      <c r="KI10" s="97"/>
      <c r="KJ10" s="97"/>
      <c r="KK10" s="96"/>
      <c r="KL10" s="96"/>
      <c r="KM10" s="96"/>
      <c r="KN10" s="96"/>
      <c r="KO10" s="96"/>
      <c r="KP10" s="96"/>
      <c r="KQ10" s="96"/>
      <c r="KR10" s="96"/>
      <c r="KS10" s="96"/>
      <c r="KT10" s="96"/>
      <c r="KU10" s="96"/>
      <c r="KV10" s="96"/>
      <c r="KW10" s="96"/>
      <c r="KX10" s="96"/>
      <c r="KY10" s="96"/>
      <c r="KZ10" s="96"/>
      <c r="LA10" s="96"/>
      <c r="LB10" s="96"/>
      <c r="LC10" s="96"/>
      <c r="LD10" s="96"/>
      <c r="LE10" s="96"/>
      <c r="LF10" s="96"/>
      <c r="LG10" s="96"/>
      <c r="LH10" s="96"/>
      <c r="LI10" s="96"/>
      <c r="LJ10" s="96"/>
      <c r="LK10" s="96"/>
      <c r="LL10" s="96"/>
      <c r="LM10" s="96"/>
      <c r="LN10" s="96"/>
      <c r="LO10" s="96"/>
      <c r="LP10" s="96"/>
      <c r="LQ10" s="96"/>
      <c r="LR10" s="96"/>
      <c r="LS10" s="96"/>
      <c r="LT10" s="96"/>
      <c r="LU10" s="96"/>
      <c r="LV10" s="96"/>
      <c r="LW10" s="96"/>
      <c r="LX10" s="96"/>
      <c r="LY10" s="96"/>
      <c r="LZ10" s="96"/>
      <c r="MA10" s="96"/>
      <c r="MB10" s="96"/>
      <c r="MC10" s="96"/>
      <c r="MD10" s="96"/>
      <c r="ME10" s="96"/>
      <c r="MF10" s="96"/>
      <c r="MG10" s="96"/>
      <c r="MH10" s="96"/>
      <c r="MI10" s="96"/>
      <c r="MJ10" s="96"/>
      <c r="MK10" s="96"/>
      <c r="ML10" s="96"/>
      <c r="MM10" s="96"/>
      <c r="MN10" s="96"/>
      <c r="MO10" s="96"/>
      <c r="MP10" s="96"/>
      <c r="MQ10" s="96"/>
      <c r="MR10" s="96"/>
      <c r="MS10" s="96"/>
      <c r="MT10" s="96"/>
      <c r="MU10" s="96"/>
      <c r="MV10" s="96"/>
      <c r="MW10" s="96"/>
      <c r="MX10" s="96"/>
      <c r="MY10" s="96"/>
      <c r="MZ10" s="96"/>
      <c r="NA10" s="96"/>
      <c r="NB10" s="96"/>
      <c r="NC10" s="96"/>
      <c r="ND10" s="96"/>
      <c r="NE10" s="96"/>
      <c r="NF10" s="96"/>
      <c r="NG10" s="96"/>
      <c r="NH10" s="96"/>
      <c r="NI10" s="96"/>
      <c r="NJ10" s="96"/>
      <c r="NK10" s="96"/>
      <c r="NL10" s="96"/>
      <c r="NM10" s="96"/>
      <c r="NN10" s="96"/>
      <c r="NO10" s="96"/>
      <c r="NP10" s="96"/>
      <c r="NQ10" s="96"/>
      <c r="NR10" s="96"/>
      <c r="NS10" s="96"/>
      <c r="NT10" s="97"/>
      <c r="NU10" s="97"/>
      <c r="NV10" s="97"/>
      <c r="NW10" s="24"/>
      <c r="NZ10" s="24"/>
      <c r="OA10" s="24"/>
      <c r="OB10" s="118"/>
      <c r="OC10" s="118"/>
      <c r="OD10" s="118"/>
      <c r="OE10" s="118"/>
      <c r="OF10" s="118"/>
      <c r="OG10" s="118"/>
      <c r="OH10" s="118"/>
      <c r="OI10" s="118"/>
      <c r="OJ10" s="118"/>
      <c r="OK10" s="118"/>
      <c r="OL10" s="118"/>
      <c r="OM10" s="118"/>
      <c r="ON10" s="118"/>
      <c r="OO10" s="118"/>
      <c r="OP10" s="118"/>
      <c r="OQ10" s="118"/>
      <c r="OR10" s="118"/>
      <c r="OS10" s="118"/>
      <c r="OT10" s="118"/>
      <c r="OU10" s="118"/>
      <c r="OV10" s="118"/>
      <c r="OW10" s="118"/>
      <c r="OX10" s="118"/>
      <c r="OY10" s="63"/>
      <c r="OZ10" s="63"/>
      <c r="PA10" s="118"/>
      <c r="PB10" s="118"/>
      <c r="PC10" s="118"/>
      <c r="PD10" s="118"/>
      <c r="PE10" s="118"/>
      <c r="PF10" s="118"/>
      <c r="PG10" s="118"/>
      <c r="PH10" s="118"/>
      <c r="PI10" s="118"/>
      <c r="PJ10" s="118"/>
      <c r="PK10" s="118"/>
      <c r="PL10" s="118"/>
      <c r="PM10" s="118"/>
      <c r="PN10" s="118"/>
      <c r="PO10" s="118"/>
      <c r="PP10" s="118"/>
      <c r="PQ10" s="118"/>
      <c r="PR10" s="118"/>
      <c r="PS10" s="118"/>
      <c r="PT10" s="118"/>
      <c r="PU10" s="118"/>
      <c r="PV10" s="118"/>
      <c r="PW10" s="118"/>
      <c r="PX10" s="118"/>
      <c r="PY10" s="118"/>
      <c r="PZ10" s="118"/>
      <c r="QA10" s="118"/>
      <c r="QB10" s="118"/>
      <c r="QC10" s="118"/>
      <c r="QD10" s="118"/>
      <c r="QE10" s="118"/>
      <c r="QF10" s="118"/>
      <c r="QG10" s="118"/>
      <c r="QH10" s="118"/>
      <c r="QI10" s="118"/>
      <c r="QJ10" s="118"/>
      <c r="QK10" s="118"/>
      <c r="QL10" s="118"/>
      <c r="QM10" s="118"/>
      <c r="QN10" s="118"/>
      <c r="QO10" s="118"/>
      <c r="QP10" s="118"/>
      <c r="QQ10" s="118"/>
      <c r="QR10" s="118"/>
      <c r="QS10" s="118"/>
      <c r="QT10" s="118"/>
      <c r="QU10" s="118"/>
      <c r="QV10" s="118"/>
      <c r="QW10" s="118"/>
      <c r="QX10" s="118"/>
      <c r="QY10" s="118"/>
      <c r="QZ10" s="118"/>
      <c r="RA10" s="118"/>
      <c r="RB10" s="118"/>
      <c r="RC10" s="118"/>
      <c r="RD10" s="118"/>
      <c r="RE10" s="118"/>
      <c r="RF10" s="118"/>
      <c r="RG10" s="118"/>
      <c r="RH10" s="118"/>
      <c r="RI10" s="24"/>
      <c r="RJ10" s="24"/>
      <c r="RK10" s="24"/>
      <c r="RL10" s="24"/>
      <c r="RM10" s="24"/>
      <c r="RN10" s="24"/>
      <c r="RO10" s="24"/>
      <c r="RP10" s="24"/>
      <c r="RS10" s="24"/>
      <c r="RT10" s="97"/>
      <c r="RU10" s="97"/>
      <c r="RV10" s="97"/>
      <c r="RW10" s="96"/>
      <c r="RX10" s="96"/>
      <c r="RY10" s="96"/>
      <c r="RZ10" s="96"/>
      <c r="SA10" s="96"/>
      <c r="SB10" s="96"/>
      <c r="SC10" s="96"/>
      <c r="SD10" s="96"/>
      <c r="SE10" s="96"/>
      <c r="SF10" s="96"/>
      <c r="SG10" s="96"/>
      <c r="SH10" s="96"/>
      <c r="SI10" s="96"/>
      <c r="SJ10" s="96"/>
      <c r="SK10" s="96"/>
      <c r="SL10" s="96"/>
      <c r="SM10" s="96"/>
      <c r="SN10" s="96"/>
      <c r="SO10" s="96"/>
      <c r="SP10" s="96"/>
      <c r="SQ10" s="96"/>
      <c r="SR10" s="96"/>
      <c r="SS10" s="96"/>
      <c r="ST10" s="96"/>
      <c r="SU10" s="96"/>
      <c r="SV10" s="96"/>
      <c r="SW10" s="96"/>
      <c r="SX10" s="96"/>
      <c r="SY10" s="96"/>
      <c r="SZ10" s="96"/>
      <c r="TA10" s="96"/>
      <c r="TB10" s="96"/>
      <c r="TC10" s="96"/>
      <c r="TD10" s="96"/>
      <c r="TE10" s="96"/>
      <c r="TF10" s="96"/>
      <c r="TG10" s="96"/>
      <c r="TH10" s="96"/>
      <c r="TI10" s="96"/>
      <c r="TJ10" s="96"/>
      <c r="TK10" s="96"/>
      <c r="TL10" s="96"/>
      <c r="TM10" s="96"/>
      <c r="TN10" s="96"/>
      <c r="TO10" s="96"/>
      <c r="TP10" s="96"/>
      <c r="TQ10" s="96"/>
      <c r="TR10" s="96"/>
      <c r="TS10" s="96"/>
      <c r="TT10" s="96"/>
      <c r="TU10" s="96"/>
      <c r="TV10" s="96"/>
      <c r="TW10" s="96"/>
      <c r="TX10" s="96"/>
      <c r="TY10" s="96"/>
      <c r="TZ10" s="96"/>
      <c r="UA10" s="96"/>
      <c r="UB10" s="96"/>
      <c r="UC10" s="96"/>
      <c r="UD10" s="96"/>
      <c r="UE10" s="96"/>
      <c r="UF10" s="96"/>
      <c r="UG10" s="96"/>
      <c r="UH10" s="96"/>
      <c r="UI10" s="96"/>
      <c r="UJ10" s="96"/>
      <c r="UK10" s="96"/>
      <c r="UL10" s="96"/>
      <c r="UM10" s="96"/>
      <c r="UN10" s="96"/>
      <c r="UO10" s="96"/>
      <c r="UP10" s="96"/>
      <c r="UQ10" s="96"/>
      <c r="UR10" s="96"/>
      <c r="US10" s="96"/>
      <c r="UT10" s="96"/>
      <c r="UU10" s="96"/>
      <c r="UV10" s="96"/>
      <c r="UW10" s="96"/>
      <c r="UX10" s="96"/>
      <c r="UY10" s="96"/>
      <c r="UZ10" s="96"/>
      <c r="VA10" s="96"/>
      <c r="VB10" s="96"/>
      <c r="VC10" s="96"/>
      <c r="VD10" s="96"/>
      <c r="VE10" s="96"/>
      <c r="VF10" s="24"/>
      <c r="VG10" s="24"/>
      <c r="VH10" s="24"/>
      <c r="VI10" s="24"/>
    </row>
    <row r="11" spans="1:581" ht="12.75" customHeight="1">
      <c r="A11" s="15"/>
      <c r="B11" s="23"/>
      <c r="C11" s="24"/>
      <c r="D11" s="761"/>
      <c r="E11" s="761"/>
      <c r="F11" s="761"/>
      <c r="G11" s="761"/>
      <c r="H11" s="761"/>
      <c r="I11" s="761"/>
      <c r="J11" s="761"/>
      <c r="K11" s="761"/>
      <c r="L11" s="761"/>
      <c r="M11" s="761"/>
      <c r="N11" s="761"/>
      <c r="O11" s="761"/>
      <c r="P11" s="761"/>
      <c r="Q11" s="761"/>
      <c r="R11" s="761"/>
      <c r="S11" s="761"/>
      <c r="T11" s="761"/>
      <c r="U11" s="761"/>
      <c r="V11" s="761"/>
      <c r="W11" s="761"/>
      <c r="X11" s="761"/>
      <c r="Y11" s="761"/>
      <c r="Z11" s="761"/>
      <c r="AA11" s="63"/>
      <c r="AB11" s="63"/>
      <c r="AC11" s="756"/>
      <c r="AD11" s="756"/>
      <c r="AE11" s="756"/>
      <c r="AF11" s="756"/>
      <c r="AG11" s="756"/>
      <c r="AH11" s="756"/>
      <c r="AI11" s="756"/>
      <c r="AJ11" s="756"/>
      <c r="AK11" s="756"/>
      <c r="AL11" s="756"/>
      <c r="AM11" s="756"/>
      <c r="AN11" s="756"/>
      <c r="AO11" s="756"/>
      <c r="AP11" s="756"/>
      <c r="AQ11" s="756"/>
      <c r="AR11" s="756"/>
      <c r="AS11" s="756"/>
      <c r="AT11" s="756"/>
      <c r="AU11" s="756"/>
      <c r="AV11" s="756"/>
      <c r="AW11" s="756"/>
      <c r="AX11" s="756"/>
      <c r="AY11" s="756"/>
      <c r="AZ11" s="756"/>
      <c r="BA11" s="756"/>
      <c r="BB11" s="756"/>
      <c r="BC11" s="756"/>
      <c r="BD11" s="756"/>
      <c r="BE11" s="756"/>
      <c r="BF11" s="756"/>
      <c r="BG11" s="756"/>
      <c r="BH11" s="756"/>
      <c r="BI11" s="756"/>
      <c r="BJ11" s="756"/>
      <c r="BK11" s="756"/>
      <c r="BL11" s="756"/>
      <c r="BM11" s="756"/>
      <c r="BN11" s="756"/>
      <c r="BO11" s="756"/>
      <c r="BP11" s="756"/>
      <c r="BQ11" s="756"/>
      <c r="BR11" s="756"/>
      <c r="BS11" s="756"/>
      <c r="BT11" s="756"/>
      <c r="BU11" s="756"/>
      <c r="BV11" s="756"/>
      <c r="BW11" s="756"/>
      <c r="BX11" s="756"/>
      <c r="BY11" s="756"/>
      <c r="BZ11" s="756"/>
      <c r="CA11" s="756"/>
      <c r="CB11" s="756"/>
      <c r="CC11" s="756"/>
      <c r="CD11" s="756"/>
      <c r="CE11" s="756"/>
      <c r="CF11" s="756"/>
      <c r="CG11" s="756"/>
      <c r="CH11" s="756"/>
      <c r="CI11" s="756"/>
      <c r="CJ11" s="756"/>
      <c r="CK11" s="24"/>
      <c r="CL11" s="24"/>
      <c r="CM11" s="24"/>
      <c r="CN11" s="24"/>
      <c r="CO11" s="24"/>
      <c r="CP11" s="24"/>
      <c r="CQ11" s="24"/>
      <c r="CR11" s="25"/>
      <c r="CT11" s="18"/>
      <c r="CU11" s="23"/>
      <c r="CV11" s="24"/>
      <c r="CW11" s="761"/>
      <c r="CX11" s="761"/>
      <c r="CY11" s="761"/>
      <c r="CZ11" s="761"/>
      <c r="DA11" s="761"/>
      <c r="DB11" s="761"/>
      <c r="DC11" s="761"/>
      <c r="DD11" s="761"/>
      <c r="DE11" s="761"/>
      <c r="DF11" s="761"/>
      <c r="DG11" s="761"/>
      <c r="DH11" s="761"/>
      <c r="DI11" s="761"/>
      <c r="DJ11" s="761"/>
      <c r="DK11" s="761"/>
      <c r="DL11" s="761"/>
      <c r="DM11" s="761"/>
      <c r="DN11" s="761"/>
      <c r="DO11" s="761"/>
      <c r="DP11" s="761"/>
      <c r="DQ11" s="761"/>
      <c r="DR11" s="761"/>
      <c r="DS11" s="761"/>
      <c r="DT11" s="63"/>
      <c r="DU11" s="63"/>
      <c r="DV11" s="756"/>
      <c r="DW11" s="756"/>
      <c r="DX11" s="756"/>
      <c r="DY11" s="756"/>
      <c r="DZ11" s="756"/>
      <c r="EA11" s="756"/>
      <c r="EB11" s="756"/>
      <c r="EC11" s="756"/>
      <c r="ED11" s="756"/>
      <c r="EE11" s="756"/>
      <c r="EF11" s="756"/>
      <c r="EG11" s="756"/>
      <c r="EH11" s="756"/>
      <c r="EI11" s="756"/>
      <c r="EJ11" s="756"/>
      <c r="EK11" s="756"/>
      <c r="EL11" s="756"/>
      <c r="EM11" s="756"/>
      <c r="EN11" s="756"/>
      <c r="EO11" s="756"/>
      <c r="EP11" s="756"/>
      <c r="EQ11" s="756"/>
      <c r="ER11" s="756"/>
      <c r="ES11" s="756"/>
      <c r="ET11" s="756"/>
      <c r="EU11" s="756"/>
      <c r="EV11" s="756"/>
      <c r="EW11" s="756"/>
      <c r="EX11" s="756"/>
      <c r="EY11" s="756"/>
      <c r="EZ11" s="756"/>
      <c r="FA11" s="756"/>
      <c r="FB11" s="756"/>
      <c r="FC11" s="756"/>
      <c r="FD11" s="756"/>
      <c r="FE11" s="756"/>
      <c r="FF11" s="756"/>
      <c r="FG11" s="756"/>
      <c r="FH11" s="756"/>
      <c r="FI11" s="756"/>
      <c r="FJ11" s="756"/>
      <c r="FK11" s="756"/>
      <c r="FL11" s="756"/>
      <c r="FM11" s="756"/>
      <c r="FN11" s="756"/>
      <c r="FO11" s="756"/>
      <c r="FP11" s="756"/>
      <c r="FQ11" s="756"/>
      <c r="FR11" s="756"/>
      <c r="FS11" s="756"/>
      <c r="FT11" s="756"/>
      <c r="FU11" s="756"/>
      <c r="FV11" s="756"/>
      <c r="FW11" s="756"/>
      <c r="FX11" s="756"/>
      <c r="FY11" s="756"/>
      <c r="FZ11" s="756"/>
      <c r="GA11" s="756"/>
      <c r="GB11" s="756"/>
      <c r="GC11" s="756"/>
      <c r="GD11" s="24"/>
      <c r="GE11" s="24"/>
      <c r="GF11" s="24"/>
      <c r="GG11" s="24"/>
      <c r="GH11" s="24"/>
      <c r="GI11" s="24"/>
      <c r="GJ11" s="24"/>
      <c r="GK11" s="25"/>
      <c r="GL11" s="17"/>
      <c r="GN11" s="23"/>
      <c r="GO11" s="24"/>
      <c r="GP11" s="761"/>
      <c r="GQ11" s="761"/>
      <c r="GR11" s="761"/>
      <c r="GS11" s="761"/>
      <c r="GT11" s="761"/>
      <c r="GU11" s="761"/>
      <c r="GV11" s="761"/>
      <c r="GW11" s="761"/>
      <c r="GX11" s="761"/>
      <c r="GY11" s="761"/>
      <c r="GZ11" s="761"/>
      <c r="HA11" s="761"/>
      <c r="HB11" s="761"/>
      <c r="HC11" s="761"/>
      <c r="HD11" s="761"/>
      <c r="HE11" s="761"/>
      <c r="HF11" s="761"/>
      <c r="HG11" s="761"/>
      <c r="HH11" s="761"/>
      <c r="HI11" s="761"/>
      <c r="HJ11" s="761"/>
      <c r="HK11" s="761"/>
      <c r="HL11" s="761"/>
      <c r="HM11" s="63"/>
      <c r="HN11" s="63"/>
      <c r="HO11" s="756"/>
      <c r="HP11" s="756"/>
      <c r="HQ11" s="756"/>
      <c r="HR11" s="756"/>
      <c r="HS11" s="756"/>
      <c r="HT11" s="756"/>
      <c r="HU11" s="756"/>
      <c r="HV11" s="756"/>
      <c r="HW11" s="756"/>
      <c r="HX11" s="756"/>
      <c r="HY11" s="756"/>
      <c r="HZ11" s="756"/>
      <c r="IA11" s="756"/>
      <c r="IB11" s="756"/>
      <c r="IC11" s="756"/>
      <c r="ID11" s="756"/>
      <c r="IE11" s="756"/>
      <c r="IF11" s="756"/>
      <c r="IG11" s="756"/>
      <c r="IH11" s="756"/>
      <c r="II11" s="756"/>
      <c r="IJ11" s="756"/>
      <c r="IK11" s="756"/>
      <c r="IL11" s="756"/>
      <c r="IM11" s="756"/>
      <c r="IN11" s="756"/>
      <c r="IO11" s="756"/>
      <c r="IP11" s="756"/>
      <c r="IQ11" s="756"/>
      <c r="IR11" s="756"/>
      <c r="IS11" s="756"/>
      <c r="IT11" s="756"/>
      <c r="IU11" s="756"/>
      <c r="IV11" s="756"/>
      <c r="IW11" s="756"/>
      <c r="IX11" s="756"/>
      <c r="IY11" s="756"/>
      <c r="IZ11" s="756"/>
      <c r="JA11" s="756"/>
      <c r="JB11" s="756"/>
      <c r="JC11" s="756"/>
      <c r="JD11" s="756"/>
      <c r="JE11" s="756"/>
      <c r="JF11" s="756"/>
      <c r="JG11" s="756"/>
      <c r="JH11" s="756"/>
      <c r="JI11" s="756"/>
      <c r="JJ11" s="756"/>
      <c r="JK11" s="756"/>
      <c r="JL11" s="756"/>
      <c r="JM11" s="756"/>
      <c r="JN11" s="756"/>
      <c r="JO11" s="756"/>
      <c r="JP11" s="756"/>
      <c r="JQ11" s="756"/>
      <c r="JR11" s="756"/>
      <c r="JS11" s="756"/>
      <c r="JT11" s="756"/>
      <c r="JU11" s="756"/>
      <c r="JV11" s="756"/>
      <c r="JW11" s="24"/>
      <c r="JX11" s="24"/>
      <c r="JY11" s="24"/>
      <c r="JZ11" s="24"/>
      <c r="KA11" s="24"/>
      <c r="KB11" s="24"/>
      <c r="KC11" s="24"/>
      <c r="KD11" s="25"/>
      <c r="KE11" s="19"/>
      <c r="KG11" s="24"/>
      <c r="KH11" s="97"/>
      <c r="KI11" s="97"/>
      <c r="KJ11" s="97"/>
      <c r="KK11" s="96"/>
      <c r="KL11" s="96"/>
      <c r="KM11" s="96"/>
      <c r="KN11" s="96"/>
      <c r="KO11" s="96"/>
      <c r="KP11" s="96"/>
      <c r="KQ11" s="96"/>
      <c r="KR11" s="96"/>
      <c r="KS11" s="96"/>
      <c r="KT11" s="96"/>
      <c r="KU11" s="96"/>
      <c r="KV11" s="96"/>
      <c r="KW11" s="96"/>
      <c r="KX11" s="96"/>
      <c r="KY11" s="96"/>
      <c r="KZ11" s="96"/>
      <c r="LA11" s="96"/>
      <c r="LB11" s="96"/>
      <c r="LC11" s="96"/>
      <c r="LD11" s="96"/>
      <c r="LE11" s="96"/>
      <c r="LF11" s="96"/>
      <c r="LG11" s="96"/>
      <c r="LH11" s="96"/>
      <c r="LI11" s="96"/>
      <c r="LJ11" s="96"/>
      <c r="LK11" s="96"/>
      <c r="LL11" s="96"/>
      <c r="LM11" s="96"/>
      <c r="LN11" s="96"/>
      <c r="LO11" s="96"/>
      <c r="LP11" s="96"/>
      <c r="LQ11" s="96"/>
      <c r="LR11" s="96"/>
      <c r="LS11" s="96"/>
      <c r="LT11" s="96"/>
      <c r="LU11" s="96"/>
      <c r="LV11" s="96"/>
      <c r="LW11" s="96"/>
      <c r="LX11" s="96"/>
      <c r="LY11" s="96"/>
      <c r="LZ11" s="96"/>
      <c r="MA11" s="96"/>
      <c r="MB11" s="96"/>
      <c r="MC11" s="96"/>
      <c r="MD11" s="96"/>
      <c r="ME11" s="96"/>
      <c r="MF11" s="96"/>
      <c r="MG11" s="96"/>
      <c r="MH11" s="96"/>
      <c r="MI11" s="96"/>
      <c r="MJ11" s="96"/>
      <c r="MK11" s="96"/>
      <c r="ML11" s="96"/>
      <c r="MM11" s="96"/>
      <c r="MN11" s="96"/>
      <c r="MO11" s="96"/>
      <c r="MP11" s="96"/>
      <c r="MQ11" s="96"/>
      <c r="MR11" s="96"/>
      <c r="MS11" s="96"/>
      <c r="MT11" s="96"/>
      <c r="MU11" s="96"/>
      <c r="MV11" s="96"/>
      <c r="MW11" s="96"/>
      <c r="MX11" s="96"/>
      <c r="MY11" s="96"/>
      <c r="MZ11" s="96"/>
      <c r="NA11" s="96"/>
      <c r="NB11" s="96"/>
      <c r="NC11" s="96"/>
      <c r="ND11" s="96"/>
      <c r="NE11" s="96"/>
      <c r="NF11" s="96"/>
      <c r="NG11" s="96"/>
      <c r="NH11" s="96"/>
      <c r="NI11" s="96"/>
      <c r="NJ11" s="96"/>
      <c r="NK11" s="96"/>
      <c r="NL11" s="96"/>
      <c r="NM11" s="96"/>
      <c r="NN11" s="96"/>
      <c r="NO11" s="96"/>
      <c r="NP11" s="96"/>
      <c r="NQ11" s="96"/>
      <c r="NR11" s="96"/>
      <c r="NS11" s="96"/>
      <c r="NT11" s="97"/>
      <c r="NU11" s="97"/>
      <c r="NV11" s="97"/>
      <c r="NW11" s="24"/>
      <c r="NZ11" s="24"/>
      <c r="OA11" s="24"/>
      <c r="OB11" s="118"/>
      <c r="OC11" s="118"/>
      <c r="OD11" s="118"/>
      <c r="OE11" s="118"/>
      <c r="OF11" s="118"/>
      <c r="OG11" s="118"/>
      <c r="OH11" s="118"/>
      <c r="OI11" s="118"/>
      <c r="OJ11" s="118"/>
      <c r="OK11" s="118"/>
      <c r="OL11" s="118"/>
      <c r="OM11" s="118"/>
      <c r="ON11" s="118"/>
      <c r="OO11" s="118"/>
      <c r="OP11" s="118"/>
      <c r="OQ11" s="118"/>
      <c r="OR11" s="118"/>
      <c r="OS11" s="118"/>
      <c r="OT11" s="118"/>
      <c r="OU11" s="118"/>
      <c r="OV11" s="118"/>
      <c r="OW11" s="118"/>
      <c r="OX11" s="118"/>
      <c r="OY11" s="63"/>
      <c r="OZ11" s="63"/>
      <c r="PA11" s="118"/>
      <c r="PB11" s="118"/>
      <c r="PC11" s="118"/>
      <c r="PD11" s="118"/>
      <c r="PE11" s="118"/>
      <c r="PF11" s="118"/>
      <c r="PG11" s="118"/>
      <c r="PH11" s="118"/>
      <c r="PI11" s="118"/>
      <c r="PJ11" s="118"/>
      <c r="PK11" s="118"/>
      <c r="PL11" s="118"/>
      <c r="PM11" s="118"/>
      <c r="PN11" s="118"/>
      <c r="PO11" s="118"/>
      <c r="PP11" s="118"/>
      <c r="PQ11" s="118"/>
      <c r="PR11" s="118"/>
      <c r="PS11" s="118"/>
      <c r="PT11" s="118"/>
      <c r="PU11" s="118"/>
      <c r="PV11" s="118"/>
      <c r="PW11" s="118"/>
      <c r="PX11" s="118"/>
      <c r="PY11" s="118"/>
      <c r="PZ11" s="118"/>
      <c r="QA11" s="118"/>
      <c r="QB11" s="118"/>
      <c r="QC11" s="118"/>
      <c r="QD11" s="118"/>
      <c r="QE11" s="118"/>
      <c r="QF11" s="118"/>
      <c r="QG11" s="118"/>
      <c r="QH11" s="118"/>
      <c r="QI11" s="118"/>
      <c r="QJ11" s="118"/>
      <c r="QK11" s="118"/>
      <c r="QL11" s="118"/>
      <c r="QM11" s="118"/>
      <c r="QN11" s="118"/>
      <c r="QO11" s="118"/>
      <c r="QP11" s="118"/>
      <c r="QQ11" s="118"/>
      <c r="QR11" s="118"/>
      <c r="QS11" s="118"/>
      <c r="QT11" s="118"/>
      <c r="QU11" s="118"/>
      <c r="QV11" s="118"/>
      <c r="QW11" s="118"/>
      <c r="QX11" s="118"/>
      <c r="QY11" s="118"/>
      <c r="QZ11" s="118"/>
      <c r="RA11" s="118"/>
      <c r="RB11" s="118"/>
      <c r="RC11" s="118"/>
      <c r="RD11" s="118"/>
      <c r="RE11" s="118"/>
      <c r="RF11" s="118"/>
      <c r="RG11" s="118"/>
      <c r="RH11" s="118"/>
      <c r="RI11" s="24"/>
      <c r="RJ11" s="24"/>
      <c r="RK11" s="24"/>
      <c r="RL11" s="24"/>
      <c r="RM11" s="24"/>
      <c r="RN11" s="24"/>
      <c r="RO11" s="24"/>
      <c r="RP11" s="24"/>
      <c r="RS11" s="24"/>
      <c r="RT11" s="97"/>
      <c r="RU11" s="97"/>
      <c r="RV11" s="97"/>
      <c r="RW11" s="96"/>
      <c r="RX11" s="96"/>
      <c r="RY11" s="96"/>
      <c r="RZ11" s="96"/>
      <c r="SA11" s="96"/>
      <c r="SB11" s="96"/>
      <c r="SC11" s="96"/>
      <c r="SD11" s="96"/>
      <c r="SE11" s="96"/>
      <c r="SF11" s="96"/>
      <c r="SG11" s="96"/>
      <c r="SH11" s="96"/>
      <c r="SI11" s="96"/>
      <c r="SJ11" s="96"/>
      <c r="SK11" s="96"/>
      <c r="SL11" s="96"/>
      <c r="SM11" s="96"/>
      <c r="SN11" s="96"/>
      <c r="SO11" s="96"/>
      <c r="SP11" s="96"/>
      <c r="SQ11" s="96"/>
      <c r="SR11" s="96"/>
      <c r="SS11" s="96"/>
      <c r="ST11" s="96"/>
      <c r="SU11" s="96"/>
      <c r="SV11" s="96"/>
      <c r="SW11" s="96"/>
      <c r="SX11" s="96"/>
      <c r="SY11" s="96"/>
      <c r="SZ11" s="96"/>
      <c r="TA11" s="96"/>
      <c r="TB11" s="96"/>
      <c r="TC11" s="96"/>
      <c r="TD11" s="96"/>
      <c r="TE11" s="96"/>
      <c r="TF11" s="96"/>
      <c r="TG11" s="96"/>
      <c r="TH11" s="96"/>
      <c r="TI11" s="96"/>
      <c r="TJ11" s="96"/>
      <c r="TK11" s="96"/>
      <c r="TL11" s="96"/>
      <c r="TM11" s="96"/>
      <c r="TN11" s="96"/>
      <c r="TO11" s="96"/>
      <c r="TP11" s="96"/>
      <c r="TQ11" s="96"/>
      <c r="TR11" s="96"/>
      <c r="TS11" s="96"/>
      <c r="TT11" s="96"/>
      <c r="TU11" s="96"/>
      <c r="TV11" s="96"/>
      <c r="TW11" s="96"/>
      <c r="TX11" s="96"/>
      <c r="TY11" s="96"/>
      <c r="TZ11" s="96"/>
      <c r="UA11" s="96"/>
      <c r="UB11" s="96"/>
      <c r="UC11" s="96"/>
      <c r="UD11" s="96"/>
      <c r="UE11" s="96"/>
      <c r="UF11" s="96"/>
      <c r="UG11" s="96"/>
      <c r="UH11" s="96"/>
      <c r="UI11" s="96"/>
      <c r="UJ11" s="96"/>
      <c r="UK11" s="96"/>
      <c r="UL11" s="96"/>
      <c r="UM11" s="96"/>
      <c r="UN11" s="96"/>
      <c r="UO11" s="96"/>
      <c r="UP11" s="96"/>
      <c r="UQ11" s="96"/>
      <c r="UR11" s="96"/>
      <c r="US11" s="96"/>
      <c r="UT11" s="96"/>
      <c r="UU11" s="96"/>
      <c r="UV11" s="96"/>
      <c r="UW11" s="96"/>
      <c r="UX11" s="96"/>
      <c r="UY11" s="96"/>
      <c r="UZ11" s="96"/>
      <c r="VA11" s="96"/>
      <c r="VB11" s="96"/>
      <c r="VC11" s="96"/>
      <c r="VD11" s="96"/>
      <c r="VE11" s="96"/>
      <c r="VF11" s="24"/>
      <c r="VG11" s="24"/>
      <c r="VH11" s="24"/>
      <c r="VI11" s="24"/>
    </row>
    <row r="12" spans="1:581" ht="12.75" customHeight="1">
      <c r="A12" s="15"/>
      <c r="B12" s="23"/>
      <c r="C12" s="24"/>
      <c r="D12" s="761"/>
      <c r="E12" s="761"/>
      <c r="F12" s="761"/>
      <c r="G12" s="761"/>
      <c r="H12" s="761"/>
      <c r="I12" s="761"/>
      <c r="J12" s="761"/>
      <c r="K12" s="761"/>
      <c r="L12" s="761"/>
      <c r="M12" s="761"/>
      <c r="N12" s="761"/>
      <c r="O12" s="761"/>
      <c r="P12" s="761"/>
      <c r="Q12" s="761"/>
      <c r="R12" s="761"/>
      <c r="S12" s="761"/>
      <c r="T12" s="761"/>
      <c r="U12" s="761"/>
      <c r="V12" s="761"/>
      <c r="W12" s="761"/>
      <c r="X12" s="761"/>
      <c r="Y12" s="761"/>
      <c r="Z12" s="761"/>
      <c r="AA12" s="63"/>
      <c r="AB12" s="63"/>
      <c r="AC12" s="756"/>
      <c r="AD12" s="756"/>
      <c r="AE12" s="756"/>
      <c r="AF12" s="756"/>
      <c r="AG12" s="756"/>
      <c r="AH12" s="756"/>
      <c r="AI12" s="756"/>
      <c r="AJ12" s="756"/>
      <c r="AK12" s="756"/>
      <c r="AL12" s="756"/>
      <c r="AM12" s="756"/>
      <c r="AN12" s="756"/>
      <c r="AO12" s="756"/>
      <c r="AP12" s="756"/>
      <c r="AQ12" s="756"/>
      <c r="AR12" s="756"/>
      <c r="AS12" s="756"/>
      <c r="AT12" s="756"/>
      <c r="AU12" s="756"/>
      <c r="AV12" s="756"/>
      <c r="AW12" s="756"/>
      <c r="AX12" s="756"/>
      <c r="AY12" s="756"/>
      <c r="AZ12" s="756"/>
      <c r="BA12" s="756"/>
      <c r="BB12" s="756"/>
      <c r="BC12" s="756"/>
      <c r="BD12" s="756"/>
      <c r="BE12" s="756"/>
      <c r="BF12" s="756"/>
      <c r="BG12" s="756"/>
      <c r="BH12" s="756"/>
      <c r="BI12" s="756"/>
      <c r="BJ12" s="756"/>
      <c r="BK12" s="756"/>
      <c r="BL12" s="756"/>
      <c r="BM12" s="756"/>
      <c r="BN12" s="756"/>
      <c r="BO12" s="756"/>
      <c r="BP12" s="756"/>
      <c r="BQ12" s="756"/>
      <c r="BR12" s="756"/>
      <c r="BS12" s="756"/>
      <c r="BT12" s="756"/>
      <c r="BU12" s="756"/>
      <c r="BV12" s="756"/>
      <c r="BW12" s="756"/>
      <c r="BX12" s="756"/>
      <c r="BY12" s="756"/>
      <c r="BZ12" s="756"/>
      <c r="CA12" s="756"/>
      <c r="CB12" s="756"/>
      <c r="CC12" s="756"/>
      <c r="CD12" s="756"/>
      <c r="CE12" s="756"/>
      <c r="CF12" s="756"/>
      <c r="CG12" s="756"/>
      <c r="CH12" s="756"/>
      <c r="CI12" s="756"/>
      <c r="CJ12" s="756"/>
      <c r="CK12" s="24"/>
      <c r="CL12" s="24"/>
      <c r="CM12" s="24"/>
      <c r="CN12" s="24"/>
      <c r="CO12" s="24"/>
      <c r="CP12" s="24"/>
      <c r="CQ12" s="24"/>
      <c r="CR12" s="25"/>
      <c r="CT12" s="18"/>
      <c r="CU12" s="23"/>
      <c r="CV12" s="24"/>
      <c r="CW12" s="761"/>
      <c r="CX12" s="761"/>
      <c r="CY12" s="761"/>
      <c r="CZ12" s="761"/>
      <c r="DA12" s="761"/>
      <c r="DB12" s="761"/>
      <c r="DC12" s="761"/>
      <c r="DD12" s="761"/>
      <c r="DE12" s="761"/>
      <c r="DF12" s="761"/>
      <c r="DG12" s="761"/>
      <c r="DH12" s="761"/>
      <c r="DI12" s="761"/>
      <c r="DJ12" s="761"/>
      <c r="DK12" s="761"/>
      <c r="DL12" s="761"/>
      <c r="DM12" s="761"/>
      <c r="DN12" s="761"/>
      <c r="DO12" s="761"/>
      <c r="DP12" s="761"/>
      <c r="DQ12" s="761"/>
      <c r="DR12" s="761"/>
      <c r="DS12" s="761"/>
      <c r="DT12" s="63"/>
      <c r="DU12" s="63"/>
      <c r="DV12" s="756"/>
      <c r="DW12" s="756"/>
      <c r="DX12" s="756"/>
      <c r="DY12" s="756"/>
      <c r="DZ12" s="756"/>
      <c r="EA12" s="756"/>
      <c r="EB12" s="756"/>
      <c r="EC12" s="756"/>
      <c r="ED12" s="756"/>
      <c r="EE12" s="756"/>
      <c r="EF12" s="756"/>
      <c r="EG12" s="756"/>
      <c r="EH12" s="756"/>
      <c r="EI12" s="756"/>
      <c r="EJ12" s="756"/>
      <c r="EK12" s="756"/>
      <c r="EL12" s="756"/>
      <c r="EM12" s="756"/>
      <c r="EN12" s="756"/>
      <c r="EO12" s="756"/>
      <c r="EP12" s="756"/>
      <c r="EQ12" s="756"/>
      <c r="ER12" s="756"/>
      <c r="ES12" s="756"/>
      <c r="ET12" s="756"/>
      <c r="EU12" s="756"/>
      <c r="EV12" s="756"/>
      <c r="EW12" s="756"/>
      <c r="EX12" s="756"/>
      <c r="EY12" s="756"/>
      <c r="EZ12" s="756"/>
      <c r="FA12" s="756"/>
      <c r="FB12" s="756"/>
      <c r="FC12" s="756"/>
      <c r="FD12" s="756"/>
      <c r="FE12" s="756"/>
      <c r="FF12" s="756"/>
      <c r="FG12" s="756"/>
      <c r="FH12" s="756"/>
      <c r="FI12" s="756"/>
      <c r="FJ12" s="756"/>
      <c r="FK12" s="756"/>
      <c r="FL12" s="756"/>
      <c r="FM12" s="756"/>
      <c r="FN12" s="756"/>
      <c r="FO12" s="756"/>
      <c r="FP12" s="756"/>
      <c r="FQ12" s="756"/>
      <c r="FR12" s="756"/>
      <c r="FS12" s="756"/>
      <c r="FT12" s="756"/>
      <c r="FU12" s="756"/>
      <c r="FV12" s="756"/>
      <c r="FW12" s="756"/>
      <c r="FX12" s="756"/>
      <c r="FY12" s="756"/>
      <c r="FZ12" s="756"/>
      <c r="GA12" s="756"/>
      <c r="GB12" s="756"/>
      <c r="GC12" s="756"/>
      <c r="GD12" s="24"/>
      <c r="GE12" s="24"/>
      <c r="GF12" s="24"/>
      <c r="GG12" s="24"/>
      <c r="GH12" s="24"/>
      <c r="GI12" s="24"/>
      <c r="GJ12" s="24"/>
      <c r="GK12" s="25"/>
      <c r="GL12" s="17"/>
      <c r="GN12" s="23"/>
      <c r="GO12" s="24"/>
      <c r="GP12" s="761"/>
      <c r="GQ12" s="761"/>
      <c r="GR12" s="761"/>
      <c r="GS12" s="761"/>
      <c r="GT12" s="761"/>
      <c r="GU12" s="761"/>
      <c r="GV12" s="761"/>
      <c r="GW12" s="761"/>
      <c r="GX12" s="761"/>
      <c r="GY12" s="761"/>
      <c r="GZ12" s="761"/>
      <c r="HA12" s="761"/>
      <c r="HB12" s="761"/>
      <c r="HC12" s="761"/>
      <c r="HD12" s="761"/>
      <c r="HE12" s="761"/>
      <c r="HF12" s="761"/>
      <c r="HG12" s="761"/>
      <c r="HH12" s="761"/>
      <c r="HI12" s="761"/>
      <c r="HJ12" s="761"/>
      <c r="HK12" s="761"/>
      <c r="HL12" s="761"/>
      <c r="HM12" s="63"/>
      <c r="HN12" s="63"/>
      <c r="HO12" s="756"/>
      <c r="HP12" s="756"/>
      <c r="HQ12" s="756"/>
      <c r="HR12" s="756"/>
      <c r="HS12" s="756"/>
      <c r="HT12" s="756"/>
      <c r="HU12" s="756"/>
      <c r="HV12" s="756"/>
      <c r="HW12" s="756"/>
      <c r="HX12" s="756"/>
      <c r="HY12" s="756"/>
      <c r="HZ12" s="756"/>
      <c r="IA12" s="756"/>
      <c r="IB12" s="756"/>
      <c r="IC12" s="756"/>
      <c r="ID12" s="756"/>
      <c r="IE12" s="756"/>
      <c r="IF12" s="756"/>
      <c r="IG12" s="756"/>
      <c r="IH12" s="756"/>
      <c r="II12" s="756"/>
      <c r="IJ12" s="756"/>
      <c r="IK12" s="756"/>
      <c r="IL12" s="756"/>
      <c r="IM12" s="756"/>
      <c r="IN12" s="756"/>
      <c r="IO12" s="756"/>
      <c r="IP12" s="756"/>
      <c r="IQ12" s="756"/>
      <c r="IR12" s="756"/>
      <c r="IS12" s="756"/>
      <c r="IT12" s="756"/>
      <c r="IU12" s="756"/>
      <c r="IV12" s="756"/>
      <c r="IW12" s="756"/>
      <c r="IX12" s="756"/>
      <c r="IY12" s="756"/>
      <c r="IZ12" s="756"/>
      <c r="JA12" s="756"/>
      <c r="JB12" s="756"/>
      <c r="JC12" s="756"/>
      <c r="JD12" s="756"/>
      <c r="JE12" s="756"/>
      <c r="JF12" s="756"/>
      <c r="JG12" s="756"/>
      <c r="JH12" s="756"/>
      <c r="JI12" s="756"/>
      <c r="JJ12" s="756"/>
      <c r="JK12" s="756"/>
      <c r="JL12" s="756"/>
      <c r="JM12" s="756"/>
      <c r="JN12" s="756"/>
      <c r="JO12" s="756"/>
      <c r="JP12" s="756"/>
      <c r="JQ12" s="756"/>
      <c r="JR12" s="756"/>
      <c r="JS12" s="756"/>
      <c r="JT12" s="756"/>
      <c r="JU12" s="756"/>
      <c r="JV12" s="756"/>
      <c r="JW12" s="24"/>
      <c r="JX12" s="24"/>
      <c r="JY12" s="24"/>
      <c r="JZ12" s="24"/>
      <c r="KA12" s="24"/>
      <c r="KB12" s="24"/>
      <c r="KC12" s="24"/>
      <c r="KD12" s="25"/>
      <c r="KE12" s="19"/>
      <c r="KG12" s="24"/>
      <c r="KH12" s="97"/>
      <c r="KI12" s="97"/>
      <c r="KJ12" s="97"/>
      <c r="KK12" s="96"/>
      <c r="KL12" s="96"/>
      <c r="KM12" s="96"/>
      <c r="KN12" s="96"/>
      <c r="KO12" s="96"/>
      <c r="KP12" s="96"/>
      <c r="KQ12" s="96"/>
      <c r="KR12" s="96"/>
      <c r="KS12" s="96"/>
      <c r="KT12" s="96"/>
      <c r="KU12" s="96"/>
      <c r="KV12" s="96"/>
      <c r="KW12" s="96"/>
      <c r="KX12" s="96"/>
      <c r="KY12" s="96"/>
      <c r="KZ12" s="96"/>
      <c r="LA12" s="96"/>
      <c r="LB12" s="96"/>
      <c r="LC12" s="96"/>
      <c r="LD12" s="96"/>
      <c r="LE12" s="96"/>
      <c r="LF12" s="96"/>
      <c r="LG12" s="96"/>
      <c r="LH12" s="96"/>
      <c r="LI12" s="96"/>
      <c r="LJ12" s="96"/>
      <c r="LK12" s="96"/>
      <c r="LL12" s="96"/>
      <c r="LM12" s="96"/>
      <c r="LN12" s="96"/>
      <c r="LO12" s="96"/>
      <c r="LP12" s="96"/>
      <c r="LQ12" s="96"/>
      <c r="LR12" s="96"/>
      <c r="LS12" s="96"/>
      <c r="LT12" s="96"/>
      <c r="LU12" s="96"/>
      <c r="LV12" s="96"/>
      <c r="LW12" s="96"/>
      <c r="LX12" s="96"/>
      <c r="LY12" s="96"/>
      <c r="LZ12" s="96"/>
      <c r="MA12" s="96"/>
      <c r="MB12" s="96"/>
      <c r="MC12" s="96"/>
      <c r="MD12" s="96"/>
      <c r="ME12" s="96"/>
      <c r="MF12" s="96"/>
      <c r="MG12" s="96"/>
      <c r="MH12" s="96"/>
      <c r="MI12" s="96"/>
      <c r="MJ12" s="96"/>
      <c r="MK12" s="96"/>
      <c r="ML12" s="96"/>
      <c r="MM12" s="96"/>
      <c r="MN12" s="96"/>
      <c r="MO12" s="96"/>
      <c r="MP12" s="96"/>
      <c r="MQ12" s="96"/>
      <c r="MR12" s="96"/>
      <c r="MS12" s="96"/>
      <c r="MT12" s="96"/>
      <c r="MU12" s="96"/>
      <c r="MV12" s="96"/>
      <c r="MW12" s="96"/>
      <c r="MX12" s="96"/>
      <c r="MY12" s="96"/>
      <c r="MZ12" s="96"/>
      <c r="NA12" s="96"/>
      <c r="NB12" s="96"/>
      <c r="NC12" s="96"/>
      <c r="ND12" s="96"/>
      <c r="NE12" s="96"/>
      <c r="NF12" s="96"/>
      <c r="NG12" s="96"/>
      <c r="NH12" s="96"/>
      <c r="NI12" s="96"/>
      <c r="NJ12" s="96"/>
      <c r="NK12" s="96"/>
      <c r="NL12" s="96"/>
      <c r="NM12" s="96"/>
      <c r="NN12" s="96"/>
      <c r="NO12" s="96"/>
      <c r="NP12" s="96"/>
      <c r="NQ12" s="96"/>
      <c r="NR12" s="96"/>
      <c r="NS12" s="96"/>
      <c r="NT12" s="97"/>
      <c r="NU12" s="97"/>
      <c r="NV12" s="97"/>
      <c r="NW12" s="24"/>
      <c r="NZ12" s="24"/>
      <c r="OA12" s="24"/>
      <c r="OB12" s="118"/>
      <c r="OC12" s="118"/>
      <c r="OD12" s="118"/>
      <c r="OE12" s="118"/>
      <c r="OF12" s="118"/>
      <c r="OG12" s="118"/>
      <c r="OH12" s="118"/>
      <c r="OI12" s="118"/>
      <c r="OJ12" s="118"/>
      <c r="OK12" s="118"/>
      <c r="OL12" s="118"/>
      <c r="OM12" s="118"/>
      <c r="ON12" s="118"/>
      <c r="OO12" s="118"/>
      <c r="OP12" s="118"/>
      <c r="OQ12" s="118"/>
      <c r="OR12" s="118"/>
      <c r="OS12" s="118"/>
      <c r="OT12" s="118"/>
      <c r="OU12" s="118"/>
      <c r="OV12" s="118"/>
      <c r="OW12" s="118"/>
      <c r="OX12" s="118"/>
      <c r="OY12" s="63"/>
      <c r="OZ12" s="63"/>
      <c r="PA12" s="118"/>
      <c r="PB12" s="118"/>
      <c r="PC12" s="118"/>
      <c r="PD12" s="118"/>
      <c r="PE12" s="118"/>
      <c r="PF12" s="118"/>
      <c r="PG12" s="118"/>
      <c r="PH12" s="118"/>
      <c r="PI12" s="118"/>
      <c r="PJ12" s="118"/>
      <c r="PK12" s="118"/>
      <c r="PL12" s="118"/>
      <c r="PM12" s="118"/>
      <c r="PN12" s="118"/>
      <c r="PO12" s="118"/>
      <c r="PP12" s="118"/>
      <c r="PQ12" s="118"/>
      <c r="PR12" s="118"/>
      <c r="PS12" s="118"/>
      <c r="PT12" s="118"/>
      <c r="PU12" s="118"/>
      <c r="PV12" s="118"/>
      <c r="PW12" s="118"/>
      <c r="PX12" s="118"/>
      <c r="PY12" s="118"/>
      <c r="PZ12" s="118"/>
      <c r="QA12" s="118"/>
      <c r="QB12" s="118"/>
      <c r="QC12" s="118"/>
      <c r="QD12" s="118"/>
      <c r="QE12" s="118"/>
      <c r="QF12" s="118"/>
      <c r="QG12" s="118"/>
      <c r="QH12" s="118"/>
      <c r="QI12" s="118"/>
      <c r="QJ12" s="118"/>
      <c r="QK12" s="118"/>
      <c r="QL12" s="118"/>
      <c r="QM12" s="118"/>
      <c r="QN12" s="118"/>
      <c r="QO12" s="118"/>
      <c r="QP12" s="118"/>
      <c r="QQ12" s="118"/>
      <c r="QR12" s="118"/>
      <c r="QS12" s="118"/>
      <c r="QT12" s="118"/>
      <c r="QU12" s="118"/>
      <c r="QV12" s="118"/>
      <c r="QW12" s="118"/>
      <c r="QX12" s="118"/>
      <c r="QY12" s="118"/>
      <c r="QZ12" s="118"/>
      <c r="RA12" s="118"/>
      <c r="RB12" s="118"/>
      <c r="RC12" s="118"/>
      <c r="RD12" s="118"/>
      <c r="RE12" s="118"/>
      <c r="RF12" s="118"/>
      <c r="RG12" s="118"/>
      <c r="RH12" s="118"/>
      <c r="RI12" s="24"/>
      <c r="RJ12" s="24"/>
      <c r="RK12" s="24"/>
      <c r="RL12" s="24"/>
      <c r="RM12" s="24"/>
      <c r="RN12" s="24"/>
      <c r="RO12" s="24"/>
      <c r="RP12" s="24"/>
      <c r="RS12" s="24"/>
      <c r="RT12" s="97"/>
      <c r="RU12" s="97"/>
      <c r="RV12" s="97"/>
      <c r="RW12" s="96"/>
      <c r="RX12" s="96"/>
      <c r="RY12" s="96"/>
      <c r="RZ12" s="96"/>
      <c r="SA12" s="96"/>
      <c r="SB12" s="96"/>
      <c r="SC12" s="96"/>
      <c r="SD12" s="96"/>
      <c r="SE12" s="96"/>
      <c r="SF12" s="96"/>
      <c r="SG12" s="96"/>
      <c r="SH12" s="96"/>
      <c r="SI12" s="96"/>
      <c r="SJ12" s="96"/>
      <c r="SK12" s="96"/>
      <c r="SL12" s="96"/>
      <c r="SM12" s="96"/>
      <c r="SN12" s="96"/>
      <c r="SO12" s="96"/>
      <c r="SP12" s="96"/>
      <c r="SQ12" s="96"/>
      <c r="SR12" s="96"/>
      <c r="SS12" s="96"/>
      <c r="ST12" s="96"/>
      <c r="SU12" s="96"/>
      <c r="SV12" s="96"/>
      <c r="SW12" s="96"/>
      <c r="SX12" s="96"/>
      <c r="SY12" s="96"/>
      <c r="SZ12" s="96"/>
      <c r="TA12" s="96"/>
      <c r="TB12" s="96"/>
      <c r="TC12" s="96"/>
      <c r="TD12" s="96"/>
      <c r="TE12" s="96"/>
      <c r="TF12" s="96"/>
      <c r="TG12" s="96"/>
      <c r="TH12" s="96"/>
      <c r="TI12" s="96"/>
      <c r="TJ12" s="96"/>
      <c r="TK12" s="96"/>
      <c r="TL12" s="96"/>
      <c r="TM12" s="96"/>
      <c r="TN12" s="96"/>
      <c r="TO12" s="96"/>
      <c r="TP12" s="96"/>
      <c r="TQ12" s="96"/>
      <c r="TR12" s="96"/>
      <c r="TS12" s="96"/>
      <c r="TT12" s="96"/>
      <c r="TU12" s="96"/>
      <c r="TV12" s="96"/>
      <c r="TW12" s="96"/>
      <c r="TX12" s="96"/>
      <c r="TY12" s="96"/>
      <c r="TZ12" s="96"/>
      <c r="UA12" s="96"/>
      <c r="UB12" s="96"/>
      <c r="UC12" s="96"/>
      <c r="UD12" s="96"/>
      <c r="UE12" s="96"/>
      <c r="UF12" s="96"/>
      <c r="UG12" s="96"/>
      <c r="UH12" s="96"/>
      <c r="UI12" s="96"/>
      <c r="UJ12" s="96"/>
      <c r="UK12" s="96"/>
      <c r="UL12" s="96"/>
      <c r="UM12" s="96"/>
      <c r="UN12" s="96"/>
      <c r="UO12" s="96"/>
      <c r="UP12" s="96"/>
      <c r="UQ12" s="96"/>
      <c r="UR12" s="96"/>
      <c r="US12" s="96"/>
      <c r="UT12" s="96"/>
      <c r="UU12" s="96"/>
      <c r="UV12" s="96"/>
      <c r="UW12" s="96"/>
      <c r="UX12" s="96"/>
      <c r="UY12" s="96"/>
      <c r="UZ12" s="96"/>
      <c r="VA12" s="96"/>
      <c r="VB12" s="96"/>
      <c r="VC12" s="96"/>
      <c r="VD12" s="96"/>
      <c r="VE12" s="96"/>
      <c r="VF12" s="24"/>
      <c r="VG12" s="24"/>
      <c r="VH12" s="24"/>
      <c r="VI12" s="24"/>
    </row>
    <row r="13" spans="1:581" ht="12.75" customHeight="1">
      <c r="A13" s="15"/>
      <c r="B13" s="23"/>
      <c r="C13" s="24"/>
      <c r="D13" s="761" t="s">
        <v>30</v>
      </c>
      <c r="E13" s="761"/>
      <c r="F13" s="761"/>
      <c r="G13" s="761"/>
      <c r="H13" s="761"/>
      <c r="I13" s="761"/>
      <c r="J13" s="761"/>
      <c r="K13" s="761"/>
      <c r="L13" s="761"/>
      <c r="M13" s="761"/>
      <c r="N13" s="761"/>
      <c r="O13" s="761"/>
      <c r="P13" s="761"/>
      <c r="Q13" s="761"/>
      <c r="R13" s="761"/>
      <c r="S13" s="761"/>
      <c r="T13" s="761"/>
      <c r="U13" s="761"/>
      <c r="V13" s="761"/>
      <c r="W13" s="761"/>
      <c r="X13" s="761"/>
      <c r="Y13" s="761"/>
      <c r="Z13" s="761"/>
      <c r="AA13" s="63"/>
      <c r="AB13" s="63"/>
      <c r="AC13" s="756" t="str">
        <f>+IF(入湯税・宿泊税月計表!$S$3=0,"",入湯税・宿泊税月計表!$S$3)</f>
        <v/>
      </c>
      <c r="AD13" s="756"/>
      <c r="AE13" s="756"/>
      <c r="AF13" s="756"/>
      <c r="AG13" s="756"/>
      <c r="AH13" s="756"/>
      <c r="AI13" s="756"/>
      <c r="AJ13" s="756"/>
      <c r="AK13" s="756"/>
      <c r="AL13" s="756"/>
      <c r="AM13" s="756"/>
      <c r="AN13" s="756"/>
      <c r="AO13" s="756"/>
      <c r="AP13" s="756"/>
      <c r="AQ13" s="756"/>
      <c r="AR13" s="756"/>
      <c r="AS13" s="756"/>
      <c r="AT13" s="756"/>
      <c r="AU13" s="756"/>
      <c r="AV13" s="756"/>
      <c r="AW13" s="756"/>
      <c r="AX13" s="756"/>
      <c r="AY13" s="756"/>
      <c r="AZ13" s="756"/>
      <c r="BA13" s="756"/>
      <c r="BB13" s="756"/>
      <c r="BC13" s="756"/>
      <c r="BD13" s="756"/>
      <c r="BE13" s="756"/>
      <c r="BF13" s="756"/>
      <c r="BG13" s="756"/>
      <c r="BH13" s="756"/>
      <c r="BI13" s="756"/>
      <c r="BJ13" s="756"/>
      <c r="BK13" s="756"/>
      <c r="BL13" s="756"/>
      <c r="BM13" s="756"/>
      <c r="BN13" s="756"/>
      <c r="BO13" s="756"/>
      <c r="BP13" s="756"/>
      <c r="BQ13" s="756"/>
      <c r="BR13" s="756"/>
      <c r="BS13" s="756"/>
      <c r="BT13" s="756"/>
      <c r="BU13" s="756"/>
      <c r="BV13" s="756"/>
      <c r="BW13" s="756"/>
      <c r="BX13" s="756"/>
      <c r="BY13" s="756"/>
      <c r="BZ13" s="756"/>
      <c r="CA13" s="756"/>
      <c r="CB13" s="756"/>
      <c r="CC13" s="756"/>
      <c r="CD13" s="756"/>
      <c r="CE13" s="756"/>
      <c r="CF13" s="756"/>
      <c r="CG13" s="756"/>
      <c r="CH13" s="756"/>
      <c r="CI13" s="756"/>
      <c r="CJ13" s="756"/>
      <c r="CK13" s="24"/>
      <c r="CL13" s="24"/>
      <c r="CM13" s="24"/>
      <c r="CN13" s="24"/>
      <c r="CO13" s="24"/>
      <c r="CP13" s="24"/>
      <c r="CQ13" s="24"/>
      <c r="CR13" s="25"/>
      <c r="CT13" s="18"/>
      <c r="CU13" s="23"/>
      <c r="CV13" s="24"/>
      <c r="CW13" s="761" t="s">
        <v>30</v>
      </c>
      <c r="CX13" s="761"/>
      <c r="CY13" s="761"/>
      <c r="CZ13" s="761"/>
      <c r="DA13" s="761"/>
      <c r="DB13" s="761"/>
      <c r="DC13" s="761"/>
      <c r="DD13" s="761"/>
      <c r="DE13" s="761"/>
      <c r="DF13" s="761"/>
      <c r="DG13" s="761"/>
      <c r="DH13" s="761"/>
      <c r="DI13" s="761"/>
      <c r="DJ13" s="761"/>
      <c r="DK13" s="761"/>
      <c r="DL13" s="761"/>
      <c r="DM13" s="761"/>
      <c r="DN13" s="761"/>
      <c r="DO13" s="761"/>
      <c r="DP13" s="761"/>
      <c r="DQ13" s="761"/>
      <c r="DR13" s="761"/>
      <c r="DS13" s="761"/>
      <c r="DT13" s="63"/>
      <c r="DU13" s="63"/>
      <c r="DV13" s="756" t="str">
        <f>+IF(入湯税・宿泊税月計表!$S$3=0,"",入湯税・宿泊税月計表!$S$3)</f>
        <v/>
      </c>
      <c r="DW13" s="756"/>
      <c r="DX13" s="756"/>
      <c r="DY13" s="756"/>
      <c r="DZ13" s="756"/>
      <c r="EA13" s="756"/>
      <c r="EB13" s="756"/>
      <c r="EC13" s="756"/>
      <c r="ED13" s="756"/>
      <c r="EE13" s="756"/>
      <c r="EF13" s="756"/>
      <c r="EG13" s="756"/>
      <c r="EH13" s="756"/>
      <c r="EI13" s="756"/>
      <c r="EJ13" s="756"/>
      <c r="EK13" s="756"/>
      <c r="EL13" s="756"/>
      <c r="EM13" s="756"/>
      <c r="EN13" s="756"/>
      <c r="EO13" s="756"/>
      <c r="EP13" s="756"/>
      <c r="EQ13" s="756"/>
      <c r="ER13" s="756"/>
      <c r="ES13" s="756"/>
      <c r="ET13" s="756"/>
      <c r="EU13" s="756"/>
      <c r="EV13" s="756"/>
      <c r="EW13" s="756"/>
      <c r="EX13" s="756"/>
      <c r="EY13" s="756"/>
      <c r="EZ13" s="756"/>
      <c r="FA13" s="756"/>
      <c r="FB13" s="756"/>
      <c r="FC13" s="756"/>
      <c r="FD13" s="756"/>
      <c r="FE13" s="756"/>
      <c r="FF13" s="756"/>
      <c r="FG13" s="756"/>
      <c r="FH13" s="756"/>
      <c r="FI13" s="756"/>
      <c r="FJ13" s="756"/>
      <c r="FK13" s="756"/>
      <c r="FL13" s="756"/>
      <c r="FM13" s="756"/>
      <c r="FN13" s="756"/>
      <c r="FO13" s="756"/>
      <c r="FP13" s="756"/>
      <c r="FQ13" s="756"/>
      <c r="FR13" s="756"/>
      <c r="FS13" s="756"/>
      <c r="FT13" s="756"/>
      <c r="FU13" s="756"/>
      <c r="FV13" s="756"/>
      <c r="FW13" s="756"/>
      <c r="FX13" s="756"/>
      <c r="FY13" s="756"/>
      <c r="FZ13" s="756"/>
      <c r="GA13" s="756"/>
      <c r="GB13" s="756"/>
      <c r="GC13" s="756"/>
      <c r="GD13" s="24"/>
      <c r="GE13" s="24"/>
      <c r="GF13" s="24"/>
      <c r="GG13" s="24"/>
      <c r="GH13" s="24"/>
      <c r="GI13" s="24"/>
      <c r="GJ13" s="24"/>
      <c r="GK13" s="25"/>
      <c r="GL13" s="17"/>
      <c r="GN13" s="23"/>
      <c r="GO13" s="24"/>
      <c r="GP13" s="761" t="s">
        <v>30</v>
      </c>
      <c r="GQ13" s="761"/>
      <c r="GR13" s="761"/>
      <c r="GS13" s="761"/>
      <c r="GT13" s="761"/>
      <c r="GU13" s="761"/>
      <c r="GV13" s="761"/>
      <c r="GW13" s="761"/>
      <c r="GX13" s="761"/>
      <c r="GY13" s="761"/>
      <c r="GZ13" s="761"/>
      <c r="HA13" s="761"/>
      <c r="HB13" s="761"/>
      <c r="HC13" s="761"/>
      <c r="HD13" s="761"/>
      <c r="HE13" s="761"/>
      <c r="HF13" s="761"/>
      <c r="HG13" s="761"/>
      <c r="HH13" s="761"/>
      <c r="HI13" s="761"/>
      <c r="HJ13" s="761"/>
      <c r="HK13" s="761"/>
      <c r="HL13" s="761"/>
      <c r="HM13" s="63"/>
      <c r="HN13" s="63"/>
      <c r="HO13" s="756" t="str">
        <f>+IF(入湯税・宿泊税月計表!$S$3=0,"",入湯税・宿泊税月計表!$S$3)</f>
        <v/>
      </c>
      <c r="HP13" s="756"/>
      <c r="HQ13" s="756"/>
      <c r="HR13" s="756"/>
      <c r="HS13" s="756"/>
      <c r="HT13" s="756"/>
      <c r="HU13" s="756"/>
      <c r="HV13" s="756"/>
      <c r="HW13" s="756"/>
      <c r="HX13" s="756"/>
      <c r="HY13" s="756"/>
      <c r="HZ13" s="756"/>
      <c r="IA13" s="756"/>
      <c r="IB13" s="756"/>
      <c r="IC13" s="756"/>
      <c r="ID13" s="756"/>
      <c r="IE13" s="756"/>
      <c r="IF13" s="756"/>
      <c r="IG13" s="756"/>
      <c r="IH13" s="756"/>
      <c r="II13" s="756"/>
      <c r="IJ13" s="756"/>
      <c r="IK13" s="756"/>
      <c r="IL13" s="756"/>
      <c r="IM13" s="756"/>
      <c r="IN13" s="756"/>
      <c r="IO13" s="756"/>
      <c r="IP13" s="756"/>
      <c r="IQ13" s="756"/>
      <c r="IR13" s="756"/>
      <c r="IS13" s="756"/>
      <c r="IT13" s="756"/>
      <c r="IU13" s="756"/>
      <c r="IV13" s="756"/>
      <c r="IW13" s="756"/>
      <c r="IX13" s="756"/>
      <c r="IY13" s="756"/>
      <c r="IZ13" s="756"/>
      <c r="JA13" s="756"/>
      <c r="JB13" s="756"/>
      <c r="JC13" s="756"/>
      <c r="JD13" s="756"/>
      <c r="JE13" s="756"/>
      <c r="JF13" s="756"/>
      <c r="JG13" s="756"/>
      <c r="JH13" s="756"/>
      <c r="JI13" s="756"/>
      <c r="JJ13" s="756"/>
      <c r="JK13" s="756"/>
      <c r="JL13" s="756"/>
      <c r="JM13" s="756"/>
      <c r="JN13" s="756"/>
      <c r="JO13" s="756"/>
      <c r="JP13" s="756"/>
      <c r="JQ13" s="756"/>
      <c r="JR13" s="756"/>
      <c r="JS13" s="756"/>
      <c r="JT13" s="756"/>
      <c r="JU13" s="756"/>
      <c r="JV13" s="756"/>
      <c r="JW13" s="24"/>
      <c r="JX13" s="24"/>
      <c r="JY13" s="24"/>
      <c r="JZ13" s="24"/>
      <c r="KA13" s="24"/>
      <c r="KB13" s="24"/>
      <c r="KC13" s="24"/>
      <c r="KD13" s="25"/>
      <c r="KE13" s="19"/>
      <c r="KG13" s="24"/>
      <c r="KH13" s="97"/>
      <c r="KI13" s="97"/>
      <c r="KJ13" s="97"/>
      <c r="KK13" s="96"/>
      <c r="KL13" s="96"/>
      <c r="KM13" s="96"/>
      <c r="KN13" s="96"/>
      <c r="KO13" s="96"/>
      <c r="KP13" s="96"/>
      <c r="KQ13" s="96"/>
      <c r="KR13" s="96"/>
      <c r="KS13" s="96"/>
      <c r="KT13" s="96"/>
      <c r="KU13" s="96"/>
      <c r="KV13" s="96"/>
      <c r="KW13" s="96"/>
      <c r="KX13" s="96"/>
      <c r="KY13" s="96"/>
      <c r="KZ13" s="96"/>
      <c r="LA13" s="96"/>
      <c r="LB13" s="96"/>
      <c r="LC13" s="96"/>
      <c r="LD13" s="96"/>
      <c r="LE13" s="96"/>
      <c r="LF13" s="96"/>
      <c r="LG13" s="96"/>
      <c r="LH13" s="96"/>
      <c r="LI13" s="96"/>
      <c r="LJ13" s="96"/>
      <c r="LK13" s="96"/>
      <c r="LL13" s="96"/>
      <c r="LM13" s="96"/>
      <c r="LN13" s="96"/>
      <c r="LO13" s="96"/>
      <c r="LP13" s="96"/>
      <c r="LQ13" s="96"/>
      <c r="LR13" s="96"/>
      <c r="LS13" s="96"/>
      <c r="LT13" s="96"/>
      <c r="LU13" s="96"/>
      <c r="LV13" s="96"/>
      <c r="LW13" s="96"/>
      <c r="LX13" s="96"/>
      <c r="LY13" s="96"/>
      <c r="LZ13" s="96"/>
      <c r="MA13" s="96"/>
      <c r="MB13" s="96"/>
      <c r="MC13" s="96"/>
      <c r="MD13" s="96"/>
      <c r="ME13" s="96"/>
      <c r="MF13" s="96"/>
      <c r="MG13" s="96"/>
      <c r="MH13" s="96"/>
      <c r="MI13" s="96"/>
      <c r="MJ13" s="96"/>
      <c r="MK13" s="96"/>
      <c r="ML13" s="96"/>
      <c r="MM13" s="96"/>
      <c r="MN13" s="96"/>
      <c r="MO13" s="96"/>
      <c r="MP13" s="96"/>
      <c r="MQ13" s="96"/>
      <c r="MR13" s="96"/>
      <c r="MS13" s="96"/>
      <c r="MT13" s="96"/>
      <c r="MU13" s="96"/>
      <c r="MV13" s="96"/>
      <c r="MW13" s="96"/>
      <c r="MX13" s="96"/>
      <c r="MY13" s="96"/>
      <c r="MZ13" s="96"/>
      <c r="NA13" s="96"/>
      <c r="NB13" s="96"/>
      <c r="NC13" s="96"/>
      <c r="ND13" s="96"/>
      <c r="NE13" s="96"/>
      <c r="NF13" s="96"/>
      <c r="NG13" s="96"/>
      <c r="NH13" s="96"/>
      <c r="NI13" s="96"/>
      <c r="NJ13" s="96"/>
      <c r="NK13" s="96"/>
      <c r="NL13" s="96"/>
      <c r="NM13" s="96"/>
      <c r="NN13" s="96"/>
      <c r="NO13" s="96"/>
      <c r="NP13" s="96"/>
      <c r="NQ13" s="96"/>
      <c r="NR13" s="96"/>
      <c r="NS13" s="96"/>
      <c r="NT13" s="97"/>
      <c r="NU13" s="97"/>
      <c r="NV13" s="97"/>
      <c r="NW13" s="24"/>
      <c r="NZ13" s="24"/>
      <c r="OA13" s="24"/>
      <c r="OB13" s="118"/>
      <c r="OC13" s="118"/>
      <c r="OD13" s="118"/>
      <c r="OE13" s="118"/>
      <c r="OF13" s="118"/>
      <c r="OG13" s="118"/>
      <c r="OH13" s="118"/>
      <c r="OI13" s="118"/>
      <c r="OJ13" s="118"/>
      <c r="OK13" s="118"/>
      <c r="OL13" s="118"/>
      <c r="OM13" s="118"/>
      <c r="ON13" s="118"/>
      <c r="OO13" s="118"/>
      <c r="OP13" s="118"/>
      <c r="OQ13" s="118"/>
      <c r="OR13" s="118"/>
      <c r="OS13" s="118"/>
      <c r="OT13" s="118"/>
      <c r="OU13" s="118"/>
      <c r="OV13" s="118"/>
      <c r="OW13" s="118"/>
      <c r="OX13" s="118"/>
      <c r="OY13" s="63"/>
      <c r="OZ13" s="63"/>
      <c r="PA13" s="118"/>
      <c r="PB13" s="118"/>
      <c r="PC13" s="118"/>
      <c r="PD13" s="118"/>
      <c r="PE13" s="118"/>
      <c r="PF13" s="118"/>
      <c r="PG13" s="118"/>
      <c r="PH13" s="118"/>
      <c r="PI13" s="118"/>
      <c r="PJ13" s="118"/>
      <c r="PK13" s="118"/>
      <c r="PL13" s="118"/>
      <c r="PM13" s="118"/>
      <c r="PN13" s="118"/>
      <c r="PO13" s="118"/>
      <c r="PP13" s="118"/>
      <c r="PQ13" s="118"/>
      <c r="PR13" s="118"/>
      <c r="PS13" s="118"/>
      <c r="PT13" s="118"/>
      <c r="PU13" s="118"/>
      <c r="PV13" s="118"/>
      <c r="PW13" s="118"/>
      <c r="PX13" s="118"/>
      <c r="PY13" s="118"/>
      <c r="PZ13" s="118"/>
      <c r="QA13" s="118"/>
      <c r="QB13" s="118"/>
      <c r="QC13" s="118"/>
      <c r="QD13" s="118"/>
      <c r="QE13" s="118"/>
      <c r="QF13" s="118"/>
      <c r="QG13" s="118"/>
      <c r="QH13" s="118"/>
      <c r="QI13" s="118"/>
      <c r="QJ13" s="118"/>
      <c r="QK13" s="118"/>
      <c r="QL13" s="118"/>
      <c r="QM13" s="118"/>
      <c r="QN13" s="118"/>
      <c r="QO13" s="118"/>
      <c r="QP13" s="118"/>
      <c r="QQ13" s="118"/>
      <c r="QR13" s="118"/>
      <c r="QS13" s="118"/>
      <c r="QT13" s="118"/>
      <c r="QU13" s="118"/>
      <c r="QV13" s="118"/>
      <c r="QW13" s="118"/>
      <c r="QX13" s="118"/>
      <c r="QY13" s="118"/>
      <c r="QZ13" s="118"/>
      <c r="RA13" s="118"/>
      <c r="RB13" s="118"/>
      <c r="RC13" s="118"/>
      <c r="RD13" s="118"/>
      <c r="RE13" s="118"/>
      <c r="RF13" s="118"/>
      <c r="RG13" s="118"/>
      <c r="RH13" s="118"/>
      <c r="RI13" s="24"/>
      <c r="RJ13" s="24"/>
      <c r="RK13" s="24"/>
      <c r="RL13" s="24"/>
      <c r="RM13" s="24"/>
      <c r="RN13" s="24"/>
      <c r="RO13" s="24"/>
      <c r="RP13" s="24"/>
      <c r="RS13" s="24"/>
      <c r="RT13" s="97"/>
      <c r="RU13" s="97"/>
      <c r="RV13" s="97"/>
      <c r="RW13" s="96"/>
      <c r="RX13" s="96"/>
      <c r="RY13" s="96"/>
      <c r="RZ13" s="96"/>
      <c r="SA13" s="96"/>
      <c r="SB13" s="96"/>
      <c r="SC13" s="96"/>
      <c r="SD13" s="96"/>
      <c r="SE13" s="96"/>
      <c r="SF13" s="96"/>
      <c r="SG13" s="96"/>
      <c r="SH13" s="96"/>
      <c r="SI13" s="96"/>
      <c r="SJ13" s="96"/>
      <c r="SK13" s="96"/>
      <c r="SL13" s="96"/>
      <c r="SM13" s="96"/>
      <c r="SN13" s="96"/>
      <c r="SO13" s="96"/>
      <c r="SP13" s="96"/>
      <c r="SQ13" s="96"/>
      <c r="SR13" s="96"/>
      <c r="SS13" s="96"/>
      <c r="ST13" s="96"/>
      <c r="SU13" s="96"/>
      <c r="SV13" s="96"/>
      <c r="SW13" s="96"/>
      <c r="SX13" s="96"/>
      <c r="SY13" s="96"/>
      <c r="SZ13" s="96"/>
      <c r="TA13" s="96"/>
      <c r="TB13" s="96"/>
      <c r="TC13" s="96"/>
      <c r="TD13" s="96"/>
      <c r="TE13" s="96"/>
      <c r="TF13" s="96"/>
      <c r="TG13" s="96"/>
      <c r="TH13" s="96"/>
      <c r="TI13" s="96"/>
      <c r="TJ13" s="96"/>
      <c r="TK13" s="96"/>
      <c r="TL13" s="96"/>
      <c r="TM13" s="96"/>
      <c r="TN13" s="96"/>
      <c r="TO13" s="96"/>
      <c r="TP13" s="96"/>
      <c r="TQ13" s="96"/>
      <c r="TR13" s="96"/>
      <c r="TS13" s="96"/>
      <c r="TT13" s="96"/>
      <c r="TU13" s="96"/>
      <c r="TV13" s="96"/>
      <c r="TW13" s="96"/>
      <c r="TX13" s="96"/>
      <c r="TY13" s="96"/>
      <c r="TZ13" s="96"/>
      <c r="UA13" s="96"/>
      <c r="UB13" s="96"/>
      <c r="UC13" s="96"/>
      <c r="UD13" s="96"/>
      <c r="UE13" s="96"/>
      <c r="UF13" s="96"/>
      <c r="UG13" s="96"/>
      <c r="UH13" s="96"/>
      <c r="UI13" s="96"/>
      <c r="UJ13" s="96"/>
      <c r="UK13" s="96"/>
      <c r="UL13" s="96"/>
      <c r="UM13" s="96"/>
      <c r="UN13" s="96"/>
      <c r="UO13" s="96"/>
      <c r="UP13" s="96"/>
      <c r="UQ13" s="96"/>
      <c r="UR13" s="96"/>
      <c r="US13" s="96"/>
      <c r="UT13" s="96"/>
      <c r="UU13" s="96"/>
      <c r="UV13" s="96"/>
      <c r="UW13" s="96"/>
      <c r="UX13" s="96"/>
      <c r="UY13" s="96"/>
      <c r="UZ13" s="96"/>
      <c r="VA13" s="96"/>
      <c r="VB13" s="96"/>
      <c r="VC13" s="96"/>
      <c r="VD13" s="96"/>
      <c r="VE13" s="96"/>
      <c r="VF13" s="24"/>
      <c r="VG13" s="24"/>
      <c r="VH13" s="24"/>
      <c r="VI13" s="24"/>
    </row>
    <row r="14" spans="1:581" ht="12.75" customHeight="1">
      <c r="A14" s="15"/>
      <c r="B14" s="23"/>
      <c r="C14" s="24"/>
      <c r="D14" s="761"/>
      <c r="E14" s="761"/>
      <c r="F14" s="761"/>
      <c r="G14" s="761"/>
      <c r="H14" s="761"/>
      <c r="I14" s="761"/>
      <c r="J14" s="761"/>
      <c r="K14" s="761"/>
      <c r="L14" s="761"/>
      <c r="M14" s="761"/>
      <c r="N14" s="761"/>
      <c r="O14" s="761"/>
      <c r="P14" s="761"/>
      <c r="Q14" s="761"/>
      <c r="R14" s="761"/>
      <c r="S14" s="761"/>
      <c r="T14" s="761"/>
      <c r="U14" s="761"/>
      <c r="V14" s="761"/>
      <c r="W14" s="761"/>
      <c r="X14" s="761"/>
      <c r="Y14" s="761"/>
      <c r="Z14" s="761"/>
      <c r="AA14" s="63"/>
      <c r="AB14" s="63"/>
      <c r="AC14" s="756"/>
      <c r="AD14" s="756"/>
      <c r="AE14" s="756"/>
      <c r="AF14" s="756"/>
      <c r="AG14" s="756"/>
      <c r="AH14" s="756"/>
      <c r="AI14" s="756"/>
      <c r="AJ14" s="756"/>
      <c r="AK14" s="756"/>
      <c r="AL14" s="756"/>
      <c r="AM14" s="756"/>
      <c r="AN14" s="756"/>
      <c r="AO14" s="756"/>
      <c r="AP14" s="756"/>
      <c r="AQ14" s="756"/>
      <c r="AR14" s="756"/>
      <c r="AS14" s="756"/>
      <c r="AT14" s="756"/>
      <c r="AU14" s="756"/>
      <c r="AV14" s="756"/>
      <c r="AW14" s="756"/>
      <c r="AX14" s="756"/>
      <c r="AY14" s="756"/>
      <c r="AZ14" s="756"/>
      <c r="BA14" s="756"/>
      <c r="BB14" s="756"/>
      <c r="BC14" s="756"/>
      <c r="BD14" s="756"/>
      <c r="BE14" s="756"/>
      <c r="BF14" s="756"/>
      <c r="BG14" s="756"/>
      <c r="BH14" s="756"/>
      <c r="BI14" s="756"/>
      <c r="BJ14" s="756"/>
      <c r="BK14" s="756"/>
      <c r="BL14" s="756"/>
      <c r="BM14" s="756"/>
      <c r="BN14" s="756"/>
      <c r="BO14" s="756"/>
      <c r="BP14" s="756"/>
      <c r="BQ14" s="756"/>
      <c r="BR14" s="756"/>
      <c r="BS14" s="756"/>
      <c r="BT14" s="756"/>
      <c r="BU14" s="756"/>
      <c r="BV14" s="756"/>
      <c r="BW14" s="756"/>
      <c r="BX14" s="756"/>
      <c r="BY14" s="756"/>
      <c r="BZ14" s="756"/>
      <c r="CA14" s="756"/>
      <c r="CB14" s="756"/>
      <c r="CC14" s="756"/>
      <c r="CD14" s="756"/>
      <c r="CE14" s="756"/>
      <c r="CF14" s="756"/>
      <c r="CG14" s="756"/>
      <c r="CH14" s="756"/>
      <c r="CI14" s="756"/>
      <c r="CJ14" s="756"/>
      <c r="CK14" s="24"/>
      <c r="CL14" s="653" t="s">
        <v>31</v>
      </c>
      <c r="CM14" s="653"/>
      <c r="CN14" s="653"/>
      <c r="CO14" s="653"/>
      <c r="CP14" s="653"/>
      <c r="CQ14" s="24"/>
      <c r="CR14" s="25"/>
      <c r="CT14" s="18"/>
      <c r="CU14" s="23"/>
      <c r="CV14" s="24"/>
      <c r="CW14" s="761"/>
      <c r="CX14" s="761"/>
      <c r="CY14" s="761"/>
      <c r="CZ14" s="761"/>
      <c r="DA14" s="761"/>
      <c r="DB14" s="761"/>
      <c r="DC14" s="761"/>
      <c r="DD14" s="761"/>
      <c r="DE14" s="761"/>
      <c r="DF14" s="761"/>
      <c r="DG14" s="761"/>
      <c r="DH14" s="761"/>
      <c r="DI14" s="761"/>
      <c r="DJ14" s="761"/>
      <c r="DK14" s="761"/>
      <c r="DL14" s="761"/>
      <c r="DM14" s="761"/>
      <c r="DN14" s="761"/>
      <c r="DO14" s="761"/>
      <c r="DP14" s="761"/>
      <c r="DQ14" s="761"/>
      <c r="DR14" s="761"/>
      <c r="DS14" s="761"/>
      <c r="DT14" s="63"/>
      <c r="DU14" s="63"/>
      <c r="DV14" s="756"/>
      <c r="DW14" s="756"/>
      <c r="DX14" s="756"/>
      <c r="DY14" s="756"/>
      <c r="DZ14" s="756"/>
      <c r="EA14" s="756"/>
      <c r="EB14" s="756"/>
      <c r="EC14" s="756"/>
      <c r="ED14" s="756"/>
      <c r="EE14" s="756"/>
      <c r="EF14" s="756"/>
      <c r="EG14" s="756"/>
      <c r="EH14" s="756"/>
      <c r="EI14" s="756"/>
      <c r="EJ14" s="756"/>
      <c r="EK14" s="756"/>
      <c r="EL14" s="756"/>
      <c r="EM14" s="756"/>
      <c r="EN14" s="756"/>
      <c r="EO14" s="756"/>
      <c r="EP14" s="756"/>
      <c r="EQ14" s="756"/>
      <c r="ER14" s="756"/>
      <c r="ES14" s="756"/>
      <c r="ET14" s="756"/>
      <c r="EU14" s="756"/>
      <c r="EV14" s="756"/>
      <c r="EW14" s="756"/>
      <c r="EX14" s="756"/>
      <c r="EY14" s="756"/>
      <c r="EZ14" s="756"/>
      <c r="FA14" s="756"/>
      <c r="FB14" s="756"/>
      <c r="FC14" s="756"/>
      <c r="FD14" s="756"/>
      <c r="FE14" s="756"/>
      <c r="FF14" s="756"/>
      <c r="FG14" s="756"/>
      <c r="FH14" s="756"/>
      <c r="FI14" s="756"/>
      <c r="FJ14" s="756"/>
      <c r="FK14" s="756"/>
      <c r="FL14" s="756"/>
      <c r="FM14" s="756"/>
      <c r="FN14" s="756"/>
      <c r="FO14" s="756"/>
      <c r="FP14" s="756"/>
      <c r="FQ14" s="756"/>
      <c r="FR14" s="756"/>
      <c r="FS14" s="756"/>
      <c r="FT14" s="756"/>
      <c r="FU14" s="756"/>
      <c r="FV14" s="756"/>
      <c r="FW14" s="756"/>
      <c r="FX14" s="756"/>
      <c r="FY14" s="756"/>
      <c r="FZ14" s="756"/>
      <c r="GA14" s="756"/>
      <c r="GB14" s="756"/>
      <c r="GC14" s="756"/>
      <c r="GD14" s="24"/>
      <c r="GE14" s="653" t="s">
        <v>154</v>
      </c>
      <c r="GF14" s="653"/>
      <c r="GG14" s="653"/>
      <c r="GH14" s="653"/>
      <c r="GI14" s="653"/>
      <c r="GJ14" s="24"/>
      <c r="GK14" s="25"/>
      <c r="GL14" s="17"/>
      <c r="GN14" s="23"/>
      <c r="GO14" s="24"/>
      <c r="GP14" s="761"/>
      <c r="GQ14" s="761"/>
      <c r="GR14" s="761"/>
      <c r="GS14" s="761"/>
      <c r="GT14" s="761"/>
      <c r="GU14" s="761"/>
      <c r="GV14" s="761"/>
      <c r="GW14" s="761"/>
      <c r="GX14" s="761"/>
      <c r="GY14" s="761"/>
      <c r="GZ14" s="761"/>
      <c r="HA14" s="761"/>
      <c r="HB14" s="761"/>
      <c r="HC14" s="761"/>
      <c r="HD14" s="761"/>
      <c r="HE14" s="761"/>
      <c r="HF14" s="761"/>
      <c r="HG14" s="761"/>
      <c r="HH14" s="761"/>
      <c r="HI14" s="761"/>
      <c r="HJ14" s="761"/>
      <c r="HK14" s="761"/>
      <c r="HL14" s="761"/>
      <c r="HM14" s="63"/>
      <c r="HN14" s="63"/>
      <c r="HO14" s="756"/>
      <c r="HP14" s="756"/>
      <c r="HQ14" s="756"/>
      <c r="HR14" s="756"/>
      <c r="HS14" s="756"/>
      <c r="HT14" s="756"/>
      <c r="HU14" s="756"/>
      <c r="HV14" s="756"/>
      <c r="HW14" s="756"/>
      <c r="HX14" s="756"/>
      <c r="HY14" s="756"/>
      <c r="HZ14" s="756"/>
      <c r="IA14" s="756"/>
      <c r="IB14" s="756"/>
      <c r="IC14" s="756"/>
      <c r="ID14" s="756"/>
      <c r="IE14" s="756"/>
      <c r="IF14" s="756"/>
      <c r="IG14" s="756"/>
      <c r="IH14" s="756"/>
      <c r="II14" s="756"/>
      <c r="IJ14" s="756"/>
      <c r="IK14" s="756"/>
      <c r="IL14" s="756"/>
      <c r="IM14" s="756"/>
      <c r="IN14" s="756"/>
      <c r="IO14" s="756"/>
      <c r="IP14" s="756"/>
      <c r="IQ14" s="756"/>
      <c r="IR14" s="756"/>
      <c r="IS14" s="756"/>
      <c r="IT14" s="756"/>
      <c r="IU14" s="756"/>
      <c r="IV14" s="756"/>
      <c r="IW14" s="756"/>
      <c r="IX14" s="756"/>
      <c r="IY14" s="756"/>
      <c r="IZ14" s="756"/>
      <c r="JA14" s="756"/>
      <c r="JB14" s="756"/>
      <c r="JC14" s="756"/>
      <c r="JD14" s="756"/>
      <c r="JE14" s="756"/>
      <c r="JF14" s="756"/>
      <c r="JG14" s="756"/>
      <c r="JH14" s="756"/>
      <c r="JI14" s="756"/>
      <c r="JJ14" s="756"/>
      <c r="JK14" s="756"/>
      <c r="JL14" s="756"/>
      <c r="JM14" s="756"/>
      <c r="JN14" s="756"/>
      <c r="JO14" s="756"/>
      <c r="JP14" s="756"/>
      <c r="JQ14" s="756"/>
      <c r="JR14" s="756"/>
      <c r="JS14" s="756"/>
      <c r="JT14" s="756"/>
      <c r="JU14" s="756"/>
      <c r="JV14" s="756"/>
      <c r="JW14" s="24"/>
      <c r="JX14" s="653" t="s">
        <v>154</v>
      </c>
      <c r="JY14" s="653"/>
      <c r="JZ14" s="653"/>
      <c r="KA14" s="653"/>
      <c r="KB14" s="653"/>
      <c r="KC14" s="24"/>
      <c r="KD14" s="25"/>
      <c r="KE14" s="19"/>
      <c r="KG14" s="24"/>
      <c r="KH14" s="97"/>
      <c r="KI14" s="97"/>
      <c r="KJ14" s="97"/>
      <c r="KK14" s="96"/>
      <c r="KL14" s="96"/>
      <c r="KM14" s="96"/>
      <c r="KN14" s="96"/>
      <c r="KO14" s="96"/>
      <c r="KP14" s="96"/>
      <c r="KQ14" s="96"/>
      <c r="KR14" s="96"/>
      <c r="KS14" s="96"/>
      <c r="KT14" s="96"/>
      <c r="KU14" s="96"/>
      <c r="KV14" s="96"/>
      <c r="KW14" s="96"/>
      <c r="KX14" s="96"/>
      <c r="KY14" s="96"/>
      <c r="KZ14" s="96"/>
      <c r="LA14" s="96"/>
      <c r="LB14" s="96"/>
      <c r="LC14" s="96"/>
      <c r="LD14" s="96"/>
      <c r="LE14" s="96"/>
      <c r="LF14" s="96"/>
      <c r="LG14" s="96"/>
      <c r="LH14" s="96"/>
      <c r="LI14" s="96"/>
      <c r="LJ14" s="96"/>
      <c r="LK14" s="96"/>
      <c r="LL14" s="96"/>
      <c r="LM14" s="96"/>
      <c r="LN14" s="96"/>
      <c r="LO14" s="96"/>
      <c r="LP14" s="96"/>
      <c r="LQ14" s="96"/>
      <c r="LR14" s="96"/>
      <c r="LS14" s="96"/>
      <c r="LT14" s="96"/>
      <c r="LU14" s="96"/>
      <c r="LV14" s="96"/>
      <c r="LW14" s="96"/>
      <c r="LX14" s="96"/>
      <c r="LY14" s="96"/>
      <c r="LZ14" s="96"/>
      <c r="MA14" s="96"/>
      <c r="MB14" s="96"/>
      <c r="MC14" s="96"/>
      <c r="MD14" s="96"/>
      <c r="ME14" s="96"/>
      <c r="MF14" s="96"/>
      <c r="MG14" s="96"/>
      <c r="MH14" s="96"/>
      <c r="MI14" s="96"/>
      <c r="MJ14" s="96"/>
      <c r="MK14" s="96"/>
      <c r="ML14" s="96"/>
      <c r="MM14" s="96"/>
      <c r="MN14" s="96"/>
      <c r="MO14" s="96"/>
      <c r="MP14" s="96"/>
      <c r="MQ14" s="96"/>
      <c r="MR14" s="96"/>
      <c r="MS14" s="96"/>
      <c r="MT14" s="96"/>
      <c r="MU14" s="96"/>
      <c r="MV14" s="96"/>
      <c r="MW14" s="96"/>
      <c r="MX14" s="96"/>
      <c r="MY14" s="96"/>
      <c r="MZ14" s="96"/>
      <c r="NA14" s="96"/>
      <c r="NB14" s="96"/>
      <c r="NC14" s="96"/>
      <c r="ND14" s="96"/>
      <c r="NE14" s="96"/>
      <c r="NF14" s="96"/>
      <c r="NG14" s="96"/>
      <c r="NH14" s="96"/>
      <c r="NI14" s="96"/>
      <c r="NJ14" s="96"/>
      <c r="NK14" s="96"/>
      <c r="NL14" s="96"/>
      <c r="NM14" s="96"/>
      <c r="NN14" s="96"/>
      <c r="NO14" s="96"/>
      <c r="NP14" s="96"/>
      <c r="NQ14" s="96"/>
      <c r="NR14" s="96"/>
      <c r="NS14" s="96"/>
      <c r="NT14" s="97"/>
      <c r="NU14" s="97"/>
      <c r="NV14" s="97"/>
      <c r="NW14" s="24"/>
      <c r="NZ14" s="24"/>
      <c r="OA14" s="24"/>
      <c r="OB14" s="118"/>
      <c r="OC14" s="118"/>
      <c r="OD14" s="118"/>
      <c r="OE14" s="118"/>
      <c r="OF14" s="118"/>
      <c r="OG14" s="118"/>
      <c r="OH14" s="118"/>
      <c r="OI14" s="118"/>
      <c r="OJ14" s="118"/>
      <c r="OK14" s="118"/>
      <c r="OL14" s="118"/>
      <c r="OM14" s="118"/>
      <c r="ON14" s="118"/>
      <c r="OO14" s="118"/>
      <c r="OP14" s="118"/>
      <c r="OQ14" s="118"/>
      <c r="OR14" s="118"/>
      <c r="OS14" s="118"/>
      <c r="OT14" s="118"/>
      <c r="OU14" s="118"/>
      <c r="OV14" s="118"/>
      <c r="OW14" s="118"/>
      <c r="OX14" s="118"/>
      <c r="OY14" s="63"/>
      <c r="OZ14" s="63"/>
      <c r="PA14" s="118"/>
      <c r="PB14" s="118"/>
      <c r="PC14" s="118"/>
      <c r="PD14" s="118"/>
      <c r="PE14" s="118"/>
      <c r="PF14" s="118"/>
      <c r="PG14" s="118"/>
      <c r="PH14" s="118"/>
      <c r="PI14" s="118"/>
      <c r="PJ14" s="118"/>
      <c r="PK14" s="118"/>
      <c r="PL14" s="118"/>
      <c r="PM14" s="118"/>
      <c r="PN14" s="118"/>
      <c r="PO14" s="118"/>
      <c r="PP14" s="118"/>
      <c r="PQ14" s="118"/>
      <c r="PR14" s="118"/>
      <c r="PS14" s="118"/>
      <c r="PT14" s="118"/>
      <c r="PU14" s="118"/>
      <c r="PV14" s="118"/>
      <c r="PW14" s="118"/>
      <c r="PX14" s="118"/>
      <c r="PY14" s="118"/>
      <c r="PZ14" s="118"/>
      <c r="QA14" s="118"/>
      <c r="QB14" s="118"/>
      <c r="QC14" s="118"/>
      <c r="QD14" s="118"/>
      <c r="QE14" s="118"/>
      <c r="QF14" s="118"/>
      <c r="QG14" s="118"/>
      <c r="QH14" s="118"/>
      <c r="QI14" s="118"/>
      <c r="QJ14" s="118"/>
      <c r="QK14" s="118"/>
      <c r="QL14" s="118"/>
      <c r="QM14" s="118"/>
      <c r="QN14" s="118"/>
      <c r="QO14" s="118"/>
      <c r="QP14" s="118"/>
      <c r="QQ14" s="118"/>
      <c r="QR14" s="118"/>
      <c r="QS14" s="118"/>
      <c r="QT14" s="118"/>
      <c r="QU14" s="118"/>
      <c r="QV14" s="118"/>
      <c r="QW14" s="118"/>
      <c r="QX14" s="118"/>
      <c r="QY14" s="118"/>
      <c r="QZ14" s="118"/>
      <c r="RA14" s="118"/>
      <c r="RB14" s="118"/>
      <c r="RC14" s="118"/>
      <c r="RD14" s="118"/>
      <c r="RE14" s="118"/>
      <c r="RF14" s="118"/>
      <c r="RG14" s="118"/>
      <c r="RH14" s="118"/>
      <c r="RI14" s="24"/>
      <c r="RJ14" s="24"/>
      <c r="RK14" s="24"/>
      <c r="RL14" s="24"/>
      <c r="RM14" s="24"/>
      <c r="RN14" s="24"/>
      <c r="RO14" s="24"/>
      <c r="RP14" s="24"/>
      <c r="RS14" s="24"/>
      <c r="RT14" s="97"/>
      <c r="RU14" s="97"/>
      <c r="RV14" s="97"/>
      <c r="RW14" s="96"/>
      <c r="RX14" s="96"/>
      <c r="RY14" s="96"/>
      <c r="RZ14" s="96"/>
      <c r="SA14" s="96"/>
      <c r="SB14" s="96"/>
      <c r="SC14" s="96"/>
      <c r="SD14" s="96"/>
      <c r="SE14" s="96"/>
      <c r="SF14" s="96"/>
      <c r="SG14" s="96"/>
      <c r="SH14" s="96"/>
      <c r="SI14" s="96"/>
      <c r="SJ14" s="96"/>
      <c r="SK14" s="96"/>
      <c r="SL14" s="96"/>
      <c r="SM14" s="96"/>
      <c r="SN14" s="96"/>
      <c r="SO14" s="96"/>
      <c r="SP14" s="96"/>
      <c r="SQ14" s="96"/>
      <c r="SR14" s="96"/>
      <c r="SS14" s="96"/>
      <c r="ST14" s="96"/>
      <c r="SU14" s="96"/>
      <c r="SV14" s="96"/>
      <c r="SW14" s="96"/>
      <c r="SX14" s="96"/>
      <c r="SY14" s="96"/>
      <c r="SZ14" s="96"/>
      <c r="TA14" s="96"/>
      <c r="TB14" s="96"/>
      <c r="TC14" s="96"/>
      <c r="TD14" s="96"/>
      <c r="TE14" s="96"/>
      <c r="TF14" s="96"/>
      <c r="TG14" s="96"/>
      <c r="TH14" s="96"/>
      <c r="TI14" s="96"/>
      <c r="TJ14" s="96"/>
      <c r="TK14" s="96"/>
      <c r="TL14" s="96"/>
      <c r="TM14" s="96"/>
      <c r="TN14" s="96"/>
      <c r="TO14" s="96"/>
      <c r="TP14" s="96"/>
      <c r="TQ14" s="96"/>
      <c r="TR14" s="96"/>
      <c r="TS14" s="96"/>
      <c r="TT14" s="96"/>
      <c r="TU14" s="96"/>
      <c r="TV14" s="96"/>
      <c r="TW14" s="96"/>
      <c r="TX14" s="96"/>
      <c r="TY14" s="96"/>
      <c r="TZ14" s="96"/>
      <c r="UA14" s="96"/>
      <c r="UB14" s="96"/>
      <c r="UC14" s="96"/>
      <c r="UD14" s="96"/>
      <c r="UE14" s="96"/>
      <c r="UF14" s="96"/>
      <c r="UG14" s="96"/>
      <c r="UH14" s="96"/>
      <c r="UI14" s="96"/>
      <c r="UJ14" s="96"/>
      <c r="UK14" s="96"/>
      <c r="UL14" s="96"/>
      <c r="UM14" s="96"/>
      <c r="UN14" s="96"/>
      <c r="UO14" s="96"/>
      <c r="UP14" s="96"/>
      <c r="UQ14" s="96"/>
      <c r="UR14" s="96"/>
      <c r="US14" s="96"/>
      <c r="UT14" s="96"/>
      <c r="UU14" s="96"/>
      <c r="UV14" s="96"/>
      <c r="UW14" s="96"/>
      <c r="UX14" s="96"/>
      <c r="UY14" s="96"/>
      <c r="UZ14" s="96"/>
      <c r="VA14" s="96"/>
      <c r="VB14" s="96"/>
      <c r="VC14" s="96"/>
      <c r="VD14" s="96"/>
      <c r="VE14" s="96"/>
      <c r="VF14" s="87"/>
      <c r="VG14" s="87"/>
      <c r="VH14" s="24"/>
      <c r="VI14" s="24"/>
    </row>
    <row r="15" spans="1:581" ht="12.75" customHeight="1">
      <c r="A15" s="15"/>
      <c r="B15" s="23"/>
      <c r="C15" s="24"/>
      <c r="D15" s="761"/>
      <c r="E15" s="761"/>
      <c r="F15" s="761"/>
      <c r="G15" s="761"/>
      <c r="H15" s="761"/>
      <c r="I15" s="761"/>
      <c r="J15" s="761"/>
      <c r="K15" s="761"/>
      <c r="L15" s="761"/>
      <c r="M15" s="761"/>
      <c r="N15" s="761"/>
      <c r="O15" s="761"/>
      <c r="P15" s="761"/>
      <c r="Q15" s="761"/>
      <c r="R15" s="761"/>
      <c r="S15" s="761"/>
      <c r="T15" s="761"/>
      <c r="U15" s="761"/>
      <c r="V15" s="761"/>
      <c r="W15" s="761"/>
      <c r="X15" s="761"/>
      <c r="Y15" s="761"/>
      <c r="Z15" s="761"/>
      <c r="AA15" s="63"/>
      <c r="AB15" s="63"/>
      <c r="AC15" s="756"/>
      <c r="AD15" s="756"/>
      <c r="AE15" s="756"/>
      <c r="AF15" s="756"/>
      <c r="AG15" s="756"/>
      <c r="AH15" s="756"/>
      <c r="AI15" s="756"/>
      <c r="AJ15" s="756"/>
      <c r="AK15" s="756"/>
      <c r="AL15" s="756"/>
      <c r="AM15" s="756"/>
      <c r="AN15" s="756"/>
      <c r="AO15" s="756"/>
      <c r="AP15" s="756"/>
      <c r="AQ15" s="756"/>
      <c r="AR15" s="756"/>
      <c r="AS15" s="756"/>
      <c r="AT15" s="756"/>
      <c r="AU15" s="756"/>
      <c r="AV15" s="756"/>
      <c r="AW15" s="756"/>
      <c r="AX15" s="756"/>
      <c r="AY15" s="756"/>
      <c r="AZ15" s="756"/>
      <c r="BA15" s="756"/>
      <c r="BB15" s="756"/>
      <c r="BC15" s="756"/>
      <c r="BD15" s="756"/>
      <c r="BE15" s="756"/>
      <c r="BF15" s="756"/>
      <c r="BG15" s="756"/>
      <c r="BH15" s="756"/>
      <c r="BI15" s="756"/>
      <c r="BJ15" s="756"/>
      <c r="BK15" s="756"/>
      <c r="BL15" s="756"/>
      <c r="BM15" s="756"/>
      <c r="BN15" s="756"/>
      <c r="BO15" s="756"/>
      <c r="BP15" s="756"/>
      <c r="BQ15" s="756"/>
      <c r="BR15" s="756"/>
      <c r="BS15" s="756"/>
      <c r="BT15" s="756"/>
      <c r="BU15" s="756"/>
      <c r="BV15" s="756"/>
      <c r="BW15" s="756"/>
      <c r="BX15" s="756"/>
      <c r="BY15" s="756"/>
      <c r="BZ15" s="756"/>
      <c r="CA15" s="756"/>
      <c r="CB15" s="756"/>
      <c r="CC15" s="756"/>
      <c r="CD15" s="756"/>
      <c r="CE15" s="756"/>
      <c r="CF15" s="756"/>
      <c r="CG15" s="756"/>
      <c r="CH15" s="756"/>
      <c r="CI15" s="756"/>
      <c r="CJ15" s="756"/>
      <c r="CK15" s="24"/>
      <c r="CL15" s="24"/>
      <c r="CM15" s="24"/>
      <c r="CN15" s="24"/>
      <c r="CO15" s="24"/>
      <c r="CP15" s="24"/>
      <c r="CQ15" s="24"/>
      <c r="CR15" s="25"/>
      <c r="CT15" s="18"/>
      <c r="CU15" s="23"/>
      <c r="CV15" s="24"/>
      <c r="CW15" s="761"/>
      <c r="CX15" s="761"/>
      <c r="CY15" s="761"/>
      <c r="CZ15" s="761"/>
      <c r="DA15" s="761"/>
      <c r="DB15" s="761"/>
      <c r="DC15" s="761"/>
      <c r="DD15" s="761"/>
      <c r="DE15" s="761"/>
      <c r="DF15" s="761"/>
      <c r="DG15" s="761"/>
      <c r="DH15" s="761"/>
      <c r="DI15" s="761"/>
      <c r="DJ15" s="761"/>
      <c r="DK15" s="761"/>
      <c r="DL15" s="761"/>
      <c r="DM15" s="761"/>
      <c r="DN15" s="761"/>
      <c r="DO15" s="761"/>
      <c r="DP15" s="761"/>
      <c r="DQ15" s="761"/>
      <c r="DR15" s="761"/>
      <c r="DS15" s="761"/>
      <c r="DT15" s="63"/>
      <c r="DU15" s="63"/>
      <c r="DV15" s="756"/>
      <c r="DW15" s="756"/>
      <c r="DX15" s="756"/>
      <c r="DY15" s="756"/>
      <c r="DZ15" s="756"/>
      <c r="EA15" s="756"/>
      <c r="EB15" s="756"/>
      <c r="EC15" s="756"/>
      <c r="ED15" s="756"/>
      <c r="EE15" s="756"/>
      <c r="EF15" s="756"/>
      <c r="EG15" s="756"/>
      <c r="EH15" s="756"/>
      <c r="EI15" s="756"/>
      <c r="EJ15" s="756"/>
      <c r="EK15" s="756"/>
      <c r="EL15" s="756"/>
      <c r="EM15" s="756"/>
      <c r="EN15" s="756"/>
      <c r="EO15" s="756"/>
      <c r="EP15" s="756"/>
      <c r="EQ15" s="756"/>
      <c r="ER15" s="756"/>
      <c r="ES15" s="756"/>
      <c r="ET15" s="756"/>
      <c r="EU15" s="756"/>
      <c r="EV15" s="756"/>
      <c r="EW15" s="756"/>
      <c r="EX15" s="756"/>
      <c r="EY15" s="756"/>
      <c r="EZ15" s="756"/>
      <c r="FA15" s="756"/>
      <c r="FB15" s="756"/>
      <c r="FC15" s="756"/>
      <c r="FD15" s="756"/>
      <c r="FE15" s="756"/>
      <c r="FF15" s="756"/>
      <c r="FG15" s="756"/>
      <c r="FH15" s="756"/>
      <c r="FI15" s="756"/>
      <c r="FJ15" s="756"/>
      <c r="FK15" s="756"/>
      <c r="FL15" s="756"/>
      <c r="FM15" s="756"/>
      <c r="FN15" s="756"/>
      <c r="FO15" s="756"/>
      <c r="FP15" s="756"/>
      <c r="FQ15" s="756"/>
      <c r="FR15" s="756"/>
      <c r="FS15" s="756"/>
      <c r="FT15" s="756"/>
      <c r="FU15" s="756"/>
      <c r="FV15" s="756"/>
      <c r="FW15" s="756"/>
      <c r="FX15" s="756"/>
      <c r="FY15" s="756"/>
      <c r="FZ15" s="756"/>
      <c r="GA15" s="756"/>
      <c r="GB15" s="756"/>
      <c r="GC15" s="756"/>
      <c r="GD15" s="24"/>
      <c r="GE15" s="24"/>
      <c r="GF15" s="24"/>
      <c r="GG15" s="24"/>
      <c r="GH15" s="24"/>
      <c r="GI15" s="24"/>
      <c r="GJ15" s="24"/>
      <c r="GK15" s="25"/>
      <c r="GL15" s="17"/>
      <c r="GN15" s="23"/>
      <c r="GO15" s="24"/>
      <c r="GP15" s="761"/>
      <c r="GQ15" s="761"/>
      <c r="GR15" s="761"/>
      <c r="GS15" s="761"/>
      <c r="GT15" s="761"/>
      <c r="GU15" s="761"/>
      <c r="GV15" s="761"/>
      <c r="GW15" s="761"/>
      <c r="GX15" s="761"/>
      <c r="GY15" s="761"/>
      <c r="GZ15" s="761"/>
      <c r="HA15" s="761"/>
      <c r="HB15" s="761"/>
      <c r="HC15" s="761"/>
      <c r="HD15" s="761"/>
      <c r="HE15" s="761"/>
      <c r="HF15" s="761"/>
      <c r="HG15" s="761"/>
      <c r="HH15" s="761"/>
      <c r="HI15" s="761"/>
      <c r="HJ15" s="761"/>
      <c r="HK15" s="761"/>
      <c r="HL15" s="761"/>
      <c r="HM15" s="63"/>
      <c r="HN15" s="63"/>
      <c r="HO15" s="756"/>
      <c r="HP15" s="756"/>
      <c r="HQ15" s="756"/>
      <c r="HR15" s="756"/>
      <c r="HS15" s="756"/>
      <c r="HT15" s="756"/>
      <c r="HU15" s="756"/>
      <c r="HV15" s="756"/>
      <c r="HW15" s="756"/>
      <c r="HX15" s="756"/>
      <c r="HY15" s="756"/>
      <c r="HZ15" s="756"/>
      <c r="IA15" s="756"/>
      <c r="IB15" s="756"/>
      <c r="IC15" s="756"/>
      <c r="ID15" s="756"/>
      <c r="IE15" s="756"/>
      <c r="IF15" s="756"/>
      <c r="IG15" s="756"/>
      <c r="IH15" s="756"/>
      <c r="II15" s="756"/>
      <c r="IJ15" s="756"/>
      <c r="IK15" s="756"/>
      <c r="IL15" s="756"/>
      <c r="IM15" s="756"/>
      <c r="IN15" s="756"/>
      <c r="IO15" s="756"/>
      <c r="IP15" s="756"/>
      <c r="IQ15" s="756"/>
      <c r="IR15" s="756"/>
      <c r="IS15" s="756"/>
      <c r="IT15" s="756"/>
      <c r="IU15" s="756"/>
      <c r="IV15" s="756"/>
      <c r="IW15" s="756"/>
      <c r="IX15" s="756"/>
      <c r="IY15" s="756"/>
      <c r="IZ15" s="756"/>
      <c r="JA15" s="756"/>
      <c r="JB15" s="756"/>
      <c r="JC15" s="756"/>
      <c r="JD15" s="756"/>
      <c r="JE15" s="756"/>
      <c r="JF15" s="756"/>
      <c r="JG15" s="756"/>
      <c r="JH15" s="756"/>
      <c r="JI15" s="756"/>
      <c r="JJ15" s="756"/>
      <c r="JK15" s="756"/>
      <c r="JL15" s="756"/>
      <c r="JM15" s="756"/>
      <c r="JN15" s="756"/>
      <c r="JO15" s="756"/>
      <c r="JP15" s="756"/>
      <c r="JQ15" s="756"/>
      <c r="JR15" s="756"/>
      <c r="JS15" s="756"/>
      <c r="JT15" s="756"/>
      <c r="JU15" s="756"/>
      <c r="JV15" s="756"/>
      <c r="JW15" s="24"/>
      <c r="JX15" s="24"/>
      <c r="JY15" s="24"/>
      <c r="JZ15" s="24"/>
      <c r="KA15" s="24"/>
      <c r="KB15" s="24"/>
      <c r="KC15" s="24"/>
      <c r="KD15" s="25"/>
      <c r="KE15" s="19"/>
      <c r="KG15" s="24"/>
      <c r="KH15" s="97"/>
      <c r="KI15" s="97"/>
      <c r="KJ15" s="97"/>
      <c r="KK15" s="96"/>
      <c r="KL15" s="96"/>
      <c r="KM15" s="96"/>
      <c r="KN15" s="96"/>
      <c r="KO15" s="96"/>
      <c r="KP15" s="96"/>
      <c r="KQ15" s="96"/>
      <c r="KR15" s="96"/>
      <c r="KS15" s="96"/>
      <c r="KT15" s="96"/>
      <c r="KU15" s="96"/>
      <c r="KV15" s="96"/>
      <c r="KW15" s="96"/>
      <c r="KX15" s="96"/>
      <c r="KY15" s="96"/>
      <c r="KZ15" s="96"/>
      <c r="LA15" s="96"/>
      <c r="LB15" s="96"/>
      <c r="LC15" s="96"/>
      <c r="LD15" s="96"/>
      <c r="LE15" s="96"/>
      <c r="LF15" s="96"/>
      <c r="LG15" s="96"/>
      <c r="LH15" s="96"/>
      <c r="LI15" s="96"/>
      <c r="LJ15" s="96"/>
      <c r="LK15" s="96"/>
      <c r="LL15" s="96"/>
      <c r="LM15" s="96"/>
      <c r="LN15" s="96"/>
      <c r="LO15" s="96"/>
      <c r="LP15" s="96"/>
      <c r="LQ15" s="96"/>
      <c r="LR15" s="96"/>
      <c r="LS15" s="96"/>
      <c r="LT15" s="96"/>
      <c r="LU15" s="96"/>
      <c r="LV15" s="96"/>
      <c r="LW15" s="96"/>
      <c r="LX15" s="96"/>
      <c r="LY15" s="96"/>
      <c r="LZ15" s="96"/>
      <c r="MA15" s="96"/>
      <c r="MB15" s="96"/>
      <c r="MC15" s="96"/>
      <c r="MD15" s="96"/>
      <c r="ME15" s="96"/>
      <c r="MF15" s="96"/>
      <c r="MG15" s="96"/>
      <c r="MH15" s="96"/>
      <c r="MI15" s="96"/>
      <c r="MJ15" s="96"/>
      <c r="MK15" s="96"/>
      <c r="ML15" s="96"/>
      <c r="MM15" s="96"/>
      <c r="MN15" s="96"/>
      <c r="MO15" s="96"/>
      <c r="MP15" s="96"/>
      <c r="MQ15" s="96"/>
      <c r="MR15" s="96"/>
      <c r="MS15" s="96"/>
      <c r="MT15" s="96"/>
      <c r="MU15" s="96"/>
      <c r="MV15" s="96"/>
      <c r="MW15" s="96"/>
      <c r="MX15" s="96"/>
      <c r="MY15" s="96"/>
      <c r="MZ15" s="96"/>
      <c r="NA15" s="96"/>
      <c r="NB15" s="96"/>
      <c r="NC15" s="96"/>
      <c r="ND15" s="96"/>
      <c r="NE15" s="96"/>
      <c r="NF15" s="96"/>
      <c r="NG15" s="96"/>
      <c r="NH15" s="96"/>
      <c r="NI15" s="96"/>
      <c r="NJ15" s="96"/>
      <c r="NK15" s="96"/>
      <c r="NL15" s="96"/>
      <c r="NM15" s="96"/>
      <c r="NN15" s="96"/>
      <c r="NO15" s="96"/>
      <c r="NP15" s="96"/>
      <c r="NQ15" s="96"/>
      <c r="NR15" s="96"/>
      <c r="NS15" s="96"/>
      <c r="NT15" s="97"/>
      <c r="NU15" s="97"/>
      <c r="NV15" s="97"/>
      <c r="NW15" s="24"/>
      <c r="NZ15" s="24"/>
      <c r="OA15" s="24"/>
      <c r="OB15" s="118"/>
      <c r="OC15" s="118"/>
      <c r="OD15" s="118"/>
      <c r="OE15" s="118"/>
      <c r="OF15" s="118"/>
      <c r="OG15" s="118"/>
      <c r="OH15" s="118"/>
      <c r="OI15" s="118"/>
      <c r="OJ15" s="118"/>
      <c r="OK15" s="118"/>
      <c r="OL15" s="118"/>
      <c r="OM15" s="118"/>
      <c r="ON15" s="118"/>
      <c r="OO15" s="118"/>
      <c r="OP15" s="118"/>
      <c r="OQ15" s="118"/>
      <c r="OR15" s="118"/>
      <c r="OS15" s="118"/>
      <c r="OT15" s="118"/>
      <c r="OU15" s="118"/>
      <c r="OV15" s="118"/>
      <c r="OW15" s="118"/>
      <c r="OX15" s="118"/>
      <c r="OY15" s="63"/>
      <c r="OZ15" s="63"/>
      <c r="PA15" s="118"/>
      <c r="PB15" s="118"/>
      <c r="PC15" s="118"/>
      <c r="PD15" s="118"/>
      <c r="PE15" s="118"/>
      <c r="PF15" s="118"/>
      <c r="PG15" s="118"/>
      <c r="PH15" s="118"/>
      <c r="PI15" s="118"/>
      <c r="PJ15" s="118"/>
      <c r="PK15" s="118"/>
      <c r="PL15" s="118"/>
      <c r="PM15" s="118"/>
      <c r="PN15" s="118"/>
      <c r="PO15" s="118"/>
      <c r="PP15" s="118"/>
      <c r="PQ15" s="118"/>
      <c r="PR15" s="118"/>
      <c r="PS15" s="118"/>
      <c r="PT15" s="118"/>
      <c r="PU15" s="118"/>
      <c r="PV15" s="118"/>
      <c r="PW15" s="118"/>
      <c r="PX15" s="118"/>
      <c r="PY15" s="118"/>
      <c r="PZ15" s="118"/>
      <c r="QA15" s="118"/>
      <c r="QB15" s="118"/>
      <c r="QC15" s="118"/>
      <c r="QD15" s="118"/>
      <c r="QE15" s="118"/>
      <c r="QF15" s="118"/>
      <c r="QG15" s="118"/>
      <c r="QH15" s="118"/>
      <c r="QI15" s="118"/>
      <c r="QJ15" s="118"/>
      <c r="QK15" s="118"/>
      <c r="QL15" s="118"/>
      <c r="QM15" s="118"/>
      <c r="QN15" s="118"/>
      <c r="QO15" s="118"/>
      <c r="QP15" s="118"/>
      <c r="QQ15" s="118"/>
      <c r="QR15" s="118"/>
      <c r="QS15" s="118"/>
      <c r="QT15" s="118"/>
      <c r="QU15" s="118"/>
      <c r="QV15" s="118"/>
      <c r="QW15" s="118"/>
      <c r="QX15" s="118"/>
      <c r="QY15" s="118"/>
      <c r="QZ15" s="118"/>
      <c r="RA15" s="118"/>
      <c r="RB15" s="118"/>
      <c r="RC15" s="118"/>
      <c r="RD15" s="118"/>
      <c r="RE15" s="118"/>
      <c r="RF15" s="118"/>
      <c r="RG15" s="118"/>
      <c r="RH15" s="118"/>
      <c r="RI15" s="24"/>
      <c r="RJ15" s="24"/>
      <c r="RK15" s="24"/>
      <c r="RL15" s="24"/>
      <c r="RM15" s="24"/>
      <c r="RN15" s="24"/>
      <c r="RO15" s="24"/>
      <c r="RP15" s="24"/>
      <c r="RS15" s="24"/>
      <c r="RT15" s="97"/>
      <c r="RU15" s="97"/>
      <c r="RV15" s="97"/>
      <c r="RW15" s="96"/>
      <c r="RX15" s="96"/>
      <c r="RY15" s="96"/>
      <c r="RZ15" s="96"/>
      <c r="SA15" s="96"/>
      <c r="SB15" s="96"/>
      <c r="SC15" s="96"/>
      <c r="SD15" s="96"/>
      <c r="SE15" s="96"/>
      <c r="SF15" s="96"/>
      <c r="SG15" s="96"/>
      <c r="SH15" s="96"/>
      <c r="SI15" s="96"/>
      <c r="SJ15" s="96"/>
      <c r="SK15" s="96"/>
      <c r="SL15" s="96"/>
      <c r="SM15" s="96"/>
      <c r="SN15" s="96"/>
      <c r="SO15" s="96"/>
      <c r="SP15" s="96"/>
      <c r="SQ15" s="96"/>
      <c r="SR15" s="96"/>
      <c r="SS15" s="96"/>
      <c r="ST15" s="96"/>
      <c r="SU15" s="96"/>
      <c r="SV15" s="96"/>
      <c r="SW15" s="96"/>
      <c r="SX15" s="96"/>
      <c r="SY15" s="96"/>
      <c r="SZ15" s="96"/>
      <c r="TA15" s="96"/>
      <c r="TB15" s="96"/>
      <c r="TC15" s="96"/>
      <c r="TD15" s="96"/>
      <c r="TE15" s="96"/>
      <c r="TF15" s="96"/>
      <c r="TG15" s="96"/>
      <c r="TH15" s="96"/>
      <c r="TI15" s="96"/>
      <c r="TJ15" s="96"/>
      <c r="TK15" s="96"/>
      <c r="TL15" s="96"/>
      <c r="TM15" s="96"/>
      <c r="TN15" s="96"/>
      <c r="TO15" s="96"/>
      <c r="TP15" s="96"/>
      <c r="TQ15" s="96"/>
      <c r="TR15" s="96"/>
      <c r="TS15" s="96"/>
      <c r="TT15" s="96"/>
      <c r="TU15" s="96"/>
      <c r="TV15" s="96"/>
      <c r="TW15" s="96"/>
      <c r="TX15" s="96"/>
      <c r="TY15" s="96"/>
      <c r="TZ15" s="96"/>
      <c r="UA15" s="96"/>
      <c r="UB15" s="96"/>
      <c r="UC15" s="96"/>
      <c r="UD15" s="96"/>
      <c r="UE15" s="96"/>
      <c r="UF15" s="96"/>
      <c r="UG15" s="96"/>
      <c r="UH15" s="96"/>
      <c r="UI15" s="96"/>
      <c r="UJ15" s="96"/>
      <c r="UK15" s="96"/>
      <c r="UL15" s="96"/>
      <c r="UM15" s="96"/>
      <c r="UN15" s="96"/>
      <c r="UO15" s="96"/>
      <c r="UP15" s="96"/>
      <c r="UQ15" s="96"/>
      <c r="UR15" s="96"/>
      <c r="US15" s="96"/>
      <c r="UT15" s="96"/>
      <c r="UU15" s="96"/>
      <c r="UV15" s="96"/>
      <c r="UW15" s="96"/>
      <c r="UX15" s="96"/>
      <c r="UY15" s="96"/>
      <c r="UZ15" s="96"/>
      <c r="VA15" s="96"/>
      <c r="VB15" s="96"/>
      <c r="VC15" s="96"/>
      <c r="VD15" s="96"/>
      <c r="VE15" s="96"/>
      <c r="VF15" s="24"/>
      <c r="VG15" s="24"/>
      <c r="VH15" s="24"/>
      <c r="VI15" s="24"/>
    </row>
    <row r="16" spans="1:581" ht="12.75" customHeight="1">
      <c r="A16" s="15"/>
      <c r="B16" s="23"/>
      <c r="C16" s="24"/>
      <c r="D16" s="755" t="s">
        <v>96</v>
      </c>
      <c r="E16" s="755"/>
      <c r="F16" s="755"/>
      <c r="G16" s="755"/>
      <c r="H16" s="755"/>
      <c r="I16" s="755"/>
      <c r="J16" s="755"/>
      <c r="K16" s="755"/>
      <c r="L16" s="755"/>
      <c r="M16" s="755"/>
      <c r="N16" s="755"/>
      <c r="O16" s="755"/>
      <c r="P16" s="755"/>
      <c r="Q16" s="755"/>
      <c r="R16" s="755"/>
      <c r="S16" s="755"/>
      <c r="T16" s="755"/>
      <c r="U16" s="755"/>
      <c r="V16" s="755"/>
      <c r="W16" s="755"/>
      <c r="X16" s="755"/>
      <c r="Y16" s="755"/>
      <c r="Z16" s="755"/>
      <c r="AA16" s="87"/>
      <c r="AB16" s="63"/>
      <c r="AC16" s="756" t="str">
        <f>+IF(入湯税・宿泊税月計表!$S$6=0,"",入湯税・宿泊税月計表!$S$6)</f>
        <v/>
      </c>
      <c r="AD16" s="756"/>
      <c r="AE16" s="756"/>
      <c r="AF16" s="756"/>
      <c r="AG16" s="756"/>
      <c r="AH16" s="756"/>
      <c r="AI16" s="756"/>
      <c r="AJ16" s="756"/>
      <c r="AK16" s="756"/>
      <c r="AL16" s="756"/>
      <c r="AM16" s="756"/>
      <c r="AN16" s="756"/>
      <c r="AO16" s="756"/>
      <c r="AP16" s="756"/>
      <c r="AQ16" s="756"/>
      <c r="AR16" s="756"/>
      <c r="AS16" s="756"/>
      <c r="AT16" s="756"/>
      <c r="AU16" s="756"/>
      <c r="AV16" s="756"/>
      <c r="AW16" s="756"/>
      <c r="AX16" s="756"/>
      <c r="AY16" s="756"/>
      <c r="AZ16" s="756"/>
      <c r="BA16" s="756"/>
      <c r="BB16" s="756"/>
      <c r="BC16" s="756"/>
      <c r="BD16" s="756"/>
      <c r="BE16" s="756"/>
      <c r="BF16" s="756"/>
      <c r="BG16" s="756"/>
      <c r="BH16" s="756"/>
      <c r="BI16" s="756"/>
      <c r="BJ16" s="756"/>
      <c r="BK16" s="756"/>
      <c r="BL16" s="756"/>
      <c r="BM16" s="756"/>
      <c r="BN16" s="756"/>
      <c r="BO16" s="756"/>
      <c r="BP16" s="756"/>
      <c r="BQ16" s="756"/>
      <c r="BR16" s="756"/>
      <c r="BS16" s="756"/>
      <c r="BT16" s="756"/>
      <c r="BU16" s="756"/>
      <c r="BV16" s="756"/>
      <c r="BW16" s="756"/>
      <c r="BX16" s="756"/>
      <c r="BY16" s="756"/>
      <c r="BZ16" s="756"/>
      <c r="CA16" s="756"/>
      <c r="CB16" s="756"/>
      <c r="CC16" s="756"/>
      <c r="CD16" s="756"/>
      <c r="CE16" s="756"/>
      <c r="CF16" s="756"/>
      <c r="CG16" s="756"/>
      <c r="CH16" s="756"/>
      <c r="CI16" s="756"/>
      <c r="CJ16" s="756"/>
      <c r="CK16" s="24"/>
      <c r="CL16" s="24"/>
      <c r="CM16" s="24"/>
      <c r="CN16" s="24"/>
      <c r="CO16" s="24"/>
      <c r="CP16" s="24"/>
      <c r="CQ16" s="24"/>
      <c r="CR16" s="25"/>
      <c r="CT16" s="18"/>
      <c r="CU16" s="23"/>
      <c r="CV16" s="24"/>
      <c r="CW16" s="755" t="s">
        <v>96</v>
      </c>
      <c r="CX16" s="755"/>
      <c r="CY16" s="755"/>
      <c r="CZ16" s="755"/>
      <c r="DA16" s="755"/>
      <c r="DB16" s="755"/>
      <c r="DC16" s="755"/>
      <c r="DD16" s="755"/>
      <c r="DE16" s="755"/>
      <c r="DF16" s="755"/>
      <c r="DG16" s="755"/>
      <c r="DH16" s="755"/>
      <c r="DI16" s="755"/>
      <c r="DJ16" s="755"/>
      <c r="DK16" s="755"/>
      <c r="DL16" s="755"/>
      <c r="DM16" s="755"/>
      <c r="DN16" s="755"/>
      <c r="DO16" s="755"/>
      <c r="DP16" s="755"/>
      <c r="DQ16" s="755"/>
      <c r="DR16" s="755"/>
      <c r="DS16" s="755"/>
      <c r="DT16" s="87"/>
      <c r="DU16" s="63"/>
      <c r="DV16" s="756" t="str">
        <f>+IF(入湯税・宿泊税月計表!$S$6=0,"",入湯税・宿泊税月計表!$S$6)</f>
        <v/>
      </c>
      <c r="DW16" s="756"/>
      <c r="DX16" s="756"/>
      <c r="DY16" s="756"/>
      <c r="DZ16" s="756"/>
      <c r="EA16" s="756"/>
      <c r="EB16" s="756"/>
      <c r="EC16" s="756"/>
      <c r="ED16" s="756"/>
      <c r="EE16" s="756"/>
      <c r="EF16" s="756"/>
      <c r="EG16" s="756"/>
      <c r="EH16" s="756"/>
      <c r="EI16" s="756"/>
      <c r="EJ16" s="756"/>
      <c r="EK16" s="756"/>
      <c r="EL16" s="756"/>
      <c r="EM16" s="756"/>
      <c r="EN16" s="756"/>
      <c r="EO16" s="756"/>
      <c r="EP16" s="756"/>
      <c r="EQ16" s="756"/>
      <c r="ER16" s="756"/>
      <c r="ES16" s="756"/>
      <c r="ET16" s="756"/>
      <c r="EU16" s="756"/>
      <c r="EV16" s="756"/>
      <c r="EW16" s="756"/>
      <c r="EX16" s="756"/>
      <c r="EY16" s="756"/>
      <c r="EZ16" s="756"/>
      <c r="FA16" s="756"/>
      <c r="FB16" s="756"/>
      <c r="FC16" s="756"/>
      <c r="FD16" s="756"/>
      <c r="FE16" s="756"/>
      <c r="FF16" s="756"/>
      <c r="FG16" s="756"/>
      <c r="FH16" s="756"/>
      <c r="FI16" s="756"/>
      <c r="FJ16" s="756"/>
      <c r="FK16" s="756"/>
      <c r="FL16" s="756"/>
      <c r="FM16" s="756"/>
      <c r="FN16" s="756"/>
      <c r="FO16" s="756"/>
      <c r="FP16" s="756"/>
      <c r="FQ16" s="756"/>
      <c r="FR16" s="756"/>
      <c r="FS16" s="756"/>
      <c r="FT16" s="756"/>
      <c r="FU16" s="756"/>
      <c r="FV16" s="756"/>
      <c r="FW16" s="756"/>
      <c r="FX16" s="756"/>
      <c r="FY16" s="756"/>
      <c r="FZ16" s="756"/>
      <c r="GA16" s="756"/>
      <c r="GB16" s="756"/>
      <c r="GC16" s="756"/>
      <c r="GD16" s="24"/>
      <c r="GE16" s="24"/>
      <c r="GF16" s="24"/>
      <c r="GG16" s="24"/>
      <c r="GH16" s="24"/>
      <c r="GI16" s="24"/>
      <c r="GJ16" s="24"/>
      <c r="GK16" s="25"/>
      <c r="GL16" s="17"/>
      <c r="GN16" s="23"/>
      <c r="GO16" s="24"/>
      <c r="GP16" s="755" t="s">
        <v>96</v>
      </c>
      <c r="GQ16" s="755"/>
      <c r="GR16" s="755"/>
      <c r="GS16" s="755"/>
      <c r="GT16" s="755"/>
      <c r="GU16" s="755"/>
      <c r="GV16" s="755"/>
      <c r="GW16" s="755"/>
      <c r="GX16" s="755"/>
      <c r="GY16" s="755"/>
      <c r="GZ16" s="755"/>
      <c r="HA16" s="755"/>
      <c r="HB16" s="755"/>
      <c r="HC16" s="755"/>
      <c r="HD16" s="755"/>
      <c r="HE16" s="755"/>
      <c r="HF16" s="755"/>
      <c r="HG16" s="755"/>
      <c r="HH16" s="755"/>
      <c r="HI16" s="755"/>
      <c r="HJ16" s="755"/>
      <c r="HK16" s="755"/>
      <c r="HL16" s="755"/>
      <c r="HM16" s="87"/>
      <c r="HN16" s="63"/>
      <c r="HO16" s="756" t="str">
        <f>+IF(入湯税・宿泊税月計表!$S$6=0,"",入湯税・宿泊税月計表!$S$6)</f>
        <v/>
      </c>
      <c r="HP16" s="756"/>
      <c r="HQ16" s="756"/>
      <c r="HR16" s="756"/>
      <c r="HS16" s="756"/>
      <c r="HT16" s="756"/>
      <c r="HU16" s="756"/>
      <c r="HV16" s="756"/>
      <c r="HW16" s="756"/>
      <c r="HX16" s="756"/>
      <c r="HY16" s="756"/>
      <c r="HZ16" s="756"/>
      <c r="IA16" s="756"/>
      <c r="IB16" s="756"/>
      <c r="IC16" s="756"/>
      <c r="ID16" s="756"/>
      <c r="IE16" s="756"/>
      <c r="IF16" s="756"/>
      <c r="IG16" s="756"/>
      <c r="IH16" s="756"/>
      <c r="II16" s="756"/>
      <c r="IJ16" s="756"/>
      <c r="IK16" s="756"/>
      <c r="IL16" s="756"/>
      <c r="IM16" s="756"/>
      <c r="IN16" s="756"/>
      <c r="IO16" s="756"/>
      <c r="IP16" s="756"/>
      <c r="IQ16" s="756"/>
      <c r="IR16" s="756"/>
      <c r="IS16" s="756"/>
      <c r="IT16" s="756"/>
      <c r="IU16" s="756"/>
      <c r="IV16" s="756"/>
      <c r="IW16" s="756"/>
      <c r="IX16" s="756"/>
      <c r="IY16" s="756"/>
      <c r="IZ16" s="756"/>
      <c r="JA16" s="756"/>
      <c r="JB16" s="756"/>
      <c r="JC16" s="756"/>
      <c r="JD16" s="756"/>
      <c r="JE16" s="756"/>
      <c r="JF16" s="756"/>
      <c r="JG16" s="756"/>
      <c r="JH16" s="756"/>
      <c r="JI16" s="756"/>
      <c r="JJ16" s="756"/>
      <c r="JK16" s="756"/>
      <c r="JL16" s="756"/>
      <c r="JM16" s="756"/>
      <c r="JN16" s="756"/>
      <c r="JO16" s="756"/>
      <c r="JP16" s="756"/>
      <c r="JQ16" s="756"/>
      <c r="JR16" s="756"/>
      <c r="JS16" s="756"/>
      <c r="JT16" s="756"/>
      <c r="JU16" s="756"/>
      <c r="JV16" s="756"/>
      <c r="JW16" s="24"/>
      <c r="JX16" s="24"/>
      <c r="JY16" s="24"/>
      <c r="JZ16" s="24"/>
      <c r="KA16" s="24"/>
      <c r="KB16" s="24"/>
      <c r="KC16" s="24"/>
      <c r="KD16" s="25"/>
      <c r="KE16" s="19"/>
      <c r="KG16" s="24"/>
      <c r="KH16" s="97"/>
      <c r="KI16" s="97"/>
      <c r="KJ16" s="97"/>
      <c r="KK16" s="96"/>
      <c r="KL16" s="96"/>
      <c r="KM16" s="96"/>
      <c r="KN16" s="96"/>
      <c r="KO16" s="96"/>
      <c r="KP16" s="96"/>
      <c r="KQ16" s="96"/>
      <c r="KR16" s="96"/>
      <c r="KS16" s="96"/>
      <c r="KT16" s="96"/>
      <c r="KU16" s="96"/>
      <c r="KV16" s="96"/>
      <c r="KW16" s="96"/>
      <c r="KX16" s="96"/>
      <c r="KY16" s="96"/>
      <c r="KZ16" s="96"/>
      <c r="LA16" s="96"/>
      <c r="LB16" s="96"/>
      <c r="LC16" s="96"/>
      <c r="LD16" s="96"/>
      <c r="LE16" s="96"/>
      <c r="LF16" s="96"/>
      <c r="LG16" s="96"/>
      <c r="LH16" s="96"/>
      <c r="LI16" s="96"/>
      <c r="LJ16" s="96"/>
      <c r="LK16" s="96"/>
      <c r="LL16" s="96"/>
      <c r="LM16" s="96"/>
      <c r="LN16" s="96"/>
      <c r="LO16" s="96"/>
      <c r="LP16" s="96"/>
      <c r="LQ16" s="96"/>
      <c r="LR16" s="96"/>
      <c r="LS16" s="96"/>
      <c r="LT16" s="96"/>
      <c r="LU16" s="96"/>
      <c r="LV16" s="96"/>
      <c r="LW16" s="96"/>
      <c r="LX16" s="96"/>
      <c r="LY16" s="96"/>
      <c r="LZ16" s="96"/>
      <c r="MA16" s="96"/>
      <c r="MB16" s="96"/>
      <c r="MC16" s="96"/>
      <c r="MD16" s="96"/>
      <c r="ME16" s="96"/>
      <c r="MF16" s="96"/>
      <c r="MG16" s="96"/>
      <c r="MH16" s="96"/>
      <c r="MI16" s="96"/>
      <c r="MJ16" s="96"/>
      <c r="MK16" s="96"/>
      <c r="ML16" s="96"/>
      <c r="MM16" s="96"/>
      <c r="MN16" s="96"/>
      <c r="MO16" s="96"/>
      <c r="MP16" s="96"/>
      <c r="MQ16" s="96"/>
      <c r="MR16" s="96"/>
      <c r="MS16" s="96"/>
      <c r="MT16" s="96"/>
      <c r="MU16" s="96"/>
      <c r="MV16" s="96"/>
      <c r="MW16" s="96"/>
      <c r="MX16" s="96"/>
      <c r="MY16" s="96"/>
      <c r="MZ16" s="96"/>
      <c r="NA16" s="96"/>
      <c r="NB16" s="96"/>
      <c r="NC16" s="96"/>
      <c r="ND16" s="96"/>
      <c r="NE16" s="96"/>
      <c r="NF16" s="96"/>
      <c r="NG16" s="96"/>
      <c r="NH16" s="96"/>
      <c r="NI16" s="96"/>
      <c r="NJ16" s="96"/>
      <c r="NK16" s="96"/>
      <c r="NL16" s="96"/>
      <c r="NM16" s="96"/>
      <c r="NN16" s="96"/>
      <c r="NO16" s="96"/>
      <c r="NP16" s="96"/>
      <c r="NQ16" s="96"/>
      <c r="NR16" s="96"/>
      <c r="NS16" s="96"/>
      <c r="NT16" s="97"/>
      <c r="NU16" s="97"/>
      <c r="NV16" s="97"/>
      <c r="NW16" s="24"/>
      <c r="NZ16" s="24"/>
      <c r="OA16" s="24"/>
      <c r="OB16" s="24"/>
      <c r="OC16" s="24"/>
      <c r="OD16" s="24"/>
      <c r="OE16" s="24"/>
      <c r="OF16" s="24"/>
      <c r="OG16" s="24"/>
      <c r="OH16" s="24"/>
      <c r="OI16" s="24"/>
      <c r="OJ16" s="24"/>
      <c r="OK16" s="24"/>
      <c r="OL16" s="24"/>
      <c r="OM16" s="24"/>
      <c r="ON16" s="24"/>
      <c r="OO16" s="24"/>
      <c r="OP16" s="24"/>
      <c r="OQ16" s="24"/>
      <c r="OR16" s="24"/>
      <c r="OS16" s="24"/>
      <c r="OT16" s="24"/>
      <c r="OU16" s="24"/>
      <c r="OV16" s="24"/>
      <c r="OW16" s="24"/>
      <c r="OX16" s="24"/>
      <c r="OY16" s="87"/>
      <c r="OZ16" s="63"/>
      <c r="PA16" s="118"/>
      <c r="PB16" s="118"/>
      <c r="PC16" s="118"/>
      <c r="PD16" s="118"/>
      <c r="PE16" s="118"/>
      <c r="PF16" s="118"/>
      <c r="PG16" s="118"/>
      <c r="PH16" s="118"/>
      <c r="PI16" s="118"/>
      <c r="PJ16" s="118"/>
      <c r="PK16" s="118"/>
      <c r="PL16" s="118"/>
      <c r="PM16" s="118"/>
      <c r="PN16" s="118"/>
      <c r="PO16" s="118"/>
      <c r="PP16" s="118"/>
      <c r="PQ16" s="118"/>
      <c r="PR16" s="118"/>
      <c r="PS16" s="118"/>
      <c r="PT16" s="118"/>
      <c r="PU16" s="118"/>
      <c r="PV16" s="118"/>
      <c r="PW16" s="118"/>
      <c r="PX16" s="118"/>
      <c r="PY16" s="118"/>
      <c r="PZ16" s="118"/>
      <c r="QA16" s="118"/>
      <c r="QB16" s="118"/>
      <c r="QC16" s="118"/>
      <c r="QD16" s="118"/>
      <c r="QE16" s="118"/>
      <c r="QF16" s="118"/>
      <c r="QG16" s="118"/>
      <c r="QH16" s="118"/>
      <c r="QI16" s="118"/>
      <c r="QJ16" s="118"/>
      <c r="QK16" s="118"/>
      <c r="QL16" s="118"/>
      <c r="QM16" s="118"/>
      <c r="QN16" s="118"/>
      <c r="QO16" s="118"/>
      <c r="QP16" s="118"/>
      <c r="QQ16" s="118"/>
      <c r="QR16" s="118"/>
      <c r="QS16" s="118"/>
      <c r="QT16" s="118"/>
      <c r="QU16" s="118"/>
      <c r="QV16" s="118"/>
      <c r="QW16" s="118"/>
      <c r="QX16" s="118"/>
      <c r="QY16" s="118"/>
      <c r="QZ16" s="118"/>
      <c r="RA16" s="118"/>
      <c r="RB16" s="118"/>
      <c r="RC16" s="118"/>
      <c r="RD16" s="118"/>
      <c r="RE16" s="118"/>
      <c r="RF16" s="118"/>
      <c r="RG16" s="118"/>
      <c r="RH16" s="118"/>
      <c r="RI16" s="24"/>
      <c r="RJ16" s="24"/>
      <c r="RK16" s="24"/>
      <c r="RL16" s="24"/>
      <c r="RM16" s="24"/>
      <c r="RN16" s="24"/>
      <c r="RO16" s="24"/>
      <c r="RP16" s="24"/>
      <c r="RS16" s="24"/>
      <c r="RT16" s="97"/>
      <c r="RU16" s="97"/>
      <c r="RV16" s="97"/>
      <c r="RW16" s="96"/>
      <c r="RX16" s="96"/>
      <c r="RY16" s="96"/>
      <c r="RZ16" s="96"/>
      <c r="SA16" s="96"/>
      <c r="SB16" s="96"/>
      <c r="SC16" s="96"/>
      <c r="SD16" s="96"/>
      <c r="SE16" s="96"/>
      <c r="SF16" s="96"/>
      <c r="SG16" s="96"/>
      <c r="SH16" s="96"/>
      <c r="SI16" s="96"/>
      <c r="SJ16" s="96"/>
      <c r="SK16" s="96"/>
      <c r="SL16" s="96"/>
      <c r="SM16" s="96"/>
      <c r="SN16" s="96"/>
      <c r="SO16" s="96"/>
      <c r="SP16" s="96"/>
      <c r="SQ16" s="96"/>
      <c r="SR16" s="96"/>
      <c r="SS16" s="96"/>
      <c r="ST16" s="96"/>
      <c r="SU16" s="96"/>
      <c r="SV16" s="96"/>
      <c r="SW16" s="96"/>
      <c r="SX16" s="96"/>
      <c r="SY16" s="96"/>
      <c r="SZ16" s="96"/>
      <c r="TA16" s="96"/>
      <c r="TB16" s="96"/>
      <c r="TC16" s="96"/>
      <c r="TD16" s="96"/>
      <c r="TE16" s="96"/>
      <c r="TF16" s="96"/>
      <c r="TG16" s="96"/>
      <c r="TH16" s="96"/>
      <c r="TI16" s="96"/>
      <c r="TJ16" s="96"/>
      <c r="TK16" s="96"/>
      <c r="TL16" s="96"/>
      <c r="TM16" s="96"/>
      <c r="TN16" s="96"/>
      <c r="TO16" s="96"/>
      <c r="TP16" s="96"/>
      <c r="TQ16" s="96"/>
      <c r="TR16" s="96"/>
      <c r="TS16" s="96"/>
      <c r="TT16" s="96"/>
      <c r="TU16" s="96"/>
      <c r="TV16" s="96"/>
      <c r="TW16" s="96"/>
      <c r="TX16" s="96"/>
      <c r="TY16" s="96"/>
      <c r="TZ16" s="96"/>
      <c r="UA16" s="96"/>
      <c r="UB16" s="96"/>
      <c r="UC16" s="96"/>
      <c r="UD16" s="96"/>
      <c r="UE16" s="96"/>
      <c r="UF16" s="96"/>
      <c r="UG16" s="96"/>
      <c r="UH16" s="96"/>
      <c r="UI16" s="96"/>
      <c r="UJ16" s="96"/>
      <c r="UK16" s="96"/>
      <c r="UL16" s="96"/>
      <c r="UM16" s="96"/>
      <c r="UN16" s="96"/>
      <c r="UO16" s="96"/>
      <c r="UP16" s="96"/>
      <c r="UQ16" s="96"/>
      <c r="UR16" s="96"/>
      <c r="US16" s="96"/>
      <c r="UT16" s="96"/>
      <c r="UU16" s="96"/>
      <c r="UV16" s="96"/>
      <c r="UW16" s="96"/>
      <c r="UX16" s="96"/>
      <c r="UY16" s="96"/>
      <c r="UZ16" s="96"/>
      <c r="VA16" s="96"/>
      <c r="VB16" s="96"/>
      <c r="VC16" s="96"/>
      <c r="VD16" s="96"/>
      <c r="VE16" s="96"/>
      <c r="VF16" s="24"/>
      <c r="VG16" s="24"/>
      <c r="VH16" s="24"/>
      <c r="VI16" s="24"/>
    </row>
    <row r="17" spans="1:582" ht="12.75" customHeight="1">
      <c r="A17" s="15"/>
      <c r="B17" s="23"/>
      <c r="C17" s="24"/>
      <c r="D17" s="755"/>
      <c r="E17" s="755"/>
      <c r="F17" s="755"/>
      <c r="G17" s="755"/>
      <c r="H17" s="755"/>
      <c r="I17" s="755"/>
      <c r="J17" s="755"/>
      <c r="K17" s="755"/>
      <c r="L17" s="755"/>
      <c r="M17" s="755"/>
      <c r="N17" s="755"/>
      <c r="O17" s="755"/>
      <c r="P17" s="755"/>
      <c r="Q17" s="755"/>
      <c r="R17" s="755"/>
      <c r="S17" s="755"/>
      <c r="T17" s="755"/>
      <c r="U17" s="755"/>
      <c r="V17" s="755"/>
      <c r="W17" s="755"/>
      <c r="X17" s="755"/>
      <c r="Y17" s="755"/>
      <c r="Z17" s="755"/>
      <c r="AA17" s="87"/>
      <c r="AB17" s="63"/>
      <c r="AC17" s="756"/>
      <c r="AD17" s="756"/>
      <c r="AE17" s="756"/>
      <c r="AF17" s="756"/>
      <c r="AG17" s="756"/>
      <c r="AH17" s="756"/>
      <c r="AI17" s="756"/>
      <c r="AJ17" s="756"/>
      <c r="AK17" s="756"/>
      <c r="AL17" s="756"/>
      <c r="AM17" s="756"/>
      <c r="AN17" s="756"/>
      <c r="AO17" s="756"/>
      <c r="AP17" s="756"/>
      <c r="AQ17" s="756"/>
      <c r="AR17" s="756"/>
      <c r="AS17" s="756"/>
      <c r="AT17" s="756"/>
      <c r="AU17" s="756"/>
      <c r="AV17" s="756"/>
      <c r="AW17" s="756"/>
      <c r="AX17" s="756"/>
      <c r="AY17" s="756"/>
      <c r="AZ17" s="756"/>
      <c r="BA17" s="756"/>
      <c r="BB17" s="756"/>
      <c r="BC17" s="756"/>
      <c r="BD17" s="756"/>
      <c r="BE17" s="756"/>
      <c r="BF17" s="756"/>
      <c r="BG17" s="756"/>
      <c r="BH17" s="756"/>
      <c r="BI17" s="756"/>
      <c r="BJ17" s="756"/>
      <c r="BK17" s="756"/>
      <c r="BL17" s="756"/>
      <c r="BM17" s="756"/>
      <c r="BN17" s="756"/>
      <c r="BO17" s="756"/>
      <c r="BP17" s="756"/>
      <c r="BQ17" s="756"/>
      <c r="BR17" s="756"/>
      <c r="BS17" s="756"/>
      <c r="BT17" s="756"/>
      <c r="BU17" s="756"/>
      <c r="BV17" s="756"/>
      <c r="BW17" s="756"/>
      <c r="BX17" s="756"/>
      <c r="BY17" s="756"/>
      <c r="BZ17" s="756"/>
      <c r="CA17" s="756"/>
      <c r="CB17" s="756"/>
      <c r="CC17" s="756"/>
      <c r="CD17" s="756"/>
      <c r="CE17" s="756"/>
      <c r="CF17" s="756"/>
      <c r="CG17" s="756"/>
      <c r="CH17" s="756"/>
      <c r="CI17" s="756"/>
      <c r="CJ17" s="756"/>
      <c r="CK17" s="24"/>
      <c r="CL17" s="24"/>
      <c r="CM17" s="24"/>
      <c r="CN17" s="24"/>
      <c r="CO17" s="24"/>
      <c r="CP17" s="24"/>
      <c r="CQ17" s="24"/>
      <c r="CR17" s="25"/>
      <c r="CT17" s="18"/>
      <c r="CU17" s="23"/>
      <c r="CV17" s="24"/>
      <c r="CW17" s="755"/>
      <c r="CX17" s="755"/>
      <c r="CY17" s="755"/>
      <c r="CZ17" s="755"/>
      <c r="DA17" s="755"/>
      <c r="DB17" s="755"/>
      <c r="DC17" s="755"/>
      <c r="DD17" s="755"/>
      <c r="DE17" s="755"/>
      <c r="DF17" s="755"/>
      <c r="DG17" s="755"/>
      <c r="DH17" s="755"/>
      <c r="DI17" s="755"/>
      <c r="DJ17" s="755"/>
      <c r="DK17" s="755"/>
      <c r="DL17" s="755"/>
      <c r="DM17" s="755"/>
      <c r="DN17" s="755"/>
      <c r="DO17" s="755"/>
      <c r="DP17" s="755"/>
      <c r="DQ17" s="755"/>
      <c r="DR17" s="755"/>
      <c r="DS17" s="755"/>
      <c r="DT17" s="87"/>
      <c r="DU17" s="63"/>
      <c r="DV17" s="756"/>
      <c r="DW17" s="756"/>
      <c r="DX17" s="756"/>
      <c r="DY17" s="756"/>
      <c r="DZ17" s="756"/>
      <c r="EA17" s="756"/>
      <c r="EB17" s="756"/>
      <c r="EC17" s="756"/>
      <c r="ED17" s="756"/>
      <c r="EE17" s="756"/>
      <c r="EF17" s="756"/>
      <c r="EG17" s="756"/>
      <c r="EH17" s="756"/>
      <c r="EI17" s="756"/>
      <c r="EJ17" s="756"/>
      <c r="EK17" s="756"/>
      <c r="EL17" s="756"/>
      <c r="EM17" s="756"/>
      <c r="EN17" s="756"/>
      <c r="EO17" s="756"/>
      <c r="EP17" s="756"/>
      <c r="EQ17" s="756"/>
      <c r="ER17" s="756"/>
      <c r="ES17" s="756"/>
      <c r="ET17" s="756"/>
      <c r="EU17" s="756"/>
      <c r="EV17" s="756"/>
      <c r="EW17" s="756"/>
      <c r="EX17" s="756"/>
      <c r="EY17" s="756"/>
      <c r="EZ17" s="756"/>
      <c r="FA17" s="756"/>
      <c r="FB17" s="756"/>
      <c r="FC17" s="756"/>
      <c r="FD17" s="756"/>
      <c r="FE17" s="756"/>
      <c r="FF17" s="756"/>
      <c r="FG17" s="756"/>
      <c r="FH17" s="756"/>
      <c r="FI17" s="756"/>
      <c r="FJ17" s="756"/>
      <c r="FK17" s="756"/>
      <c r="FL17" s="756"/>
      <c r="FM17" s="756"/>
      <c r="FN17" s="756"/>
      <c r="FO17" s="756"/>
      <c r="FP17" s="756"/>
      <c r="FQ17" s="756"/>
      <c r="FR17" s="756"/>
      <c r="FS17" s="756"/>
      <c r="FT17" s="756"/>
      <c r="FU17" s="756"/>
      <c r="FV17" s="756"/>
      <c r="FW17" s="756"/>
      <c r="FX17" s="756"/>
      <c r="FY17" s="756"/>
      <c r="FZ17" s="756"/>
      <c r="GA17" s="756"/>
      <c r="GB17" s="756"/>
      <c r="GC17" s="756"/>
      <c r="GD17" s="24"/>
      <c r="GE17" s="24"/>
      <c r="GF17" s="24"/>
      <c r="GG17" s="24"/>
      <c r="GH17" s="24"/>
      <c r="GI17" s="24"/>
      <c r="GJ17" s="24"/>
      <c r="GK17" s="25"/>
      <c r="GL17" s="17"/>
      <c r="GN17" s="23"/>
      <c r="GO17" s="24"/>
      <c r="GP17" s="755"/>
      <c r="GQ17" s="755"/>
      <c r="GR17" s="755"/>
      <c r="GS17" s="755"/>
      <c r="GT17" s="755"/>
      <c r="GU17" s="755"/>
      <c r="GV17" s="755"/>
      <c r="GW17" s="755"/>
      <c r="GX17" s="755"/>
      <c r="GY17" s="755"/>
      <c r="GZ17" s="755"/>
      <c r="HA17" s="755"/>
      <c r="HB17" s="755"/>
      <c r="HC17" s="755"/>
      <c r="HD17" s="755"/>
      <c r="HE17" s="755"/>
      <c r="HF17" s="755"/>
      <c r="HG17" s="755"/>
      <c r="HH17" s="755"/>
      <c r="HI17" s="755"/>
      <c r="HJ17" s="755"/>
      <c r="HK17" s="755"/>
      <c r="HL17" s="755"/>
      <c r="HM17" s="87"/>
      <c r="HN17" s="63"/>
      <c r="HO17" s="756"/>
      <c r="HP17" s="756"/>
      <c r="HQ17" s="756"/>
      <c r="HR17" s="756"/>
      <c r="HS17" s="756"/>
      <c r="HT17" s="756"/>
      <c r="HU17" s="756"/>
      <c r="HV17" s="756"/>
      <c r="HW17" s="756"/>
      <c r="HX17" s="756"/>
      <c r="HY17" s="756"/>
      <c r="HZ17" s="756"/>
      <c r="IA17" s="756"/>
      <c r="IB17" s="756"/>
      <c r="IC17" s="756"/>
      <c r="ID17" s="756"/>
      <c r="IE17" s="756"/>
      <c r="IF17" s="756"/>
      <c r="IG17" s="756"/>
      <c r="IH17" s="756"/>
      <c r="II17" s="756"/>
      <c r="IJ17" s="756"/>
      <c r="IK17" s="756"/>
      <c r="IL17" s="756"/>
      <c r="IM17" s="756"/>
      <c r="IN17" s="756"/>
      <c r="IO17" s="756"/>
      <c r="IP17" s="756"/>
      <c r="IQ17" s="756"/>
      <c r="IR17" s="756"/>
      <c r="IS17" s="756"/>
      <c r="IT17" s="756"/>
      <c r="IU17" s="756"/>
      <c r="IV17" s="756"/>
      <c r="IW17" s="756"/>
      <c r="IX17" s="756"/>
      <c r="IY17" s="756"/>
      <c r="IZ17" s="756"/>
      <c r="JA17" s="756"/>
      <c r="JB17" s="756"/>
      <c r="JC17" s="756"/>
      <c r="JD17" s="756"/>
      <c r="JE17" s="756"/>
      <c r="JF17" s="756"/>
      <c r="JG17" s="756"/>
      <c r="JH17" s="756"/>
      <c r="JI17" s="756"/>
      <c r="JJ17" s="756"/>
      <c r="JK17" s="756"/>
      <c r="JL17" s="756"/>
      <c r="JM17" s="756"/>
      <c r="JN17" s="756"/>
      <c r="JO17" s="756"/>
      <c r="JP17" s="756"/>
      <c r="JQ17" s="756"/>
      <c r="JR17" s="756"/>
      <c r="JS17" s="756"/>
      <c r="JT17" s="756"/>
      <c r="JU17" s="756"/>
      <c r="JV17" s="756"/>
      <c r="JW17" s="24"/>
      <c r="JX17" s="24"/>
      <c r="JY17" s="24"/>
      <c r="JZ17" s="24"/>
      <c r="KA17" s="24"/>
      <c r="KB17" s="24"/>
      <c r="KC17" s="24"/>
      <c r="KD17" s="25"/>
      <c r="KE17" s="19"/>
      <c r="KG17" s="24"/>
      <c r="KH17" s="97"/>
      <c r="KI17" s="97"/>
      <c r="KJ17" s="97"/>
      <c r="KK17" s="96"/>
      <c r="KL17" s="96"/>
      <c r="KM17" s="96"/>
      <c r="KN17" s="96"/>
      <c r="KO17" s="96"/>
      <c r="KP17" s="96"/>
      <c r="KQ17" s="96"/>
      <c r="KR17" s="96"/>
      <c r="KS17" s="96"/>
      <c r="KT17" s="96"/>
      <c r="KU17" s="96"/>
      <c r="KV17" s="96"/>
      <c r="KW17" s="96"/>
      <c r="KX17" s="96"/>
      <c r="KY17" s="96"/>
      <c r="KZ17" s="96"/>
      <c r="LA17" s="96"/>
      <c r="LB17" s="96"/>
      <c r="LC17" s="96"/>
      <c r="LD17" s="96"/>
      <c r="LE17" s="96"/>
      <c r="LF17" s="96"/>
      <c r="LG17" s="96"/>
      <c r="LH17" s="96"/>
      <c r="LI17" s="96"/>
      <c r="LJ17" s="96"/>
      <c r="LK17" s="96"/>
      <c r="LL17" s="96"/>
      <c r="LM17" s="96"/>
      <c r="LN17" s="96"/>
      <c r="LO17" s="96"/>
      <c r="LP17" s="96"/>
      <c r="LQ17" s="96"/>
      <c r="LR17" s="96"/>
      <c r="LS17" s="96"/>
      <c r="LT17" s="96"/>
      <c r="LU17" s="96"/>
      <c r="LV17" s="96"/>
      <c r="LW17" s="96"/>
      <c r="LX17" s="96"/>
      <c r="LY17" s="96"/>
      <c r="LZ17" s="96"/>
      <c r="MA17" s="96"/>
      <c r="MB17" s="96"/>
      <c r="MC17" s="96"/>
      <c r="MD17" s="96"/>
      <c r="ME17" s="96"/>
      <c r="MF17" s="96"/>
      <c r="MG17" s="96"/>
      <c r="MH17" s="96"/>
      <c r="MI17" s="96"/>
      <c r="MJ17" s="96"/>
      <c r="MK17" s="96"/>
      <c r="ML17" s="96"/>
      <c r="MM17" s="96"/>
      <c r="MN17" s="96"/>
      <c r="MO17" s="96"/>
      <c r="MP17" s="96"/>
      <c r="MQ17" s="96"/>
      <c r="MR17" s="96"/>
      <c r="MS17" s="96"/>
      <c r="MT17" s="96"/>
      <c r="MU17" s="96"/>
      <c r="MV17" s="96"/>
      <c r="MW17" s="96"/>
      <c r="MX17" s="96"/>
      <c r="MY17" s="96"/>
      <c r="MZ17" s="96"/>
      <c r="NA17" s="96"/>
      <c r="NB17" s="96"/>
      <c r="NC17" s="96"/>
      <c r="ND17" s="96"/>
      <c r="NE17" s="96"/>
      <c r="NF17" s="96"/>
      <c r="NG17" s="96"/>
      <c r="NH17" s="96"/>
      <c r="NI17" s="96"/>
      <c r="NJ17" s="96"/>
      <c r="NK17" s="96"/>
      <c r="NL17" s="96"/>
      <c r="NM17" s="96"/>
      <c r="NN17" s="96"/>
      <c r="NO17" s="96"/>
      <c r="NP17" s="96"/>
      <c r="NQ17" s="96"/>
      <c r="NR17" s="96"/>
      <c r="NS17" s="96"/>
      <c r="NT17" s="97"/>
      <c r="NU17" s="97"/>
      <c r="NV17" s="97"/>
      <c r="NW17" s="24"/>
      <c r="NZ17" s="24"/>
      <c r="OA17" s="24"/>
      <c r="OB17" s="24"/>
      <c r="OC17" s="24"/>
      <c r="OD17" s="24"/>
      <c r="OE17" s="24"/>
      <c r="OF17" s="24"/>
      <c r="OG17" s="24"/>
      <c r="OH17" s="24"/>
      <c r="OI17" s="24"/>
      <c r="OJ17" s="24"/>
      <c r="OK17" s="24"/>
      <c r="OL17" s="24"/>
      <c r="OM17" s="24"/>
      <c r="ON17" s="24"/>
      <c r="OO17" s="24"/>
      <c r="OP17" s="24"/>
      <c r="OQ17" s="24"/>
      <c r="OR17" s="24"/>
      <c r="OS17" s="24"/>
      <c r="OT17" s="24"/>
      <c r="OU17" s="24"/>
      <c r="OV17" s="24"/>
      <c r="OW17" s="24"/>
      <c r="OX17" s="24"/>
      <c r="OY17" s="87"/>
      <c r="OZ17" s="63"/>
      <c r="PA17" s="118"/>
      <c r="PB17" s="118"/>
      <c r="PC17" s="118"/>
      <c r="PD17" s="118"/>
      <c r="PE17" s="118"/>
      <c r="PF17" s="118"/>
      <c r="PG17" s="118"/>
      <c r="PH17" s="118"/>
      <c r="PI17" s="118"/>
      <c r="PJ17" s="118"/>
      <c r="PK17" s="118"/>
      <c r="PL17" s="118"/>
      <c r="PM17" s="118"/>
      <c r="PN17" s="118"/>
      <c r="PO17" s="118"/>
      <c r="PP17" s="118"/>
      <c r="PQ17" s="118"/>
      <c r="PR17" s="118"/>
      <c r="PS17" s="118"/>
      <c r="PT17" s="118"/>
      <c r="PU17" s="118"/>
      <c r="PV17" s="118"/>
      <c r="PW17" s="118"/>
      <c r="PX17" s="118"/>
      <c r="PY17" s="118"/>
      <c r="PZ17" s="118"/>
      <c r="QA17" s="118"/>
      <c r="QB17" s="118"/>
      <c r="QC17" s="118"/>
      <c r="QD17" s="118"/>
      <c r="QE17" s="118"/>
      <c r="QF17" s="118"/>
      <c r="QG17" s="118"/>
      <c r="QH17" s="118"/>
      <c r="QI17" s="118"/>
      <c r="QJ17" s="118"/>
      <c r="QK17" s="118"/>
      <c r="QL17" s="118"/>
      <c r="QM17" s="118"/>
      <c r="QN17" s="118"/>
      <c r="QO17" s="118"/>
      <c r="QP17" s="118"/>
      <c r="QQ17" s="118"/>
      <c r="QR17" s="118"/>
      <c r="QS17" s="118"/>
      <c r="QT17" s="118"/>
      <c r="QU17" s="118"/>
      <c r="QV17" s="118"/>
      <c r="QW17" s="118"/>
      <c r="QX17" s="118"/>
      <c r="QY17" s="118"/>
      <c r="QZ17" s="118"/>
      <c r="RA17" s="118"/>
      <c r="RB17" s="118"/>
      <c r="RC17" s="118"/>
      <c r="RD17" s="118"/>
      <c r="RE17" s="118"/>
      <c r="RF17" s="118"/>
      <c r="RG17" s="118"/>
      <c r="RH17" s="118"/>
      <c r="RI17" s="24"/>
      <c r="RJ17" s="24"/>
      <c r="RK17" s="24"/>
      <c r="RL17" s="24"/>
      <c r="RM17" s="24"/>
      <c r="RN17" s="24"/>
      <c r="RO17" s="24"/>
      <c r="RP17" s="24"/>
      <c r="RS17" s="24"/>
      <c r="RT17" s="97"/>
      <c r="RU17" s="97"/>
      <c r="RV17" s="97"/>
      <c r="RW17" s="96"/>
      <c r="RX17" s="96"/>
      <c r="RY17" s="96"/>
      <c r="RZ17" s="96"/>
      <c r="SA17" s="96"/>
      <c r="SB17" s="96"/>
      <c r="SC17" s="96"/>
      <c r="SD17" s="96"/>
      <c r="SE17" s="96"/>
      <c r="SF17" s="96"/>
      <c r="SG17" s="96"/>
      <c r="SH17" s="96"/>
      <c r="SI17" s="96"/>
      <c r="SJ17" s="96"/>
      <c r="SK17" s="96"/>
      <c r="SL17" s="96"/>
      <c r="SM17" s="96"/>
      <c r="SN17" s="96"/>
      <c r="SO17" s="96"/>
      <c r="SP17" s="96"/>
      <c r="SQ17" s="96"/>
      <c r="SR17" s="96"/>
      <c r="SS17" s="96"/>
      <c r="ST17" s="96"/>
      <c r="SU17" s="96"/>
      <c r="SV17" s="96"/>
      <c r="SW17" s="96"/>
      <c r="SX17" s="96"/>
      <c r="SY17" s="96"/>
      <c r="SZ17" s="96"/>
      <c r="TA17" s="96"/>
      <c r="TB17" s="96"/>
      <c r="TC17" s="96"/>
      <c r="TD17" s="96"/>
      <c r="TE17" s="96"/>
      <c r="TF17" s="96"/>
      <c r="TG17" s="96"/>
      <c r="TH17" s="96"/>
      <c r="TI17" s="96"/>
      <c r="TJ17" s="96"/>
      <c r="TK17" s="96"/>
      <c r="TL17" s="96"/>
      <c r="TM17" s="96"/>
      <c r="TN17" s="96"/>
      <c r="TO17" s="96"/>
      <c r="TP17" s="96"/>
      <c r="TQ17" s="96"/>
      <c r="TR17" s="96"/>
      <c r="TS17" s="96"/>
      <c r="TT17" s="96"/>
      <c r="TU17" s="96"/>
      <c r="TV17" s="96"/>
      <c r="TW17" s="96"/>
      <c r="TX17" s="96"/>
      <c r="TY17" s="96"/>
      <c r="TZ17" s="96"/>
      <c r="UA17" s="96"/>
      <c r="UB17" s="96"/>
      <c r="UC17" s="96"/>
      <c r="UD17" s="96"/>
      <c r="UE17" s="96"/>
      <c r="UF17" s="96"/>
      <c r="UG17" s="96"/>
      <c r="UH17" s="96"/>
      <c r="UI17" s="96"/>
      <c r="UJ17" s="96"/>
      <c r="UK17" s="96"/>
      <c r="UL17" s="96"/>
      <c r="UM17" s="96"/>
      <c r="UN17" s="96"/>
      <c r="UO17" s="96"/>
      <c r="UP17" s="96"/>
      <c r="UQ17" s="96"/>
      <c r="UR17" s="96"/>
      <c r="US17" s="96"/>
      <c r="UT17" s="96"/>
      <c r="UU17" s="96"/>
      <c r="UV17" s="96"/>
      <c r="UW17" s="96"/>
      <c r="UX17" s="96"/>
      <c r="UY17" s="96"/>
      <c r="UZ17" s="96"/>
      <c r="VA17" s="96"/>
      <c r="VB17" s="96"/>
      <c r="VC17" s="96"/>
      <c r="VD17" s="96"/>
      <c r="VE17" s="96"/>
      <c r="VF17" s="24"/>
      <c r="VG17" s="24"/>
      <c r="VH17" s="24"/>
      <c r="VI17" s="24"/>
    </row>
    <row r="18" spans="1:582" ht="12.75" customHeight="1">
      <c r="A18" s="15"/>
      <c r="B18" s="23"/>
      <c r="C18" s="24"/>
      <c r="D18" s="755" t="s">
        <v>97</v>
      </c>
      <c r="E18" s="755"/>
      <c r="F18" s="755"/>
      <c r="G18" s="755"/>
      <c r="H18" s="755"/>
      <c r="I18" s="755"/>
      <c r="J18" s="755"/>
      <c r="K18" s="755"/>
      <c r="L18" s="755"/>
      <c r="M18" s="755"/>
      <c r="N18" s="755"/>
      <c r="O18" s="755"/>
      <c r="P18" s="755"/>
      <c r="Q18" s="755"/>
      <c r="R18" s="755"/>
      <c r="S18" s="755"/>
      <c r="T18" s="755"/>
      <c r="U18" s="755"/>
      <c r="V18" s="755"/>
      <c r="W18" s="755"/>
      <c r="X18" s="755"/>
      <c r="Y18" s="755"/>
      <c r="Z18" s="755"/>
      <c r="AA18" s="87"/>
      <c r="AB18" s="63"/>
      <c r="AC18" s="118"/>
      <c r="AD18" s="653" t="str">
        <f>+IF(入湯税・宿泊税月計表!$S$7="","",入湯税・宿泊税月計表!$S$7)</f>
        <v/>
      </c>
      <c r="AE18" s="653"/>
      <c r="AF18" s="653"/>
      <c r="AG18" s="653"/>
      <c r="AH18" s="653"/>
      <c r="AI18" s="653"/>
      <c r="AJ18" s="653" t="str">
        <f>+IF(入湯税・宿泊税月計表!$V$7="","",入湯税・宿泊税月計表!$V$7)</f>
        <v/>
      </c>
      <c r="AK18" s="653"/>
      <c r="AL18" s="653"/>
      <c r="AM18" s="653"/>
      <c r="AN18" s="653"/>
      <c r="AO18" s="653"/>
      <c r="AP18" s="653" t="str">
        <f>+IF(入湯税・宿泊税月計表!$Y$7="","",入湯税・宿泊税月計表!$Y$7)</f>
        <v/>
      </c>
      <c r="AQ18" s="653"/>
      <c r="AR18" s="653"/>
      <c r="AS18" s="653"/>
      <c r="AT18" s="653"/>
      <c r="AU18" s="653"/>
      <c r="AV18" s="655"/>
      <c r="AW18" s="655"/>
      <c r="AX18" s="655"/>
      <c r="AY18" s="655"/>
      <c r="AZ18" s="655"/>
      <c r="BA18" s="655"/>
      <c r="BB18" s="655"/>
      <c r="BC18" s="655"/>
      <c r="BD18" s="655"/>
      <c r="BE18" s="655"/>
      <c r="BF18" s="655"/>
      <c r="BG18" s="655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24"/>
      <c r="CL18" s="24"/>
      <c r="CM18" s="24"/>
      <c r="CN18" s="24"/>
      <c r="CO18" s="24"/>
      <c r="CP18" s="24"/>
      <c r="CQ18" s="24"/>
      <c r="CR18" s="25"/>
      <c r="CT18" s="18"/>
      <c r="CU18" s="23"/>
      <c r="CV18" s="24"/>
      <c r="CW18" s="755" t="s">
        <v>97</v>
      </c>
      <c r="CX18" s="755"/>
      <c r="CY18" s="755"/>
      <c r="CZ18" s="755"/>
      <c r="DA18" s="755"/>
      <c r="DB18" s="755"/>
      <c r="DC18" s="755"/>
      <c r="DD18" s="755"/>
      <c r="DE18" s="755"/>
      <c r="DF18" s="755"/>
      <c r="DG18" s="755"/>
      <c r="DH18" s="755"/>
      <c r="DI18" s="755"/>
      <c r="DJ18" s="755"/>
      <c r="DK18" s="755"/>
      <c r="DL18" s="755"/>
      <c r="DM18" s="755"/>
      <c r="DN18" s="755"/>
      <c r="DO18" s="755"/>
      <c r="DP18" s="755"/>
      <c r="DQ18" s="755"/>
      <c r="DR18" s="755"/>
      <c r="DS18" s="755"/>
      <c r="DT18" s="87"/>
      <c r="DU18" s="63"/>
      <c r="DV18" s="118"/>
      <c r="DW18" s="653" t="str">
        <f>+IF(入湯税・宿泊税月計表!$S$7="","",入湯税・宿泊税月計表!$S$7)</f>
        <v/>
      </c>
      <c r="DX18" s="653"/>
      <c r="DY18" s="653"/>
      <c r="DZ18" s="653"/>
      <c r="EA18" s="653"/>
      <c r="EB18" s="653"/>
      <c r="EC18" s="653" t="str">
        <f>+IF(入湯税・宿泊税月計表!$V$7="","",入湯税・宿泊税月計表!$V$7)</f>
        <v/>
      </c>
      <c r="ED18" s="653"/>
      <c r="EE18" s="653"/>
      <c r="EF18" s="653"/>
      <c r="EG18" s="653"/>
      <c r="EH18" s="653"/>
      <c r="EI18" s="653" t="str">
        <f>+IF(入湯税・宿泊税月計表!$Y$7="","",入湯税・宿泊税月計表!$Y$7)</f>
        <v/>
      </c>
      <c r="EJ18" s="653"/>
      <c r="EK18" s="653"/>
      <c r="EL18" s="653"/>
      <c r="EM18" s="653"/>
      <c r="EN18" s="653"/>
      <c r="EO18" s="655"/>
      <c r="EP18" s="655"/>
      <c r="EQ18" s="655"/>
      <c r="ER18" s="655"/>
      <c r="ES18" s="655"/>
      <c r="ET18" s="655"/>
      <c r="EU18" s="655"/>
      <c r="EV18" s="655"/>
      <c r="EW18" s="655"/>
      <c r="EX18" s="655"/>
      <c r="EY18" s="655"/>
      <c r="EZ18" s="655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8"/>
      <c r="FL18" s="118"/>
      <c r="FM18" s="118"/>
      <c r="FN18" s="118"/>
      <c r="FO18" s="118"/>
      <c r="FP18" s="118"/>
      <c r="FQ18" s="118"/>
      <c r="FR18" s="118"/>
      <c r="FS18" s="118"/>
      <c r="FT18" s="118"/>
      <c r="FU18" s="118"/>
      <c r="FV18" s="118"/>
      <c r="FW18" s="118"/>
      <c r="FX18" s="118"/>
      <c r="FY18" s="118"/>
      <c r="FZ18" s="118"/>
      <c r="GA18" s="118"/>
      <c r="GB18" s="118"/>
      <c r="GC18" s="118"/>
      <c r="GD18" s="24"/>
      <c r="GE18" s="24"/>
      <c r="GF18" s="24"/>
      <c r="GG18" s="24"/>
      <c r="GH18" s="24"/>
      <c r="GI18" s="24"/>
      <c r="GJ18" s="24"/>
      <c r="GK18" s="25"/>
      <c r="GL18" s="17"/>
      <c r="GN18" s="23"/>
      <c r="GO18" s="24"/>
      <c r="GP18" s="755" t="s">
        <v>97</v>
      </c>
      <c r="GQ18" s="755"/>
      <c r="GR18" s="755"/>
      <c r="GS18" s="755"/>
      <c r="GT18" s="755"/>
      <c r="GU18" s="755"/>
      <c r="GV18" s="755"/>
      <c r="GW18" s="755"/>
      <c r="GX18" s="755"/>
      <c r="GY18" s="755"/>
      <c r="GZ18" s="755"/>
      <c r="HA18" s="755"/>
      <c r="HB18" s="755"/>
      <c r="HC18" s="755"/>
      <c r="HD18" s="755"/>
      <c r="HE18" s="755"/>
      <c r="HF18" s="755"/>
      <c r="HG18" s="755"/>
      <c r="HH18" s="755"/>
      <c r="HI18" s="755"/>
      <c r="HJ18" s="755"/>
      <c r="HK18" s="755"/>
      <c r="HL18" s="755"/>
      <c r="HM18" s="87"/>
      <c r="HN18" s="63"/>
      <c r="HO18" s="118"/>
      <c r="HP18" s="653" t="str">
        <f>+IF(入湯税・宿泊税月計表!$S$7="","",入湯税・宿泊税月計表!$S$7)</f>
        <v/>
      </c>
      <c r="HQ18" s="653"/>
      <c r="HR18" s="653"/>
      <c r="HS18" s="653"/>
      <c r="HT18" s="653"/>
      <c r="HU18" s="653"/>
      <c r="HV18" s="653" t="str">
        <f>+IF(入湯税・宿泊税月計表!$V$7="","",入湯税・宿泊税月計表!$V$7)</f>
        <v/>
      </c>
      <c r="HW18" s="653"/>
      <c r="HX18" s="653"/>
      <c r="HY18" s="653"/>
      <c r="HZ18" s="653"/>
      <c r="IA18" s="653"/>
      <c r="IB18" s="653" t="str">
        <f>+IF(入湯税・宿泊税月計表!$Y$7="","",入湯税・宿泊税月計表!$Y$7)</f>
        <v/>
      </c>
      <c r="IC18" s="653"/>
      <c r="ID18" s="653"/>
      <c r="IE18" s="653"/>
      <c r="IF18" s="653"/>
      <c r="IG18" s="653"/>
      <c r="IH18" s="655"/>
      <c r="II18" s="655"/>
      <c r="IJ18" s="655"/>
      <c r="IK18" s="655"/>
      <c r="IL18" s="655"/>
      <c r="IM18" s="655"/>
      <c r="IN18" s="655"/>
      <c r="IO18" s="655"/>
      <c r="IP18" s="655"/>
      <c r="IQ18" s="655"/>
      <c r="IR18" s="655"/>
      <c r="IS18" s="655"/>
      <c r="IT18" s="118"/>
      <c r="IU18" s="118"/>
      <c r="IV18" s="118"/>
      <c r="IW18" s="118"/>
      <c r="IX18" s="118"/>
      <c r="IY18" s="118"/>
      <c r="IZ18" s="118"/>
      <c r="JA18" s="118"/>
      <c r="JB18" s="118"/>
      <c r="JC18" s="118"/>
      <c r="JD18" s="118"/>
      <c r="JE18" s="118"/>
      <c r="JF18" s="118"/>
      <c r="JG18" s="118"/>
      <c r="JH18" s="118"/>
      <c r="JI18" s="118"/>
      <c r="JJ18" s="118"/>
      <c r="JK18" s="118"/>
      <c r="JL18" s="118"/>
      <c r="JM18" s="118"/>
      <c r="JN18" s="118"/>
      <c r="JO18" s="118"/>
      <c r="JP18" s="118"/>
      <c r="JQ18" s="118"/>
      <c r="JR18" s="118"/>
      <c r="JS18" s="118"/>
      <c r="JT18" s="118"/>
      <c r="JU18" s="118"/>
      <c r="JV18" s="118"/>
      <c r="JW18" s="24"/>
      <c r="JX18" s="24"/>
      <c r="JY18" s="24"/>
      <c r="JZ18" s="24"/>
      <c r="KA18" s="24"/>
      <c r="KB18" s="24"/>
      <c r="KC18" s="24"/>
      <c r="KD18" s="25"/>
      <c r="KE18" s="19"/>
      <c r="KG18" s="24"/>
      <c r="KH18" s="97"/>
      <c r="KI18" s="97"/>
      <c r="KJ18" s="97"/>
      <c r="KK18" s="96"/>
      <c r="KL18" s="96"/>
      <c r="KM18" s="96"/>
      <c r="KN18" s="96"/>
      <c r="KO18" s="96"/>
      <c r="KP18" s="96"/>
      <c r="KQ18" s="96"/>
      <c r="KR18" s="96"/>
      <c r="KS18" s="96"/>
      <c r="KT18" s="96"/>
      <c r="KU18" s="96"/>
      <c r="KV18" s="96"/>
      <c r="KW18" s="96"/>
      <c r="KX18" s="96"/>
      <c r="KY18" s="96"/>
      <c r="KZ18" s="96"/>
      <c r="LA18" s="96"/>
      <c r="LB18" s="96"/>
      <c r="LC18" s="96"/>
      <c r="LD18" s="96"/>
      <c r="LE18" s="96"/>
      <c r="LF18" s="96"/>
      <c r="LG18" s="96"/>
      <c r="LH18" s="96"/>
      <c r="LI18" s="96"/>
      <c r="LJ18" s="96"/>
      <c r="LK18" s="96"/>
      <c r="LL18" s="96"/>
      <c r="LM18" s="96"/>
      <c r="LN18" s="96"/>
      <c r="LO18" s="96"/>
      <c r="LP18" s="96"/>
      <c r="LQ18" s="96"/>
      <c r="LR18" s="96"/>
      <c r="LS18" s="96"/>
      <c r="LT18" s="96"/>
      <c r="LU18" s="96"/>
      <c r="LV18" s="96"/>
      <c r="LW18" s="96"/>
      <c r="LX18" s="96"/>
      <c r="LY18" s="96"/>
      <c r="LZ18" s="96"/>
      <c r="MA18" s="96"/>
      <c r="MB18" s="96"/>
      <c r="MC18" s="96"/>
      <c r="MD18" s="96"/>
      <c r="ME18" s="96"/>
      <c r="MF18" s="96"/>
      <c r="MG18" s="96"/>
      <c r="MH18" s="96"/>
      <c r="MI18" s="96"/>
      <c r="MJ18" s="96"/>
      <c r="MK18" s="96"/>
      <c r="ML18" s="96"/>
      <c r="MM18" s="96"/>
      <c r="MN18" s="96"/>
      <c r="MO18" s="96"/>
      <c r="MP18" s="96"/>
      <c r="MQ18" s="96"/>
      <c r="MR18" s="96"/>
      <c r="MS18" s="96"/>
      <c r="MT18" s="96"/>
      <c r="MU18" s="96"/>
      <c r="MV18" s="96"/>
      <c r="MW18" s="96"/>
      <c r="MX18" s="96"/>
      <c r="MY18" s="96"/>
      <c r="MZ18" s="96"/>
      <c r="NA18" s="96"/>
      <c r="NB18" s="96"/>
      <c r="NC18" s="96"/>
      <c r="ND18" s="96"/>
      <c r="NE18" s="96"/>
      <c r="NF18" s="96"/>
      <c r="NG18" s="96"/>
      <c r="NH18" s="96"/>
      <c r="NI18" s="96"/>
      <c r="NJ18" s="96"/>
      <c r="NK18" s="96"/>
      <c r="NL18" s="96"/>
      <c r="NM18" s="96"/>
      <c r="NN18" s="96"/>
      <c r="NO18" s="96"/>
      <c r="NP18" s="96"/>
      <c r="NQ18" s="96"/>
      <c r="NR18" s="96"/>
      <c r="NS18" s="96"/>
      <c r="NT18" s="97"/>
      <c r="NU18" s="97"/>
      <c r="NV18" s="97"/>
      <c r="NW18" s="24"/>
      <c r="NZ18" s="24"/>
      <c r="OA18" s="24"/>
      <c r="OB18" s="24"/>
      <c r="OC18" s="24"/>
      <c r="OD18" s="24"/>
      <c r="OE18" s="24"/>
      <c r="OF18" s="24"/>
      <c r="OG18" s="24"/>
      <c r="OH18" s="24"/>
      <c r="OI18" s="24"/>
      <c r="OJ18" s="24"/>
      <c r="OK18" s="24"/>
      <c r="OL18" s="24"/>
      <c r="OM18" s="24"/>
      <c r="ON18" s="24"/>
      <c r="OO18" s="24"/>
      <c r="OP18" s="24"/>
      <c r="OQ18" s="24"/>
      <c r="OR18" s="24"/>
      <c r="OS18" s="24"/>
      <c r="OT18" s="24"/>
      <c r="OU18" s="24"/>
      <c r="OV18" s="24"/>
      <c r="OW18" s="24"/>
      <c r="OX18" s="24"/>
      <c r="OY18" s="87"/>
      <c r="OZ18" s="63"/>
      <c r="PA18" s="118"/>
      <c r="PB18" s="118"/>
      <c r="PC18" s="118"/>
      <c r="PD18" s="118"/>
      <c r="PE18" s="118"/>
      <c r="PF18" s="118"/>
      <c r="PG18" s="118"/>
      <c r="PH18" s="118"/>
      <c r="PI18" s="118"/>
      <c r="PJ18" s="118"/>
      <c r="PK18" s="118"/>
      <c r="PL18" s="118"/>
      <c r="PM18" s="118"/>
      <c r="PN18" s="118"/>
      <c r="PO18" s="118"/>
      <c r="PP18" s="118"/>
      <c r="PQ18" s="118"/>
      <c r="PR18" s="118"/>
      <c r="PS18" s="118"/>
      <c r="PT18" s="118"/>
      <c r="PU18" s="118"/>
      <c r="PV18" s="118"/>
      <c r="PW18" s="118"/>
      <c r="PX18" s="118"/>
      <c r="PY18" s="118"/>
      <c r="PZ18" s="118"/>
      <c r="QA18" s="118"/>
      <c r="QB18" s="118"/>
      <c r="QC18" s="118"/>
      <c r="QD18" s="118"/>
      <c r="QE18" s="118"/>
      <c r="QF18" s="118"/>
      <c r="QG18" s="118"/>
      <c r="QH18" s="118"/>
      <c r="QI18" s="118"/>
      <c r="QJ18" s="118"/>
      <c r="QK18" s="118"/>
      <c r="QL18" s="118"/>
      <c r="QM18" s="118"/>
      <c r="QN18" s="118"/>
      <c r="QO18" s="118"/>
      <c r="QP18" s="118"/>
      <c r="QQ18" s="118"/>
      <c r="QR18" s="118"/>
      <c r="QS18" s="118"/>
      <c r="QT18" s="118"/>
      <c r="QU18" s="118"/>
      <c r="QV18" s="118"/>
      <c r="QW18" s="118"/>
      <c r="QX18" s="118"/>
      <c r="QY18" s="118"/>
      <c r="QZ18" s="118"/>
      <c r="RA18" s="118"/>
      <c r="RB18" s="118"/>
      <c r="RC18" s="118"/>
      <c r="RD18" s="118"/>
      <c r="RE18" s="118"/>
      <c r="RF18" s="118"/>
      <c r="RG18" s="118"/>
      <c r="RH18" s="118"/>
      <c r="RI18" s="24"/>
      <c r="RJ18" s="24"/>
      <c r="RK18" s="24"/>
      <c r="RL18" s="24"/>
      <c r="RM18" s="24"/>
      <c r="RN18" s="24"/>
      <c r="RO18" s="24"/>
      <c r="RP18" s="24"/>
      <c r="RS18" s="24"/>
      <c r="RT18" s="97"/>
      <c r="RU18" s="97"/>
      <c r="RV18" s="97"/>
      <c r="RW18" s="96"/>
      <c r="RX18" s="96"/>
      <c r="RY18" s="96"/>
      <c r="RZ18" s="96"/>
      <c r="SA18" s="96"/>
      <c r="SB18" s="96"/>
      <c r="SC18" s="96"/>
      <c r="SD18" s="96"/>
      <c r="SE18" s="96"/>
      <c r="SF18" s="96"/>
      <c r="SG18" s="96"/>
      <c r="SH18" s="96"/>
      <c r="SI18" s="96"/>
      <c r="SJ18" s="96"/>
      <c r="SK18" s="96"/>
      <c r="SL18" s="96"/>
      <c r="SM18" s="96"/>
      <c r="SN18" s="96"/>
      <c r="SO18" s="96"/>
      <c r="SP18" s="96"/>
      <c r="SQ18" s="96"/>
      <c r="SR18" s="96"/>
      <c r="SS18" s="96"/>
      <c r="ST18" s="96"/>
      <c r="SU18" s="96"/>
      <c r="SV18" s="96"/>
      <c r="SW18" s="96"/>
      <c r="SX18" s="96"/>
      <c r="SY18" s="96"/>
      <c r="SZ18" s="96"/>
      <c r="TA18" s="96"/>
      <c r="TB18" s="96"/>
      <c r="TC18" s="96"/>
      <c r="TD18" s="96"/>
      <c r="TE18" s="96"/>
      <c r="TF18" s="96"/>
      <c r="TG18" s="96"/>
      <c r="TH18" s="96"/>
      <c r="TI18" s="96"/>
      <c r="TJ18" s="96"/>
      <c r="TK18" s="96"/>
      <c r="TL18" s="96"/>
      <c r="TM18" s="96"/>
      <c r="TN18" s="96"/>
      <c r="TO18" s="96"/>
      <c r="TP18" s="96"/>
      <c r="TQ18" s="96"/>
      <c r="TR18" s="96"/>
      <c r="TS18" s="96"/>
      <c r="TT18" s="96"/>
      <c r="TU18" s="96"/>
      <c r="TV18" s="96"/>
      <c r="TW18" s="96"/>
      <c r="TX18" s="96"/>
      <c r="TY18" s="96"/>
      <c r="TZ18" s="96"/>
      <c r="UA18" s="96"/>
      <c r="UB18" s="96"/>
      <c r="UC18" s="96"/>
      <c r="UD18" s="96"/>
      <c r="UE18" s="96"/>
      <c r="UF18" s="96"/>
      <c r="UG18" s="96"/>
      <c r="UH18" s="96"/>
      <c r="UI18" s="96"/>
      <c r="UJ18" s="96"/>
      <c r="UK18" s="96"/>
      <c r="UL18" s="96"/>
      <c r="UM18" s="96"/>
      <c r="UN18" s="96"/>
      <c r="UO18" s="96"/>
      <c r="UP18" s="96"/>
      <c r="UQ18" s="96"/>
      <c r="UR18" s="96"/>
      <c r="US18" s="96"/>
      <c r="UT18" s="96"/>
      <c r="UU18" s="96"/>
      <c r="UV18" s="96"/>
      <c r="UW18" s="96"/>
      <c r="UX18" s="96"/>
      <c r="UY18" s="96"/>
      <c r="UZ18" s="96"/>
      <c r="VA18" s="96"/>
      <c r="VB18" s="96"/>
      <c r="VC18" s="96"/>
      <c r="VD18" s="96"/>
      <c r="VE18" s="96"/>
      <c r="VF18" s="24"/>
      <c r="VG18" s="24"/>
      <c r="VH18" s="24"/>
      <c r="VI18" s="24"/>
    </row>
    <row r="19" spans="1:582" ht="12.75" customHeight="1">
      <c r="A19" s="15"/>
      <c r="B19" s="26"/>
      <c r="C19" s="67"/>
      <c r="D19" s="760"/>
      <c r="E19" s="760"/>
      <c r="F19" s="760"/>
      <c r="G19" s="760"/>
      <c r="H19" s="760"/>
      <c r="I19" s="760"/>
      <c r="J19" s="760"/>
      <c r="K19" s="760"/>
      <c r="L19" s="760"/>
      <c r="M19" s="760"/>
      <c r="N19" s="760"/>
      <c r="O19" s="760"/>
      <c r="P19" s="760"/>
      <c r="Q19" s="760"/>
      <c r="R19" s="760"/>
      <c r="S19" s="760"/>
      <c r="T19" s="760"/>
      <c r="U19" s="760"/>
      <c r="V19" s="760"/>
      <c r="W19" s="760"/>
      <c r="X19" s="760"/>
      <c r="Y19" s="760"/>
      <c r="Z19" s="760"/>
      <c r="AA19" s="85"/>
      <c r="AB19" s="27"/>
      <c r="AC19" s="117"/>
      <c r="AD19" s="654"/>
      <c r="AE19" s="654"/>
      <c r="AF19" s="654"/>
      <c r="AG19" s="654"/>
      <c r="AH19" s="654"/>
      <c r="AI19" s="654"/>
      <c r="AJ19" s="654"/>
      <c r="AK19" s="654"/>
      <c r="AL19" s="654"/>
      <c r="AM19" s="654"/>
      <c r="AN19" s="654"/>
      <c r="AO19" s="654"/>
      <c r="AP19" s="654"/>
      <c r="AQ19" s="654"/>
      <c r="AR19" s="654"/>
      <c r="AS19" s="654"/>
      <c r="AT19" s="654"/>
      <c r="AU19" s="654"/>
      <c r="AV19" s="656"/>
      <c r="AW19" s="656"/>
      <c r="AX19" s="656"/>
      <c r="AY19" s="656"/>
      <c r="AZ19" s="656"/>
      <c r="BA19" s="656"/>
      <c r="BB19" s="656"/>
      <c r="BC19" s="656"/>
      <c r="BD19" s="656"/>
      <c r="BE19" s="656"/>
      <c r="BF19" s="656"/>
      <c r="BG19" s="656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67"/>
      <c r="CL19" s="67"/>
      <c r="CM19" s="67"/>
      <c r="CN19" s="67"/>
      <c r="CO19" s="67"/>
      <c r="CP19" s="67"/>
      <c r="CQ19" s="67"/>
      <c r="CR19" s="28"/>
      <c r="CT19" s="18"/>
      <c r="CU19" s="26"/>
      <c r="CV19" s="67"/>
      <c r="CW19" s="760"/>
      <c r="CX19" s="760"/>
      <c r="CY19" s="760"/>
      <c r="CZ19" s="760"/>
      <c r="DA19" s="760"/>
      <c r="DB19" s="760"/>
      <c r="DC19" s="760"/>
      <c r="DD19" s="760"/>
      <c r="DE19" s="760"/>
      <c r="DF19" s="760"/>
      <c r="DG19" s="760"/>
      <c r="DH19" s="760"/>
      <c r="DI19" s="760"/>
      <c r="DJ19" s="760"/>
      <c r="DK19" s="760"/>
      <c r="DL19" s="760"/>
      <c r="DM19" s="760"/>
      <c r="DN19" s="760"/>
      <c r="DO19" s="760"/>
      <c r="DP19" s="760"/>
      <c r="DQ19" s="760"/>
      <c r="DR19" s="760"/>
      <c r="DS19" s="760"/>
      <c r="DT19" s="85"/>
      <c r="DU19" s="27"/>
      <c r="DV19" s="117"/>
      <c r="DW19" s="654"/>
      <c r="DX19" s="654"/>
      <c r="DY19" s="654"/>
      <c r="DZ19" s="654"/>
      <c r="EA19" s="654"/>
      <c r="EB19" s="654"/>
      <c r="EC19" s="654"/>
      <c r="ED19" s="654"/>
      <c r="EE19" s="654"/>
      <c r="EF19" s="654"/>
      <c r="EG19" s="654"/>
      <c r="EH19" s="654"/>
      <c r="EI19" s="654"/>
      <c r="EJ19" s="654"/>
      <c r="EK19" s="654"/>
      <c r="EL19" s="654"/>
      <c r="EM19" s="654"/>
      <c r="EN19" s="654"/>
      <c r="EO19" s="656"/>
      <c r="EP19" s="656"/>
      <c r="EQ19" s="656"/>
      <c r="ER19" s="656"/>
      <c r="ES19" s="656"/>
      <c r="ET19" s="656"/>
      <c r="EU19" s="656"/>
      <c r="EV19" s="656"/>
      <c r="EW19" s="656"/>
      <c r="EX19" s="656"/>
      <c r="EY19" s="656"/>
      <c r="EZ19" s="656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67"/>
      <c r="GE19" s="67"/>
      <c r="GF19" s="67"/>
      <c r="GG19" s="67"/>
      <c r="GH19" s="67"/>
      <c r="GI19" s="67"/>
      <c r="GJ19" s="67"/>
      <c r="GK19" s="28"/>
      <c r="GL19" s="17"/>
      <c r="GN19" s="26"/>
      <c r="GO19" s="67"/>
      <c r="GP19" s="760"/>
      <c r="GQ19" s="760"/>
      <c r="GR19" s="760"/>
      <c r="GS19" s="760"/>
      <c r="GT19" s="760"/>
      <c r="GU19" s="760"/>
      <c r="GV19" s="760"/>
      <c r="GW19" s="760"/>
      <c r="GX19" s="760"/>
      <c r="GY19" s="760"/>
      <c r="GZ19" s="760"/>
      <c r="HA19" s="760"/>
      <c r="HB19" s="760"/>
      <c r="HC19" s="760"/>
      <c r="HD19" s="760"/>
      <c r="HE19" s="760"/>
      <c r="HF19" s="760"/>
      <c r="HG19" s="760"/>
      <c r="HH19" s="760"/>
      <c r="HI19" s="760"/>
      <c r="HJ19" s="760"/>
      <c r="HK19" s="760"/>
      <c r="HL19" s="760"/>
      <c r="HM19" s="85"/>
      <c r="HN19" s="27"/>
      <c r="HO19" s="117"/>
      <c r="HP19" s="654"/>
      <c r="HQ19" s="654"/>
      <c r="HR19" s="654"/>
      <c r="HS19" s="654"/>
      <c r="HT19" s="654"/>
      <c r="HU19" s="654"/>
      <c r="HV19" s="654"/>
      <c r="HW19" s="654"/>
      <c r="HX19" s="654"/>
      <c r="HY19" s="654"/>
      <c r="HZ19" s="654"/>
      <c r="IA19" s="654"/>
      <c r="IB19" s="654"/>
      <c r="IC19" s="654"/>
      <c r="ID19" s="654"/>
      <c r="IE19" s="654"/>
      <c r="IF19" s="654"/>
      <c r="IG19" s="654"/>
      <c r="IH19" s="656"/>
      <c r="II19" s="656"/>
      <c r="IJ19" s="656"/>
      <c r="IK19" s="656"/>
      <c r="IL19" s="656"/>
      <c r="IM19" s="656"/>
      <c r="IN19" s="656"/>
      <c r="IO19" s="656"/>
      <c r="IP19" s="656"/>
      <c r="IQ19" s="656"/>
      <c r="IR19" s="656"/>
      <c r="IS19" s="656"/>
      <c r="IT19" s="117"/>
      <c r="IU19" s="117"/>
      <c r="IV19" s="117"/>
      <c r="IW19" s="117"/>
      <c r="IX19" s="117"/>
      <c r="IY19" s="117"/>
      <c r="IZ19" s="117"/>
      <c r="JA19" s="117"/>
      <c r="JB19" s="117"/>
      <c r="JC19" s="117"/>
      <c r="JD19" s="117"/>
      <c r="JE19" s="117"/>
      <c r="JF19" s="117"/>
      <c r="JG19" s="117"/>
      <c r="JH19" s="117"/>
      <c r="JI19" s="117"/>
      <c r="JJ19" s="117"/>
      <c r="JK19" s="117"/>
      <c r="JL19" s="117"/>
      <c r="JM19" s="117"/>
      <c r="JN19" s="117"/>
      <c r="JO19" s="117"/>
      <c r="JP19" s="117"/>
      <c r="JQ19" s="117"/>
      <c r="JR19" s="117"/>
      <c r="JS19" s="117"/>
      <c r="JT19" s="117"/>
      <c r="JU19" s="117"/>
      <c r="JV19" s="117"/>
      <c r="JW19" s="67"/>
      <c r="JX19" s="67"/>
      <c r="JY19" s="67"/>
      <c r="JZ19" s="67"/>
      <c r="KA19" s="67"/>
      <c r="KB19" s="67"/>
      <c r="KC19" s="67"/>
      <c r="KD19" s="28"/>
      <c r="KE19" s="19"/>
      <c r="KG19" s="24"/>
      <c r="KH19" s="97"/>
      <c r="KI19" s="97"/>
      <c r="KJ19" s="97"/>
      <c r="KK19" s="96"/>
      <c r="KL19" s="96"/>
      <c r="KM19" s="96"/>
      <c r="KN19" s="96"/>
      <c r="KO19" s="96"/>
      <c r="KP19" s="96"/>
      <c r="KQ19" s="96"/>
      <c r="KR19" s="96"/>
      <c r="KS19" s="96"/>
      <c r="KT19" s="96"/>
      <c r="KU19" s="96"/>
      <c r="KV19" s="96"/>
      <c r="KW19" s="96"/>
      <c r="KX19" s="96"/>
      <c r="KY19" s="96"/>
      <c r="KZ19" s="96"/>
      <c r="LA19" s="96"/>
      <c r="LB19" s="96"/>
      <c r="LC19" s="96"/>
      <c r="LD19" s="96"/>
      <c r="LE19" s="96"/>
      <c r="LF19" s="96"/>
      <c r="LG19" s="96"/>
      <c r="LH19" s="96"/>
      <c r="LI19" s="96"/>
      <c r="LJ19" s="96"/>
      <c r="LK19" s="96"/>
      <c r="LL19" s="96"/>
      <c r="LM19" s="96"/>
      <c r="LN19" s="96"/>
      <c r="LO19" s="96"/>
      <c r="LP19" s="96"/>
      <c r="LQ19" s="96"/>
      <c r="LR19" s="96"/>
      <c r="LS19" s="96"/>
      <c r="LT19" s="96"/>
      <c r="LU19" s="96"/>
      <c r="LV19" s="96"/>
      <c r="LW19" s="96"/>
      <c r="LX19" s="96"/>
      <c r="LY19" s="96"/>
      <c r="LZ19" s="96"/>
      <c r="MA19" s="96"/>
      <c r="MB19" s="96"/>
      <c r="MC19" s="96"/>
      <c r="MD19" s="96"/>
      <c r="ME19" s="96"/>
      <c r="MF19" s="96"/>
      <c r="MG19" s="96"/>
      <c r="MH19" s="96"/>
      <c r="MI19" s="96"/>
      <c r="MJ19" s="96"/>
      <c r="MK19" s="96"/>
      <c r="ML19" s="96"/>
      <c r="MM19" s="96"/>
      <c r="MN19" s="96"/>
      <c r="MO19" s="96"/>
      <c r="MP19" s="96"/>
      <c r="MQ19" s="96"/>
      <c r="MR19" s="96"/>
      <c r="MS19" s="96"/>
      <c r="MT19" s="96"/>
      <c r="MU19" s="96"/>
      <c r="MV19" s="96"/>
      <c r="MW19" s="96"/>
      <c r="MX19" s="96"/>
      <c r="MY19" s="96"/>
      <c r="MZ19" s="96"/>
      <c r="NA19" s="96"/>
      <c r="NB19" s="96"/>
      <c r="NC19" s="96"/>
      <c r="ND19" s="96"/>
      <c r="NE19" s="96"/>
      <c r="NF19" s="96"/>
      <c r="NG19" s="96"/>
      <c r="NH19" s="96"/>
      <c r="NI19" s="96"/>
      <c r="NJ19" s="96"/>
      <c r="NK19" s="96"/>
      <c r="NL19" s="96"/>
      <c r="NM19" s="96"/>
      <c r="NN19" s="96"/>
      <c r="NO19" s="96"/>
      <c r="NP19" s="96"/>
      <c r="NQ19" s="96"/>
      <c r="NR19" s="96"/>
      <c r="NS19" s="96"/>
      <c r="NT19" s="97"/>
      <c r="NU19" s="97"/>
      <c r="NV19" s="97"/>
      <c r="NW19" s="24"/>
      <c r="NZ19" s="24"/>
      <c r="OA19" s="24"/>
      <c r="OB19" s="24"/>
      <c r="OC19" s="24"/>
      <c r="OD19" s="24"/>
      <c r="OE19" s="24"/>
      <c r="OF19" s="24"/>
      <c r="OG19" s="24"/>
      <c r="OH19" s="24"/>
      <c r="OI19" s="24"/>
      <c r="OJ19" s="24"/>
      <c r="OK19" s="24"/>
      <c r="OL19" s="24"/>
      <c r="OM19" s="24"/>
      <c r="ON19" s="24"/>
      <c r="OO19" s="24"/>
      <c r="OP19" s="24"/>
      <c r="OQ19" s="24"/>
      <c r="OR19" s="24"/>
      <c r="OS19" s="24"/>
      <c r="OT19" s="24"/>
      <c r="OU19" s="24"/>
      <c r="OV19" s="24"/>
      <c r="OW19" s="24"/>
      <c r="OX19" s="24"/>
      <c r="OY19" s="87"/>
      <c r="OZ19" s="63"/>
      <c r="PA19" s="118"/>
      <c r="PB19" s="118"/>
      <c r="PC19" s="118"/>
      <c r="PD19" s="118"/>
      <c r="PE19" s="118"/>
      <c r="PF19" s="118"/>
      <c r="PG19" s="118"/>
      <c r="PH19" s="118"/>
      <c r="PI19" s="118"/>
      <c r="PJ19" s="118"/>
      <c r="PK19" s="118"/>
      <c r="PL19" s="118"/>
      <c r="PM19" s="118"/>
      <c r="PN19" s="118"/>
      <c r="PO19" s="118"/>
      <c r="PP19" s="118"/>
      <c r="PQ19" s="118"/>
      <c r="PR19" s="118"/>
      <c r="PS19" s="118"/>
      <c r="PT19" s="118"/>
      <c r="PU19" s="118"/>
      <c r="PV19" s="118"/>
      <c r="PW19" s="118"/>
      <c r="PX19" s="118"/>
      <c r="PY19" s="118"/>
      <c r="PZ19" s="118"/>
      <c r="QA19" s="118"/>
      <c r="QB19" s="118"/>
      <c r="QC19" s="118"/>
      <c r="QD19" s="118"/>
      <c r="QE19" s="118"/>
      <c r="QF19" s="118"/>
      <c r="QG19" s="118"/>
      <c r="QH19" s="118"/>
      <c r="QI19" s="118"/>
      <c r="QJ19" s="118"/>
      <c r="QK19" s="118"/>
      <c r="QL19" s="118"/>
      <c r="QM19" s="118"/>
      <c r="QN19" s="118"/>
      <c r="QO19" s="118"/>
      <c r="QP19" s="118"/>
      <c r="QQ19" s="118"/>
      <c r="QR19" s="118"/>
      <c r="QS19" s="118"/>
      <c r="QT19" s="118"/>
      <c r="QU19" s="118"/>
      <c r="QV19" s="118"/>
      <c r="QW19" s="118"/>
      <c r="QX19" s="118"/>
      <c r="QY19" s="118"/>
      <c r="QZ19" s="118"/>
      <c r="RA19" s="118"/>
      <c r="RB19" s="118"/>
      <c r="RC19" s="118"/>
      <c r="RD19" s="118"/>
      <c r="RE19" s="118"/>
      <c r="RF19" s="118"/>
      <c r="RG19" s="118"/>
      <c r="RH19" s="118"/>
      <c r="RI19" s="24"/>
      <c r="RJ19" s="24"/>
      <c r="RK19" s="24"/>
      <c r="RL19" s="24"/>
      <c r="RM19" s="24"/>
      <c r="RN19" s="24"/>
      <c r="RO19" s="24"/>
      <c r="RP19" s="24"/>
      <c r="RS19" s="24"/>
      <c r="RT19" s="97"/>
      <c r="RU19" s="97"/>
      <c r="RV19" s="97"/>
      <c r="RW19" s="96"/>
      <c r="RX19" s="96"/>
      <c r="RY19" s="96"/>
      <c r="RZ19" s="96"/>
      <c r="SA19" s="96"/>
      <c r="SB19" s="96"/>
      <c r="SC19" s="96"/>
      <c r="SD19" s="96"/>
      <c r="SE19" s="96"/>
      <c r="SF19" s="96"/>
      <c r="SG19" s="96"/>
      <c r="SH19" s="96"/>
      <c r="SI19" s="96"/>
      <c r="SJ19" s="96"/>
      <c r="SK19" s="96"/>
      <c r="SL19" s="96"/>
      <c r="SM19" s="96"/>
      <c r="SN19" s="96"/>
      <c r="SO19" s="96"/>
      <c r="SP19" s="96"/>
      <c r="SQ19" s="96"/>
      <c r="SR19" s="96"/>
      <c r="SS19" s="96"/>
      <c r="ST19" s="96"/>
      <c r="SU19" s="96"/>
      <c r="SV19" s="96"/>
      <c r="SW19" s="96"/>
      <c r="SX19" s="96"/>
      <c r="SY19" s="96"/>
      <c r="SZ19" s="96"/>
      <c r="TA19" s="96"/>
      <c r="TB19" s="96"/>
      <c r="TC19" s="96"/>
      <c r="TD19" s="96"/>
      <c r="TE19" s="96"/>
      <c r="TF19" s="96"/>
      <c r="TG19" s="96"/>
      <c r="TH19" s="96"/>
      <c r="TI19" s="96"/>
      <c r="TJ19" s="96"/>
      <c r="TK19" s="96"/>
      <c r="TL19" s="96"/>
      <c r="TM19" s="96"/>
      <c r="TN19" s="96"/>
      <c r="TO19" s="96"/>
      <c r="TP19" s="96"/>
      <c r="TQ19" s="96"/>
      <c r="TR19" s="96"/>
      <c r="TS19" s="96"/>
      <c r="TT19" s="96"/>
      <c r="TU19" s="96"/>
      <c r="TV19" s="96"/>
      <c r="TW19" s="96"/>
      <c r="TX19" s="96"/>
      <c r="TY19" s="96"/>
      <c r="TZ19" s="96"/>
      <c r="UA19" s="96"/>
      <c r="UB19" s="96"/>
      <c r="UC19" s="96"/>
      <c r="UD19" s="96"/>
      <c r="UE19" s="96"/>
      <c r="UF19" s="96"/>
      <c r="UG19" s="96"/>
      <c r="UH19" s="96"/>
      <c r="UI19" s="96"/>
      <c r="UJ19" s="96"/>
      <c r="UK19" s="96"/>
      <c r="UL19" s="96"/>
      <c r="UM19" s="96"/>
      <c r="UN19" s="96"/>
      <c r="UO19" s="96"/>
      <c r="UP19" s="96"/>
      <c r="UQ19" s="96"/>
      <c r="UR19" s="96"/>
      <c r="US19" s="96"/>
      <c r="UT19" s="96"/>
      <c r="UU19" s="96"/>
      <c r="UV19" s="96"/>
      <c r="UW19" s="96"/>
      <c r="UX19" s="96"/>
      <c r="UY19" s="96"/>
      <c r="UZ19" s="96"/>
      <c r="VA19" s="96"/>
      <c r="VB19" s="96"/>
      <c r="VC19" s="96"/>
      <c r="VD19" s="96"/>
      <c r="VE19" s="96"/>
      <c r="VF19" s="24"/>
      <c r="VG19" s="24"/>
      <c r="VH19" s="24"/>
      <c r="VI19" s="24"/>
    </row>
    <row r="20" spans="1:582" ht="17" customHeight="1">
      <c r="A20" s="15"/>
      <c r="B20" s="757" t="s">
        <v>84</v>
      </c>
      <c r="C20" s="758"/>
      <c r="D20" s="758"/>
      <c r="E20" s="758"/>
      <c r="F20" s="758"/>
      <c r="G20" s="758"/>
      <c r="H20" s="758"/>
      <c r="I20" s="758"/>
      <c r="J20" s="758"/>
      <c r="K20" s="758"/>
      <c r="L20" s="758"/>
      <c r="M20" s="758"/>
      <c r="N20" s="758"/>
      <c r="O20" s="758"/>
      <c r="P20" s="758"/>
      <c r="Q20" s="758"/>
      <c r="R20" s="758"/>
      <c r="S20" s="758"/>
      <c r="T20" s="758"/>
      <c r="U20" s="758"/>
      <c r="V20" s="758"/>
      <c r="W20" s="758"/>
      <c r="X20" s="758"/>
      <c r="Y20" s="758"/>
      <c r="Z20" s="758"/>
      <c r="AA20" s="758"/>
      <c r="AB20" s="758"/>
      <c r="AC20" s="758"/>
      <c r="AD20" s="758"/>
      <c r="AE20" s="758"/>
      <c r="AF20" s="758"/>
      <c r="AG20" s="758"/>
      <c r="AH20" s="758"/>
      <c r="AI20" s="758"/>
      <c r="AJ20" s="758"/>
      <c r="AK20" s="758"/>
      <c r="AL20" s="758"/>
      <c r="AM20" s="758"/>
      <c r="AN20" s="758"/>
      <c r="AO20" s="758"/>
      <c r="AP20" s="758"/>
      <c r="AQ20" s="758"/>
      <c r="AR20" s="758"/>
      <c r="AS20" s="758"/>
      <c r="AT20" s="758"/>
      <c r="AU20" s="758"/>
      <c r="AV20" s="758"/>
      <c r="AW20" s="758"/>
      <c r="AX20" s="758"/>
      <c r="AY20" s="758"/>
      <c r="AZ20" s="758"/>
      <c r="BA20" s="758"/>
      <c r="BB20" s="758"/>
      <c r="BC20" s="758"/>
      <c r="BD20" s="758"/>
      <c r="BE20" s="758"/>
      <c r="BF20" s="758"/>
      <c r="BG20" s="758"/>
      <c r="BH20" s="758"/>
      <c r="BI20" s="758"/>
      <c r="BJ20" s="758"/>
      <c r="BK20" s="758"/>
      <c r="BL20" s="758"/>
      <c r="BM20" s="758"/>
      <c r="BN20" s="758"/>
      <c r="BO20" s="758"/>
      <c r="BP20" s="758"/>
      <c r="BQ20" s="758"/>
      <c r="BR20" s="758"/>
      <c r="BS20" s="759"/>
      <c r="BT20" s="747" t="s">
        <v>32</v>
      </c>
      <c r="BU20" s="748"/>
      <c r="BV20" s="748"/>
      <c r="BW20" s="748"/>
      <c r="BX20" s="748"/>
      <c r="BY20" s="748"/>
      <c r="BZ20" s="748"/>
      <c r="CA20" s="748"/>
      <c r="CB20" s="748"/>
      <c r="CC20" s="748"/>
      <c r="CD20" s="748"/>
      <c r="CE20" s="748"/>
      <c r="CF20" s="748"/>
      <c r="CG20" s="748"/>
      <c r="CH20" s="748"/>
      <c r="CI20" s="748"/>
      <c r="CJ20" s="748"/>
      <c r="CK20" s="748"/>
      <c r="CL20" s="748"/>
      <c r="CM20" s="748"/>
      <c r="CN20" s="748"/>
      <c r="CO20" s="748"/>
      <c r="CP20" s="748"/>
      <c r="CQ20" s="748"/>
      <c r="CR20" s="751"/>
      <c r="CT20" s="18"/>
      <c r="CU20" s="757" t="s">
        <v>84</v>
      </c>
      <c r="CV20" s="758"/>
      <c r="CW20" s="758"/>
      <c r="CX20" s="758"/>
      <c r="CY20" s="758"/>
      <c r="CZ20" s="758"/>
      <c r="DA20" s="758"/>
      <c r="DB20" s="758"/>
      <c r="DC20" s="758"/>
      <c r="DD20" s="758"/>
      <c r="DE20" s="758"/>
      <c r="DF20" s="758"/>
      <c r="DG20" s="758"/>
      <c r="DH20" s="758"/>
      <c r="DI20" s="758"/>
      <c r="DJ20" s="758"/>
      <c r="DK20" s="758"/>
      <c r="DL20" s="758"/>
      <c r="DM20" s="758"/>
      <c r="DN20" s="758"/>
      <c r="DO20" s="758"/>
      <c r="DP20" s="758"/>
      <c r="DQ20" s="758"/>
      <c r="DR20" s="758"/>
      <c r="DS20" s="758"/>
      <c r="DT20" s="758"/>
      <c r="DU20" s="758"/>
      <c r="DV20" s="758"/>
      <c r="DW20" s="758"/>
      <c r="DX20" s="758"/>
      <c r="DY20" s="758"/>
      <c r="DZ20" s="758"/>
      <c r="EA20" s="758"/>
      <c r="EB20" s="758"/>
      <c r="EC20" s="758"/>
      <c r="ED20" s="758"/>
      <c r="EE20" s="758"/>
      <c r="EF20" s="758"/>
      <c r="EG20" s="758"/>
      <c r="EH20" s="758"/>
      <c r="EI20" s="758"/>
      <c r="EJ20" s="758"/>
      <c r="EK20" s="758"/>
      <c r="EL20" s="758"/>
      <c r="EM20" s="758"/>
      <c r="EN20" s="758"/>
      <c r="EO20" s="758"/>
      <c r="EP20" s="758"/>
      <c r="EQ20" s="758"/>
      <c r="ER20" s="758"/>
      <c r="ES20" s="758"/>
      <c r="ET20" s="758"/>
      <c r="EU20" s="758"/>
      <c r="EV20" s="758"/>
      <c r="EW20" s="758"/>
      <c r="EX20" s="758"/>
      <c r="EY20" s="758"/>
      <c r="EZ20" s="758"/>
      <c r="FA20" s="758"/>
      <c r="FB20" s="758"/>
      <c r="FC20" s="758"/>
      <c r="FD20" s="758"/>
      <c r="FE20" s="758"/>
      <c r="FF20" s="758"/>
      <c r="FG20" s="758"/>
      <c r="FH20" s="758"/>
      <c r="FI20" s="758"/>
      <c r="FJ20" s="758"/>
      <c r="FK20" s="758"/>
      <c r="FL20" s="759"/>
      <c r="FM20" s="747" t="s">
        <v>32</v>
      </c>
      <c r="FN20" s="748"/>
      <c r="FO20" s="748"/>
      <c r="FP20" s="748"/>
      <c r="FQ20" s="748"/>
      <c r="FR20" s="748"/>
      <c r="FS20" s="748"/>
      <c r="FT20" s="748"/>
      <c r="FU20" s="748"/>
      <c r="FV20" s="748"/>
      <c r="FW20" s="748"/>
      <c r="FX20" s="748"/>
      <c r="FY20" s="748"/>
      <c r="FZ20" s="748"/>
      <c r="GA20" s="748"/>
      <c r="GB20" s="748"/>
      <c r="GC20" s="748"/>
      <c r="GD20" s="748"/>
      <c r="GE20" s="748"/>
      <c r="GF20" s="748"/>
      <c r="GG20" s="748"/>
      <c r="GH20" s="748"/>
      <c r="GI20" s="748"/>
      <c r="GJ20" s="748"/>
      <c r="GK20" s="751"/>
      <c r="GL20" s="17"/>
      <c r="GN20" s="757" t="s">
        <v>84</v>
      </c>
      <c r="GO20" s="758"/>
      <c r="GP20" s="758"/>
      <c r="GQ20" s="758"/>
      <c r="GR20" s="758"/>
      <c r="GS20" s="758"/>
      <c r="GT20" s="758"/>
      <c r="GU20" s="758"/>
      <c r="GV20" s="758"/>
      <c r="GW20" s="758"/>
      <c r="GX20" s="758"/>
      <c r="GY20" s="758"/>
      <c r="GZ20" s="758"/>
      <c r="HA20" s="758"/>
      <c r="HB20" s="758"/>
      <c r="HC20" s="758"/>
      <c r="HD20" s="758"/>
      <c r="HE20" s="758"/>
      <c r="HF20" s="758"/>
      <c r="HG20" s="758"/>
      <c r="HH20" s="758"/>
      <c r="HI20" s="758"/>
      <c r="HJ20" s="758"/>
      <c r="HK20" s="758"/>
      <c r="HL20" s="758"/>
      <c r="HM20" s="758"/>
      <c r="HN20" s="758"/>
      <c r="HO20" s="758"/>
      <c r="HP20" s="758"/>
      <c r="HQ20" s="758"/>
      <c r="HR20" s="758"/>
      <c r="HS20" s="758"/>
      <c r="HT20" s="758"/>
      <c r="HU20" s="758"/>
      <c r="HV20" s="758"/>
      <c r="HW20" s="758"/>
      <c r="HX20" s="758"/>
      <c r="HY20" s="758"/>
      <c r="HZ20" s="758"/>
      <c r="IA20" s="758"/>
      <c r="IB20" s="758"/>
      <c r="IC20" s="758"/>
      <c r="ID20" s="758"/>
      <c r="IE20" s="758"/>
      <c r="IF20" s="758"/>
      <c r="IG20" s="758"/>
      <c r="IH20" s="758"/>
      <c r="II20" s="758"/>
      <c r="IJ20" s="758"/>
      <c r="IK20" s="758"/>
      <c r="IL20" s="758"/>
      <c r="IM20" s="758"/>
      <c r="IN20" s="758"/>
      <c r="IO20" s="758"/>
      <c r="IP20" s="758"/>
      <c r="IQ20" s="758"/>
      <c r="IR20" s="758"/>
      <c r="IS20" s="758"/>
      <c r="IT20" s="758"/>
      <c r="IU20" s="758"/>
      <c r="IV20" s="758"/>
      <c r="IW20" s="758"/>
      <c r="IX20" s="758"/>
      <c r="IY20" s="758"/>
      <c r="IZ20" s="758"/>
      <c r="JA20" s="758"/>
      <c r="JB20" s="758"/>
      <c r="JC20" s="758"/>
      <c r="JD20" s="758"/>
      <c r="JE20" s="759"/>
      <c r="JF20" s="747" t="s">
        <v>32</v>
      </c>
      <c r="JG20" s="748"/>
      <c r="JH20" s="748"/>
      <c r="JI20" s="748"/>
      <c r="JJ20" s="748"/>
      <c r="JK20" s="748"/>
      <c r="JL20" s="748"/>
      <c r="JM20" s="748"/>
      <c r="JN20" s="748"/>
      <c r="JO20" s="748"/>
      <c r="JP20" s="748"/>
      <c r="JQ20" s="748"/>
      <c r="JR20" s="748"/>
      <c r="JS20" s="748"/>
      <c r="JT20" s="748"/>
      <c r="JU20" s="748"/>
      <c r="JV20" s="748"/>
      <c r="JW20" s="748"/>
      <c r="JX20" s="748"/>
      <c r="JY20" s="748"/>
      <c r="JZ20" s="748"/>
      <c r="KA20" s="748"/>
      <c r="KB20" s="748"/>
      <c r="KC20" s="748"/>
      <c r="KD20" s="751"/>
      <c r="KE20" s="19"/>
      <c r="KG20" s="88"/>
      <c r="KH20" s="97"/>
      <c r="KI20" s="97"/>
      <c r="KJ20" s="97"/>
      <c r="KK20" s="96"/>
      <c r="KL20" s="96"/>
      <c r="KM20" s="96"/>
      <c r="KN20" s="96"/>
      <c r="KO20" s="96"/>
      <c r="KP20" s="96"/>
      <c r="KQ20" s="96"/>
      <c r="KR20" s="96"/>
      <c r="KS20" s="96"/>
      <c r="KT20" s="96"/>
      <c r="KU20" s="96"/>
      <c r="KV20" s="96"/>
      <c r="KW20" s="96"/>
      <c r="KX20" s="96"/>
      <c r="KY20" s="96"/>
      <c r="KZ20" s="96"/>
      <c r="LA20" s="96"/>
      <c r="LB20" s="96"/>
      <c r="LC20" s="96"/>
      <c r="LD20" s="96"/>
      <c r="LE20" s="96"/>
      <c r="LF20" s="96"/>
      <c r="LG20" s="96"/>
      <c r="LH20" s="96"/>
      <c r="LI20" s="96"/>
      <c r="LJ20" s="96"/>
      <c r="LK20" s="96"/>
      <c r="LL20" s="96"/>
      <c r="LM20" s="96"/>
      <c r="LN20" s="96"/>
      <c r="LO20" s="96"/>
      <c r="LP20" s="96"/>
      <c r="LQ20" s="96"/>
      <c r="LR20" s="96"/>
      <c r="LS20" s="96"/>
      <c r="LT20" s="96"/>
      <c r="LU20" s="96"/>
      <c r="LV20" s="96"/>
      <c r="LW20" s="96"/>
      <c r="LX20" s="96"/>
      <c r="LY20" s="96"/>
      <c r="LZ20" s="96"/>
      <c r="MA20" s="96"/>
      <c r="MB20" s="96"/>
      <c r="MC20" s="96"/>
      <c r="MD20" s="96"/>
      <c r="ME20" s="96"/>
      <c r="MF20" s="96"/>
      <c r="MG20" s="96"/>
      <c r="MH20" s="96"/>
      <c r="MI20" s="96"/>
      <c r="MJ20" s="96"/>
      <c r="MK20" s="96"/>
      <c r="ML20" s="96"/>
      <c r="MM20" s="96"/>
      <c r="MN20" s="96"/>
      <c r="MO20" s="96"/>
      <c r="MP20" s="96"/>
      <c r="MQ20" s="96"/>
      <c r="MR20" s="96"/>
      <c r="MS20" s="96"/>
      <c r="MT20" s="96"/>
      <c r="MU20" s="96"/>
      <c r="MV20" s="96"/>
      <c r="MW20" s="96"/>
      <c r="MX20" s="96"/>
      <c r="MY20" s="96"/>
      <c r="MZ20" s="96"/>
      <c r="NA20" s="96"/>
      <c r="NB20" s="96"/>
      <c r="NC20" s="96"/>
      <c r="ND20" s="96"/>
      <c r="NE20" s="96"/>
      <c r="NF20" s="96"/>
      <c r="NG20" s="96"/>
      <c r="NH20" s="96"/>
      <c r="NI20" s="96"/>
      <c r="NJ20" s="96"/>
      <c r="NK20" s="96"/>
      <c r="NL20" s="96"/>
      <c r="NM20" s="96"/>
      <c r="NN20" s="96"/>
      <c r="NO20" s="96"/>
      <c r="NP20" s="96"/>
      <c r="NQ20" s="96"/>
      <c r="NR20" s="96"/>
      <c r="NS20" s="96"/>
      <c r="NT20" s="97"/>
      <c r="NU20" s="97"/>
      <c r="NV20" s="97"/>
      <c r="NW20" s="87"/>
      <c r="NZ20" s="118"/>
      <c r="OA20" s="118"/>
      <c r="OB20" s="118"/>
      <c r="OC20" s="118"/>
      <c r="OD20" s="118"/>
      <c r="OE20" s="118"/>
      <c r="OF20" s="118"/>
      <c r="OG20" s="118"/>
      <c r="OH20" s="118"/>
      <c r="OI20" s="118"/>
      <c r="OJ20" s="118"/>
      <c r="OK20" s="118"/>
      <c r="OL20" s="118"/>
      <c r="OM20" s="118"/>
      <c r="ON20" s="118"/>
      <c r="OO20" s="118"/>
      <c r="OP20" s="118"/>
      <c r="OQ20" s="118"/>
      <c r="OR20" s="118"/>
      <c r="OS20" s="118"/>
      <c r="OT20" s="118"/>
      <c r="OU20" s="118"/>
      <c r="OV20" s="118"/>
      <c r="OW20" s="118"/>
      <c r="OX20" s="118"/>
      <c r="OY20" s="118"/>
      <c r="OZ20" s="118"/>
      <c r="PA20" s="118"/>
      <c r="PB20" s="118"/>
      <c r="PC20" s="118"/>
      <c r="PD20" s="118"/>
      <c r="PE20" s="118"/>
      <c r="PF20" s="118"/>
      <c r="PG20" s="118"/>
      <c r="PH20" s="118"/>
      <c r="PI20" s="118"/>
      <c r="PJ20" s="118"/>
      <c r="PK20" s="118"/>
      <c r="PL20" s="118"/>
      <c r="PM20" s="118"/>
      <c r="PN20" s="118"/>
      <c r="PO20" s="118"/>
      <c r="PP20" s="118"/>
      <c r="PQ20" s="118"/>
      <c r="PR20" s="118"/>
      <c r="PS20" s="118"/>
      <c r="PT20" s="118"/>
      <c r="PU20" s="118"/>
      <c r="PV20" s="118"/>
      <c r="PW20" s="118"/>
      <c r="PX20" s="118"/>
      <c r="PY20" s="118"/>
      <c r="PZ20" s="118"/>
      <c r="QA20" s="118"/>
      <c r="QB20" s="118"/>
      <c r="QC20" s="118"/>
      <c r="QD20" s="118"/>
      <c r="QE20" s="118"/>
      <c r="QF20" s="118"/>
      <c r="QG20" s="118"/>
      <c r="QH20" s="118"/>
      <c r="QI20" s="118"/>
      <c r="QJ20" s="118"/>
      <c r="QK20" s="118"/>
      <c r="QL20" s="118"/>
      <c r="QM20" s="118"/>
      <c r="QN20" s="118"/>
      <c r="QO20" s="118"/>
      <c r="QP20" s="118"/>
      <c r="QQ20" s="118"/>
      <c r="QR20" s="24"/>
      <c r="QS20" s="24"/>
      <c r="QT20" s="24"/>
      <c r="QU20" s="24"/>
      <c r="QV20" s="24"/>
      <c r="QW20" s="24"/>
      <c r="QX20" s="24"/>
      <c r="QY20" s="24"/>
      <c r="QZ20" s="24"/>
      <c r="RA20" s="24"/>
      <c r="RB20" s="24"/>
      <c r="RC20" s="24"/>
      <c r="RD20" s="24"/>
      <c r="RE20" s="24"/>
      <c r="RF20" s="24"/>
      <c r="RG20" s="24"/>
      <c r="RH20" s="24"/>
      <c r="RI20" s="24"/>
      <c r="RJ20" s="24"/>
      <c r="RK20" s="24"/>
      <c r="RL20" s="24"/>
      <c r="RM20" s="24"/>
      <c r="RN20" s="24"/>
      <c r="RO20" s="24"/>
      <c r="RP20" s="24"/>
      <c r="RS20" s="88"/>
      <c r="RT20" s="97"/>
      <c r="RU20" s="97"/>
      <c r="RV20" s="97"/>
      <c r="RW20" s="96"/>
      <c r="RX20" s="96"/>
      <c r="RY20" s="96"/>
      <c r="RZ20" s="96"/>
      <c r="SA20" s="96"/>
      <c r="SB20" s="96"/>
      <c r="SC20" s="96"/>
      <c r="SD20" s="96"/>
      <c r="SE20" s="96"/>
      <c r="SF20" s="96"/>
      <c r="SG20" s="96"/>
      <c r="SH20" s="96"/>
      <c r="SI20" s="96"/>
      <c r="SJ20" s="96"/>
      <c r="SK20" s="96"/>
      <c r="SL20" s="96"/>
      <c r="SM20" s="96"/>
      <c r="SN20" s="96"/>
      <c r="SO20" s="96"/>
      <c r="SP20" s="96"/>
      <c r="SQ20" s="96"/>
      <c r="SR20" s="96"/>
      <c r="SS20" s="96"/>
      <c r="ST20" s="96"/>
      <c r="SU20" s="96"/>
      <c r="SV20" s="96"/>
      <c r="SW20" s="96"/>
      <c r="SX20" s="96"/>
      <c r="SY20" s="96"/>
      <c r="SZ20" s="96"/>
      <c r="TA20" s="96"/>
      <c r="TB20" s="96"/>
      <c r="TC20" s="96"/>
      <c r="TD20" s="96"/>
      <c r="TE20" s="96"/>
      <c r="TF20" s="96"/>
      <c r="TG20" s="96"/>
      <c r="TH20" s="96"/>
      <c r="TI20" s="96"/>
      <c r="TJ20" s="96"/>
      <c r="TK20" s="96"/>
      <c r="TL20" s="96"/>
      <c r="TM20" s="96"/>
      <c r="TN20" s="96"/>
      <c r="TO20" s="96"/>
      <c r="TP20" s="96"/>
      <c r="TQ20" s="96"/>
      <c r="TR20" s="96"/>
      <c r="TS20" s="96"/>
      <c r="TT20" s="96"/>
      <c r="TU20" s="96"/>
      <c r="TV20" s="96"/>
      <c r="TW20" s="96"/>
      <c r="TX20" s="96"/>
      <c r="TY20" s="96"/>
      <c r="TZ20" s="96"/>
      <c r="UA20" s="96"/>
      <c r="UB20" s="96"/>
      <c r="UC20" s="96"/>
      <c r="UD20" s="96"/>
      <c r="UE20" s="96"/>
      <c r="UF20" s="96"/>
      <c r="UG20" s="96"/>
      <c r="UH20" s="96"/>
      <c r="UI20" s="96"/>
      <c r="UJ20" s="96"/>
      <c r="UK20" s="96"/>
      <c r="UL20" s="96"/>
      <c r="UM20" s="96"/>
      <c r="UN20" s="96"/>
      <c r="UO20" s="96"/>
      <c r="UP20" s="96"/>
      <c r="UQ20" s="96"/>
      <c r="UR20" s="96"/>
      <c r="US20" s="96"/>
      <c r="UT20" s="96"/>
      <c r="UU20" s="96"/>
      <c r="UV20" s="96"/>
      <c r="UW20" s="96"/>
      <c r="UX20" s="96"/>
      <c r="UY20" s="96"/>
      <c r="UZ20" s="96"/>
      <c r="VA20" s="96"/>
      <c r="VB20" s="96"/>
      <c r="VC20" s="96"/>
      <c r="VD20" s="96"/>
      <c r="VE20" s="96"/>
      <c r="VF20" s="87"/>
      <c r="VG20" s="87"/>
      <c r="VH20" s="87"/>
      <c r="VI20" s="87"/>
    </row>
    <row r="21" spans="1:582" ht="6.25" customHeight="1">
      <c r="A21" s="15"/>
      <c r="B21" s="29" t="s">
        <v>33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1"/>
      <c r="BT21" s="659" t="str">
        <f>IF(入湯税・宿泊税月計表!$BW$4="01 申告","〇","")</f>
        <v>〇</v>
      </c>
      <c r="BU21" s="660"/>
      <c r="BV21" s="660"/>
      <c r="BW21" s="660"/>
      <c r="BX21" s="660"/>
      <c r="BY21" s="661"/>
      <c r="BZ21" s="659" t="s">
        <v>34</v>
      </c>
      <c r="CA21" s="660"/>
      <c r="CB21" s="660"/>
      <c r="CC21" s="660"/>
      <c r="CD21" s="660"/>
      <c r="CE21" s="660"/>
      <c r="CF21" s="660"/>
      <c r="CG21" s="660"/>
      <c r="CH21" s="660"/>
      <c r="CI21" s="660"/>
      <c r="CJ21" s="660"/>
      <c r="CK21" s="660"/>
      <c r="CL21" s="660"/>
      <c r="CM21" s="660"/>
      <c r="CN21" s="660"/>
      <c r="CO21" s="660"/>
      <c r="CP21" s="660"/>
      <c r="CQ21" s="660"/>
      <c r="CR21" s="661"/>
      <c r="CT21" s="18"/>
      <c r="CU21" s="32" t="s">
        <v>33</v>
      </c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4"/>
      <c r="FM21" s="659" t="str">
        <f>IF(入湯税・宿泊税月計表!$BW$4="01 申告","〇","")</f>
        <v>〇</v>
      </c>
      <c r="FN21" s="660"/>
      <c r="FO21" s="660"/>
      <c r="FP21" s="660"/>
      <c r="FQ21" s="660"/>
      <c r="FR21" s="661"/>
      <c r="FS21" s="659" t="s">
        <v>34</v>
      </c>
      <c r="FT21" s="660"/>
      <c r="FU21" s="660"/>
      <c r="FV21" s="660"/>
      <c r="FW21" s="660"/>
      <c r="FX21" s="660"/>
      <c r="FY21" s="660"/>
      <c r="FZ21" s="660"/>
      <c r="GA21" s="660"/>
      <c r="GB21" s="660"/>
      <c r="GC21" s="660"/>
      <c r="GD21" s="660"/>
      <c r="GE21" s="660"/>
      <c r="GF21" s="660"/>
      <c r="GG21" s="660"/>
      <c r="GH21" s="660"/>
      <c r="GI21" s="660"/>
      <c r="GJ21" s="660"/>
      <c r="GK21" s="661"/>
      <c r="GL21" s="78"/>
      <c r="GM21" s="6"/>
      <c r="GN21" s="32" t="s">
        <v>33</v>
      </c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4"/>
      <c r="JF21" s="659" t="str">
        <f>IF(入湯税・宿泊税月計表!$BW$4="01 申告","〇","")</f>
        <v>〇</v>
      </c>
      <c r="JG21" s="660"/>
      <c r="JH21" s="660"/>
      <c r="JI21" s="660"/>
      <c r="JJ21" s="660"/>
      <c r="JK21" s="661"/>
      <c r="JL21" s="659" t="s">
        <v>34</v>
      </c>
      <c r="JM21" s="660"/>
      <c r="JN21" s="660"/>
      <c r="JO21" s="660"/>
      <c r="JP21" s="660"/>
      <c r="JQ21" s="660"/>
      <c r="JR21" s="660"/>
      <c r="JS21" s="660"/>
      <c r="JT21" s="660"/>
      <c r="JU21" s="660"/>
      <c r="JV21" s="660"/>
      <c r="JW21" s="660"/>
      <c r="JX21" s="660"/>
      <c r="JY21" s="660"/>
      <c r="JZ21" s="660"/>
      <c r="KA21" s="660"/>
      <c r="KB21" s="660"/>
      <c r="KC21" s="660"/>
      <c r="KD21" s="661"/>
      <c r="KE21" s="35"/>
      <c r="KG21" s="65"/>
      <c r="KH21" s="97"/>
      <c r="KI21" s="97"/>
      <c r="KJ21" s="97"/>
      <c r="KK21" s="125"/>
      <c r="KL21" s="125"/>
      <c r="KM21" s="125"/>
      <c r="KN21" s="125"/>
      <c r="KO21" s="125"/>
      <c r="KP21" s="125"/>
      <c r="KQ21" s="125"/>
      <c r="KR21" s="125"/>
      <c r="KS21" s="125"/>
      <c r="KT21" s="125"/>
      <c r="KU21" s="125"/>
      <c r="KV21" s="125"/>
      <c r="KW21" s="125"/>
      <c r="KX21" s="125"/>
      <c r="KY21" s="125"/>
      <c r="KZ21" s="125"/>
      <c r="LA21" s="125"/>
      <c r="LB21" s="125"/>
      <c r="LC21" s="125"/>
      <c r="LD21" s="125"/>
      <c r="LE21" s="125"/>
      <c r="LF21" s="125"/>
      <c r="LG21" s="125"/>
      <c r="LH21" s="125"/>
      <c r="LI21" s="125"/>
      <c r="LJ21" s="125"/>
      <c r="LK21" s="125"/>
      <c r="LL21" s="125"/>
      <c r="LM21" s="125"/>
      <c r="LN21" s="125"/>
      <c r="LO21" s="125"/>
      <c r="LP21" s="125"/>
      <c r="LQ21" s="125"/>
      <c r="LR21" s="125"/>
      <c r="LS21" s="125"/>
      <c r="LT21" s="125"/>
      <c r="LU21" s="125"/>
      <c r="LV21" s="125"/>
      <c r="LW21" s="125"/>
      <c r="LX21" s="125"/>
      <c r="LY21" s="125"/>
      <c r="LZ21" s="125"/>
      <c r="MA21" s="125"/>
      <c r="MB21" s="125"/>
      <c r="MC21" s="125"/>
      <c r="MD21" s="125"/>
      <c r="ME21" s="125"/>
      <c r="MF21" s="125"/>
      <c r="MG21" s="125"/>
      <c r="MH21" s="125"/>
      <c r="MI21" s="125"/>
      <c r="MJ21" s="125"/>
      <c r="MK21" s="125"/>
      <c r="ML21" s="125"/>
      <c r="MM21" s="125"/>
      <c r="MN21" s="125"/>
      <c r="MO21" s="125"/>
      <c r="MP21" s="125"/>
      <c r="MQ21" s="125"/>
      <c r="MR21" s="125"/>
      <c r="MS21" s="125"/>
      <c r="MT21" s="125"/>
      <c r="MU21" s="125"/>
      <c r="MV21" s="125"/>
      <c r="MW21" s="125"/>
      <c r="MX21" s="125"/>
      <c r="MY21" s="125"/>
      <c r="MZ21" s="125"/>
      <c r="NA21" s="125"/>
      <c r="NB21" s="125"/>
      <c r="NC21" s="125"/>
      <c r="ND21" s="125"/>
      <c r="NE21" s="125"/>
      <c r="NF21" s="125"/>
      <c r="NG21" s="125"/>
      <c r="NH21" s="125"/>
      <c r="NI21" s="125"/>
      <c r="NJ21" s="125"/>
      <c r="NK21" s="125"/>
      <c r="NL21" s="125"/>
      <c r="NM21" s="125"/>
      <c r="NN21" s="125"/>
      <c r="NO21" s="125"/>
      <c r="NP21" s="125"/>
      <c r="NQ21" s="125"/>
      <c r="NR21" s="125"/>
      <c r="NS21" s="125"/>
      <c r="NT21" s="97"/>
      <c r="NU21" s="97"/>
      <c r="NV21" s="97"/>
      <c r="NW21" s="87"/>
      <c r="NZ21" s="66"/>
      <c r="OA21" s="66"/>
      <c r="OB21" s="66"/>
      <c r="OC21" s="66"/>
      <c r="OD21" s="66"/>
      <c r="OE21" s="66"/>
      <c r="OF21" s="66"/>
      <c r="OG21" s="66"/>
      <c r="OH21" s="66"/>
      <c r="OI21" s="66"/>
      <c r="OJ21" s="66"/>
      <c r="OK21" s="66"/>
      <c r="OL21" s="66"/>
      <c r="OM21" s="66"/>
      <c r="ON21" s="66"/>
      <c r="OO21" s="66"/>
      <c r="OP21" s="66"/>
      <c r="OQ21" s="66"/>
      <c r="OR21" s="66"/>
      <c r="OS21" s="66"/>
      <c r="OT21" s="66"/>
      <c r="OU21" s="66"/>
      <c r="OV21" s="66"/>
      <c r="OW21" s="66"/>
      <c r="OX21" s="66"/>
      <c r="OY21" s="66"/>
      <c r="OZ21" s="66"/>
      <c r="PA21" s="66"/>
      <c r="PB21" s="66"/>
      <c r="PC21" s="66"/>
      <c r="PD21" s="66"/>
      <c r="PE21" s="66"/>
      <c r="PF21" s="66"/>
      <c r="PG21" s="66"/>
      <c r="PH21" s="66"/>
      <c r="PI21" s="66"/>
      <c r="PJ21" s="66"/>
      <c r="PK21" s="66"/>
      <c r="PL21" s="66"/>
      <c r="PM21" s="66"/>
      <c r="PN21" s="66"/>
      <c r="PO21" s="66"/>
      <c r="PP21" s="66"/>
      <c r="PQ21" s="66"/>
      <c r="PR21" s="66"/>
      <c r="PS21" s="66"/>
      <c r="PT21" s="66"/>
      <c r="PU21" s="66"/>
      <c r="PV21" s="66"/>
      <c r="PW21" s="66"/>
      <c r="PX21" s="66"/>
      <c r="PY21" s="66"/>
      <c r="PZ21" s="66"/>
      <c r="QA21" s="66"/>
      <c r="QB21" s="66"/>
      <c r="QC21" s="66"/>
      <c r="QD21" s="66"/>
      <c r="QE21" s="66"/>
      <c r="QF21" s="66"/>
      <c r="QG21" s="66"/>
      <c r="QH21" s="66"/>
      <c r="QI21" s="66"/>
      <c r="QJ21" s="66"/>
      <c r="QK21" s="66"/>
      <c r="QL21" s="66"/>
      <c r="QM21" s="66"/>
      <c r="QN21" s="66"/>
      <c r="QO21" s="66"/>
      <c r="QP21" s="66"/>
      <c r="QQ21" s="66"/>
      <c r="QR21" s="653"/>
      <c r="QS21" s="653"/>
      <c r="QT21" s="653"/>
      <c r="QU21" s="653"/>
      <c r="QV21" s="653"/>
      <c r="QW21" s="653"/>
      <c r="QX21" s="653"/>
      <c r="QY21" s="653"/>
      <c r="QZ21" s="653"/>
      <c r="RA21" s="653"/>
      <c r="RB21" s="653"/>
      <c r="RC21" s="653"/>
      <c r="RD21" s="653"/>
      <c r="RE21" s="653"/>
      <c r="RF21" s="653"/>
      <c r="RG21" s="653"/>
      <c r="RH21" s="653"/>
      <c r="RI21" s="653"/>
      <c r="RJ21" s="653"/>
      <c r="RK21" s="653"/>
      <c r="RL21" s="653"/>
      <c r="RM21" s="653"/>
      <c r="RN21" s="653"/>
      <c r="RO21" s="653"/>
      <c r="RP21" s="653"/>
      <c r="RQ21" s="6"/>
      <c r="RR21" s="6"/>
      <c r="RS21" s="65"/>
      <c r="RT21" s="97"/>
      <c r="RU21" s="97"/>
      <c r="RV21" s="97"/>
      <c r="RW21" s="125"/>
      <c r="RX21" s="125"/>
      <c r="RY21" s="125"/>
      <c r="RZ21" s="125"/>
      <c r="SA21" s="125"/>
      <c r="SB21" s="125"/>
      <c r="SC21" s="125"/>
      <c r="SD21" s="125"/>
      <c r="SE21" s="125"/>
      <c r="SF21" s="125"/>
      <c r="SG21" s="125"/>
      <c r="SH21" s="125"/>
      <c r="SI21" s="125"/>
      <c r="SJ21" s="125"/>
      <c r="SK21" s="125"/>
      <c r="SL21" s="125"/>
      <c r="SM21" s="125"/>
      <c r="SN21" s="125"/>
      <c r="SO21" s="125"/>
      <c r="SP21" s="125"/>
      <c r="SQ21" s="125"/>
      <c r="SR21" s="125"/>
      <c r="SS21" s="125"/>
      <c r="ST21" s="125"/>
      <c r="SU21" s="125"/>
      <c r="SV21" s="125"/>
      <c r="SW21" s="125"/>
      <c r="SX21" s="125"/>
      <c r="SY21" s="125"/>
      <c r="SZ21" s="125"/>
      <c r="TA21" s="125"/>
      <c r="TB21" s="125"/>
      <c r="TC21" s="125"/>
      <c r="TD21" s="125"/>
      <c r="TE21" s="125"/>
      <c r="TF21" s="125"/>
      <c r="TG21" s="125"/>
      <c r="TH21" s="125"/>
      <c r="TI21" s="125"/>
      <c r="TJ21" s="125"/>
      <c r="TK21" s="125"/>
      <c r="TL21" s="125"/>
      <c r="TM21" s="125"/>
      <c r="TN21" s="125"/>
      <c r="TO21" s="125"/>
      <c r="TP21" s="125"/>
      <c r="TQ21" s="125"/>
      <c r="TR21" s="125"/>
      <c r="TS21" s="125"/>
      <c r="TT21" s="125"/>
      <c r="TU21" s="125"/>
      <c r="TV21" s="125"/>
      <c r="TW21" s="125"/>
      <c r="TX21" s="125"/>
      <c r="TY21" s="125"/>
      <c r="TZ21" s="125"/>
      <c r="UA21" s="125"/>
      <c r="UB21" s="125"/>
      <c r="UC21" s="125"/>
      <c r="UD21" s="125"/>
      <c r="UE21" s="125"/>
      <c r="UF21" s="125"/>
      <c r="UG21" s="125"/>
      <c r="UH21" s="125"/>
      <c r="UI21" s="125"/>
      <c r="UJ21" s="125"/>
      <c r="UK21" s="125"/>
      <c r="UL21" s="125"/>
      <c r="UM21" s="125"/>
      <c r="UN21" s="125"/>
      <c r="UO21" s="125"/>
      <c r="UP21" s="125"/>
      <c r="UQ21" s="125"/>
      <c r="UR21" s="125"/>
      <c r="US21" s="125"/>
      <c r="UT21" s="125"/>
      <c r="UU21" s="125"/>
      <c r="UV21" s="125"/>
      <c r="UW21" s="125"/>
      <c r="UX21" s="125"/>
      <c r="UY21" s="125"/>
      <c r="UZ21" s="125"/>
      <c r="VA21" s="125"/>
      <c r="VB21" s="125"/>
      <c r="VC21" s="125"/>
      <c r="VD21" s="125"/>
      <c r="VE21" s="125"/>
      <c r="VF21" s="87"/>
      <c r="VG21" s="87"/>
      <c r="VH21" s="87"/>
      <c r="VI21" s="87"/>
      <c r="VJ21" s="6"/>
    </row>
    <row r="22" spans="1:582" s="125" customFormat="1" ht="6.25" customHeight="1">
      <c r="A22" s="121"/>
      <c r="B22" s="122"/>
      <c r="C22" s="123"/>
      <c r="D22" s="123"/>
      <c r="E22" s="123"/>
      <c r="F22" s="123"/>
      <c r="G22" s="123"/>
      <c r="H22" s="658" t="str">
        <f>+入湯税・宿泊税月計表!CC3</f>
        <v>令和</v>
      </c>
      <c r="I22" s="658"/>
      <c r="J22" s="658"/>
      <c r="K22" s="658"/>
      <c r="L22" s="658"/>
      <c r="M22" s="658"/>
      <c r="N22" s="658"/>
      <c r="O22" s="658"/>
      <c r="P22" s="658"/>
      <c r="Q22" s="658"/>
      <c r="R22" s="658"/>
      <c r="S22" s="658"/>
      <c r="T22" s="658"/>
      <c r="U22" s="658" t="str">
        <f>+IF(入湯税・宿泊税月計表!CF3=0,"",入湯税・宿泊税月計表!CF3)</f>
        <v/>
      </c>
      <c r="V22" s="658"/>
      <c r="W22" s="658"/>
      <c r="X22" s="658"/>
      <c r="Y22" s="658"/>
      <c r="Z22" s="658"/>
      <c r="AA22" s="658"/>
      <c r="AB22" s="658"/>
      <c r="AC22" s="658"/>
      <c r="AD22" s="658"/>
      <c r="AE22" s="657" t="s">
        <v>35</v>
      </c>
      <c r="AF22" s="657"/>
      <c r="AG22" s="657"/>
      <c r="AH22" s="657"/>
      <c r="AI22" s="657"/>
      <c r="AJ22" s="657"/>
      <c r="AK22" s="658" t="str">
        <f>+IF(入湯税・宿泊税月計表!CL3=0,"",入湯税・宿泊税月計表!CL3)</f>
        <v/>
      </c>
      <c r="AL22" s="658"/>
      <c r="AM22" s="658"/>
      <c r="AN22" s="658"/>
      <c r="AO22" s="658"/>
      <c r="AP22" s="658"/>
      <c r="AQ22" s="658"/>
      <c r="AR22" s="658"/>
      <c r="AS22" s="658"/>
      <c r="AT22" s="658"/>
      <c r="AU22" s="670" t="str">
        <f>+IF(OR(入湯税・宿泊税月計表!BW3="",入湯税・宿泊税月計表!BW3="一か月分"),"月分","月分から")</f>
        <v>月分から</v>
      </c>
      <c r="AV22" s="670"/>
      <c r="AW22" s="670"/>
      <c r="AX22" s="670"/>
      <c r="AY22" s="670"/>
      <c r="AZ22" s="670"/>
      <c r="BA22" s="670"/>
      <c r="BB22" s="670"/>
      <c r="BC22" s="670"/>
      <c r="BD22" s="670"/>
      <c r="BE22" s="670"/>
      <c r="BF22" s="670"/>
      <c r="BG22" s="670"/>
      <c r="BH22" s="670"/>
      <c r="BI22" s="670"/>
      <c r="BJ22" s="670"/>
      <c r="BK22" s="670"/>
      <c r="BL22" s="670"/>
      <c r="BM22" s="670"/>
      <c r="BN22" s="670"/>
      <c r="BT22" s="662"/>
      <c r="BU22" s="654"/>
      <c r="BV22" s="654"/>
      <c r="BW22" s="654"/>
      <c r="BX22" s="654"/>
      <c r="BY22" s="663"/>
      <c r="BZ22" s="662"/>
      <c r="CA22" s="654"/>
      <c r="CB22" s="654"/>
      <c r="CC22" s="654"/>
      <c r="CD22" s="654"/>
      <c r="CE22" s="654"/>
      <c r="CF22" s="654"/>
      <c r="CG22" s="654"/>
      <c r="CH22" s="654"/>
      <c r="CI22" s="654"/>
      <c r="CJ22" s="654"/>
      <c r="CK22" s="654"/>
      <c r="CL22" s="654"/>
      <c r="CM22" s="654"/>
      <c r="CN22" s="654"/>
      <c r="CO22" s="654"/>
      <c r="CP22" s="654"/>
      <c r="CQ22" s="654"/>
      <c r="CR22" s="663"/>
      <c r="CT22" s="126"/>
      <c r="CU22" s="127"/>
      <c r="CV22" s="124"/>
      <c r="CW22" s="124"/>
      <c r="CX22" s="124"/>
      <c r="CY22" s="124"/>
      <c r="CZ22" s="124"/>
      <c r="DA22" s="658" t="str">
        <f>+H22</f>
        <v>令和</v>
      </c>
      <c r="DB22" s="658"/>
      <c r="DC22" s="658"/>
      <c r="DD22" s="658"/>
      <c r="DE22" s="658"/>
      <c r="DF22" s="658"/>
      <c r="DG22" s="658"/>
      <c r="DH22" s="658"/>
      <c r="DI22" s="658"/>
      <c r="DJ22" s="658"/>
      <c r="DK22" s="658"/>
      <c r="DL22" s="658"/>
      <c r="DM22" s="658"/>
      <c r="DN22" s="658" t="str">
        <f>IF(U22="","",U22)</f>
        <v/>
      </c>
      <c r="DO22" s="658"/>
      <c r="DP22" s="658"/>
      <c r="DQ22" s="658"/>
      <c r="DR22" s="658"/>
      <c r="DS22" s="658"/>
      <c r="DT22" s="658"/>
      <c r="DU22" s="658"/>
      <c r="DV22" s="658"/>
      <c r="DW22" s="658"/>
      <c r="DX22" s="657" t="s">
        <v>35</v>
      </c>
      <c r="DY22" s="657"/>
      <c r="DZ22" s="657"/>
      <c r="EA22" s="657"/>
      <c r="EB22" s="657"/>
      <c r="EC22" s="657"/>
      <c r="ED22" s="658" t="str">
        <f>IF(AK22="","",AK22)</f>
        <v/>
      </c>
      <c r="EE22" s="658"/>
      <c r="EF22" s="658"/>
      <c r="EG22" s="658"/>
      <c r="EH22" s="658"/>
      <c r="EI22" s="658"/>
      <c r="EJ22" s="658"/>
      <c r="EK22" s="658"/>
      <c r="EL22" s="658"/>
      <c r="EM22" s="658"/>
      <c r="EN22" s="670" t="str">
        <f>+AU22</f>
        <v>月分から</v>
      </c>
      <c r="EO22" s="670"/>
      <c r="EP22" s="670"/>
      <c r="EQ22" s="670"/>
      <c r="ER22" s="670"/>
      <c r="ES22" s="670"/>
      <c r="ET22" s="670"/>
      <c r="EU22" s="670"/>
      <c r="EV22" s="670"/>
      <c r="EW22" s="670"/>
      <c r="EX22" s="670"/>
      <c r="EY22" s="670"/>
      <c r="EZ22" s="670"/>
      <c r="FA22" s="670"/>
      <c r="FB22" s="670"/>
      <c r="FC22" s="670"/>
      <c r="FD22" s="670"/>
      <c r="FE22" s="670"/>
      <c r="FF22" s="670"/>
      <c r="FG22" s="670"/>
      <c r="FH22" s="128"/>
      <c r="FI22" s="128"/>
      <c r="FJ22" s="128"/>
      <c r="FK22" s="128"/>
      <c r="FL22" s="128"/>
      <c r="FM22" s="662"/>
      <c r="FN22" s="654"/>
      <c r="FO22" s="654"/>
      <c r="FP22" s="654"/>
      <c r="FQ22" s="654"/>
      <c r="FR22" s="663"/>
      <c r="FS22" s="662"/>
      <c r="FT22" s="654"/>
      <c r="FU22" s="654"/>
      <c r="FV22" s="654"/>
      <c r="FW22" s="654"/>
      <c r="FX22" s="654"/>
      <c r="FY22" s="654"/>
      <c r="FZ22" s="654"/>
      <c r="GA22" s="654"/>
      <c r="GB22" s="654"/>
      <c r="GC22" s="654"/>
      <c r="GD22" s="654"/>
      <c r="GE22" s="654"/>
      <c r="GF22" s="654"/>
      <c r="GG22" s="654"/>
      <c r="GH22" s="654"/>
      <c r="GI22" s="654"/>
      <c r="GJ22" s="654"/>
      <c r="GK22" s="663"/>
      <c r="GL22" s="129"/>
      <c r="GM22" s="128"/>
      <c r="GN22" s="127"/>
      <c r="GO22" s="124"/>
      <c r="GP22" s="124"/>
      <c r="GQ22" s="124"/>
      <c r="GR22" s="124"/>
      <c r="GS22" s="124"/>
      <c r="GT22" s="658" t="str">
        <f>+H22</f>
        <v>令和</v>
      </c>
      <c r="GU22" s="658"/>
      <c r="GV22" s="658"/>
      <c r="GW22" s="658"/>
      <c r="GX22" s="658"/>
      <c r="GY22" s="658"/>
      <c r="GZ22" s="658"/>
      <c r="HA22" s="658"/>
      <c r="HB22" s="658"/>
      <c r="HC22" s="658"/>
      <c r="HD22" s="658"/>
      <c r="HE22" s="658"/>
      <c r="HF22" s="658"/>
      <c r="HG22" s="658" t="str">
        <f>IF(U22="","",U22)</f>
        <v/>
      </c>
      <c r="HH22" s="658"/>
      <c r="HI22" s="658"/>
      <c r="HJ22" s="658"/>
      <c r="HK22" s="658"/>
      <c r="HL22" s="658"/>
      <c r="HM22" s="658"/>
      <c r="HN22" s="658"/>
      <c r="HO22" s="658"/>
      <c r="HP22" s="658"/>
      <c r="HQ22" s="657" t="s">
        <v>35</v>
      </c>
      <c r="HR22" s="657"/>
      <c r="HS22" s="657"/>
      <c r="HT22" s="657"/>
      <c r="HU22" s="657"/>
      <c r="HV22" s="657"/>
      <c r="HW22" s="658" t="str">
        <f>IF(AK22="","",AK22)</f>
        <v/>
      </c>
      <c r="HX22" s="658"/>
      <c r="HY22" s="658"/>
      <c r="HZ22" s="658"/>
      <c r="IA22" s="658"/>
      <c r="IB22" s="658"/>
      <c r="IC22" s="658"/>
      <c r="ID22" s="658"/>
      <c r="IE22" s="658"/>
      <c r="IF22" s="658"/>
      <c r="IG22" s="670" t="str">
        <f>+EN22</f>
        <v>月分から</v>
      </c>
      <c r="IH22" s="670"/>
      <c r="II22" s="670"/>
      <c r="IJ22" s="670"/>
      <c r="IK22" s="670"/>
      <c r="IL22" s="670"/>
      <c r="IM22" s="670"/>
      <c r="IN22" s="670"/>
      <c r="IO22" s="670"/>
      <c r="IP22" s="670"/>
      <c r="IQ22" s="670"/>
      <c r="IR22" s="670"/>
      <c r="IS22" s="670"/>
      <c r="IT22" s="670"/>
      <c r="IU22" s="670"/>
      <c r="IV22" s="670"/>
      <c r="IW22" s="670"/>
      <c r="IX22" s="670"/>
      <c r="IY22" s="670"/>
      <c r="IZ22" s="670"/>
      <c r="JA22" s="128"/>
      <c r="JB22" s="128"/>
      <c r="JC22" s="128"/>
      <c r="JD22" s="128"/>
      <c r="JE22" s="128"/>
      <c r="JF22" s="662"/>
      <c r="JG22" s="654"/>
      <c r="JH22" s="654"/>
      <c r="JI22" s="654"/>
      <c r="JJ22" s="654"/>
      <c r="JK22" s="663"/>
      <c r="JL22" s="662"/>
      <c r="JM22" s="654"/>
      <c r="JN22" s="654"/>
      <c r="JO22" s="654"/>
      <c r="JP22" s="654"/>
      <c r="JQ22" s="654"/>
      <c r="JR22" s="654"/>
      <c r="JS22" s="654"/>
      <c r="JT22" s="654"/>
      <c r="JU22" s="654"/>
      <c r="JV22" s="654"/>
      <c r="JW22" s="654"/>
      <c r="JX22" s="654"/>
      <c r="JY22" s="654"/>
      <c r="JZ22" s="654"/>
      <c r="KA22" s="654"/>
      <c r="KB22" s="654"/>
      <c r="KC22" s="654"/>
      <c r="KD22" s="663"/>
      <c r="KE22" s="130"/>
      <c r="QR22" s="653"/>
      <c r="QS22" s="653"/>
      <c r="QT22" s="653"/>
      <c r="QU22" s="653"/>
      <c r="QV22" s="653"/>
      <c r="QW22" s="653"/>
      <c r="QX22" s="653"/>
      <c r="QY22" s="653"/>
      <c r="QZ22" s="653"/>
      <c r="RA22" s="653"/>
      <c r="RB22" s="653"/>
      <c r="RC22" s="653"/>
      <c r="RD22" s="653"/>
      <c r="RE22" s="653"/>
      <c r="RF22" s="653"/>
      <c r="RG22" s="653"/>
      <c r="RH22" s="653"/>
      <c r="RI22" s="653"/>
      <c r="RJ22" s="653"/>
      <c r="RK22" s="653"/>
      <c r="RL22" s="653"/>
      <c r="RM22" s="653"/>
      <c r="RN22" s="653"/>
      <c r="RO22" s="653"/>
      <c r="RP22" s="653"/>
    </row>
    <row r="23" spans="1:582" s="125" customFormat="1" ht="6.25" customHeight="1">
      <c r="A23" s="121"/>
      <c r="B23" s="122"/>
      <c r="C23" s="123"/>
      <c r="D23" s="123"/>
      <c r="E23" s="123"/>
      <c r="F23" s="123"/>
      <c r="G23" s="123"/>
      <c r="H23" s="658"/>
      <c r="I23" s="658"/>
      <c r="J23" s="658"/>
      <c r="K23" s="658"/>
      <c r="L23" s="658"/>
      <c r="M23" s="658"/>
      <c r="N23" s="658"/>
      <c r="O23" s="658"/>
      <c r="P23" s="658"/>
      <c r="Q23" s="658"/>
      <c r="R23" s="658"/>
      <c r="S23" s="658"/>
      <c r="T23" s="658"/>
      <c r="U23" s="658"/>
      <c r="V23" s="658"/>
      <c r="W23" s="658"/>
      <c r="X23" s="658"/>
      <c r="Y23" s="658"/>
      <c r="Z23" s="658"/>
      <c r="AA23" s="658"/>
      <c r="AB23" s="658"/>
      <c r="AC23" s="658"/>
      <c r="AD23" s="658"/>
      <c r="AE23" s="657"/>
      <c r="AF23" s="657"/>
      <c r="AG23" s="657"/>
      <c r="AH23" s="657"/>
      <c r="AI23" s="657"/>
      <c r="AJ23" s="657"/>
      <c r="AK23" s="658"/>
      <c r="AL23" s="658"/>
      <c r="AM23" s="658"/>
      <c r="AN23" s="658"/>
      <c r="AO23" s="658"/>
      <c r="AP23" s="658"/>
      <c r="AQ23" s="658"/>
      <c r="AR23" s="658"/>
      <c r="AS23" s="658"/>
      <c r="AT23" s="658"/>
      <c r="AU23" s="670"/>
      <c r="AV23" s="670"/>
      <c r="AW23" s="670"/>
      <c r="AX23" s="670"/>
      <c r="AY23" s="670"/>
      <c r="AZ23" s="670"/>
      <c r="BA23" s="670"/>
      <c r="BB23" s="670"/>
      <c r="BC23" s="670"/>
      <c r="BD23" s="670"/>
      <c r="BE23" s="670"/>
      <c r="BF23" s="670"/>
      <c r="BG23" s="670"/>
      <c r="BH23" s="670"/>
      <c r="BI23" s="670"/>
      <c r="BJ23" s="670"/>
      <c r="BK23" s="670"/>
      <c r="BL23" s="670"/>
      <c r="BM23" s="670"/>
      <c r="BN23" s="670"/>
      <c r="BT23" s="664" t="str">
        <f>IF(入湯税・宿泊税月計表!$BW$4="02 更正","〇","")</f>
        <v/>
      </c>
      <c r="BU23" s="665"/>
      <c r="BV23" s="665"/>
      <c r="BW23" s="665"/>
      <c r="BX23" s="665"/>
      <c r="BY23" s="666"/>
      <c r="BZ23" s="664" t="s">
        <v>36</v>
      </c>
      <c r="CA23" s="665"/>
      <c r="CB23" s="665"/>
      <c r="CC23" s="665"/>
      <c r="CD23" s="665"/>
      <c r="CE23" s="665"/>
      <c r="CF23" s="665"/>
      <c r="CG23" s="665"/>
      <c r="CH23" s="665"/>
      <c r="CI23" s="665"/>
      <c r="CJ23" s="665"/>
      <c r="CK23" s="665"/>
      <c r="CL23" s="665"/>
      <c r="CM23" s="665"/>
      <c r="CN23" s="665"/>
      <c r="CO23" s="665"/>
      <c r="CP23" s="665"/>
      <c r="CQ23" s="665"/>
      <c r="CR23" s="666"/>
      <c r="CT23" s="126"/>
      <c r="CU23" s="127"/>
      <c r="CV23" s="124"/>
      <c r="CW23" s="124"/>
      <c r="CX23" s="124"/>
      <c r="CY23" s="124"/>
      <c r="CZ23" s="124"/>
      <c r="DA23" s="658"/>
      <c r="DB23" s="658"/>
      <c r="DC23" s="658"/>
      <c r="DD23" s="658"/>
      <c r="DE23" s="658"/>
      <c r="DF23" s="658"/>
      <c r="DG23" s="658"/>
      <c r="DH23" s="658"/>
      <c r="DI23" s="658"/>
      <c r="DJ23" s="658"/>
      <c r="DK23" s="658"/>
      <c r="DL23" s="658"/>
      <c r="DM23" s="658"/>
      <c r="DN23" s="658"/>
      <c r="DO23" s="658"/>
      <c r="DP23" s="658"/>
      <c r="DQ23" s="658"/>
      <c r="DR23" s="658"/>
      <c r="DS23" s="658"/>
      <c r="DT23" s="658"/>
      <c r="DU23" s="658"/>
      <c r="DV23" s="658"/>
      <c r="DW23" s="658"/>
      <c r="DX23" s="657"/>
      <c r="DY23" s="657"/>
      <c r="DZ23" s="657"/>
      <c r="EA23" s="657"/>
      <c r="EB23" s="657"/>
      <c r="EC23" s="657"/>
      <c r="ED23" s="658"/>
      <c r="EE23" s="658"/>
      <c r="EF23" s="658"/>
      <c r="EG23" s="658"/>
      <c r="EH23" s="658"/>
      <c r="EI23" s="658"/>
      <c r="EJ23" s="658"/>
      <c r="EK23" s="658"/>
      <c r="EL23" s="658"/>
      <c r="EM23" s="658"/>
      <c r="EN23" s="670"/>
      <c r="EO23" s="670"/>
      <c r="EP23" s="670"/>
      <c r="EQ23" s="670"/>
      <c r="ER23" s="670"/>
      <c r="ES23" s="670"/>
      <c r="ET23" s="670"/>
      <c r="EU23" s="670"/>
      <c r="EV23" s="670"/>
      <c r="EW23" s="670"/>
      <c r="EX23" s="670"/>
      <c r="EY23" s="670"/>
      <c r="EZ23" s="670"/>
      <c r="FA23" s="670"/>
      <c r="FB23" s="670"/>
      <c r="FC23" s="670"/>
      <c r="FD23" s="670"/>
      <c r="FE23" s="670"/>
      <c r="FF23" s="670"/>
      <c r="FG23" s="670"/>
      <c r="FH23" s="128"/>
      <c r="FI23" s="128"/>
      <c r="FJ23" s="128"/>
      <c r="FK23" s="128"/>
      <c r="FL23" s="128"/>
      <c r="FM23" s="664" t="str">
        <f>IF(入湯税・宿泊税月計表!$BW$4="02 更正","〇","")</f>
        <v/>
      </c>
      <c r="FN23" s="665"/>
      <c r="FO23" s="665"/>
      <c r="FP23" s="665"/>
      <c r="FQ23" s="665"/>
      <c r="FR23" s="666"/>
      <c r="FS23" s="664" t="s">
        <v>36</v>
      </c>
      <c r="FT23" s="665"/>
      <c r="FU23" s="665"/>
      <c r="FV23" s="665"/>
      <c r="FW23" s="665"/>
      <c r="FX23" s="665"/>
      <c r="FY23" s="665"/>
      <c r="FZ23" s="665"/>
      <c r="GA23" s="665"/>
      <c r="GB23" s="665"/>
      <c r="GC23" s="665"/>
      <c r="GD23" s="665"/>
      <c r="GE23" s="665"/>
      <c r="GF23" s="665"/>
      <c r="GG23" s="665"/>
      <c r="GH23" s="665"/>
      <c r="GI23" s="665"/>
      <c r="GJ23" s="665"/>
      <c r="GK23" s="666"/>
      <c r="GL23" s="129"/>
      <c r="GM23" s="128"/>
      <c r="GN23" s="127"/>
      <c r="GO23" s="124"/>
      <c r="GP23" s="124"/>
      <c r="GQ23" s="124"/>
      <c r="GR23" s="124"/>
      <c r="GS23" s="124"/>
      <c r="GT23" s="658"/>
      <c r="GU23" s="658"/>
      <c r="GV23" s="658"/>
      <c r="GW23" s="658"/>
      <c r="GX23" s="658"/>
      <c r="GY23" s="658"/>
      <c r="GZ23" s="658"/>
      <c r="HA23" s="658"/>
      <c r="HB23" s="658"/>
      <c r="HC23" s="658"/>
      <c r="HD23" s="658"/>
      <c r="HE23" s="658"/>
      <c r="HF23" s="658"/>
      <c r="HG23" s="658"/>
      <c r="HH23" s="658"/>
      <c r="HI23" s="658"/>
      <c r="HJ23" s="658"/>
      <c r="HK23" s="658"/>
      <c r="HL23" s="658"/>
      <c r="HM23" s="658"/>
      <c r="HN23" s="658"/>
      <c r="HO23" s="658"/>
      <c r="HP23" s="658"/>
      <c r="HQ23" s="657"/>
      <c r="HR23" s="657"/>
      <c r="HS23" s="657"/>
      <c r="HT23" s="657"/>
      <c r="HU23" s="657"/>
      <c r="HV23" s="657"/>
      <c r="HW23" s="658"/>
      <c r="HX23" s="658"/>
      <c r="HY23" s="658"/>
      <c r="HZ23" s="658"/>
      <c r="IA23" s="658"/>
      <c r="IB23" s="658"/>
      <c r="IC23" s="658"/>
      <c r="ID23" s="658"/>
      <c r="IE23" s="658"/>
      <c r="IF23" s="658"/>
      <c r="IG23" s="670"/>
      <c r="IH23" s="670"/>
      <c r="II23" s="670"/>
      <c r="IJ23" s="670"/>
      <c r="IK23" s="670"/>
      <c r="IL23" s="670"/>
      <c r="IM23" s="670"/>
      <c r="IN23" s="670"/>
      <c r="IO23" s="670"/>
      <c r="IP23" s="670"/>
      <c r="IQ23" s="670"/>
      <c r="IR23" s="670"/>
      <c r="IS23" s="670"/>
      <c r="IT23" s="670"/>
      <c r="IU23" s="670"/>
      <c r="IV23" s="670"/>
      <c r="IW23" s="670"/>
      <c r="IX23" s="670"/>
      <c r="IY23" s="670"/>
      <c r="IZ23" s="670"/>
      <c r="JA23" s="128"/>
      <c r="JB23" s="128"/>
      <c r="JC23" s="128"/>
      <c r="JD23" s="128"/>
      <c r="JE23" s="128"/>
      <c r="JF23" s="664" t="str">
        <f>IF(入湯税・宿泊税月計表!$BW$4="02 更正","〇","")</f>
        <v/>
      </c>
      <c r="JG23" s="665"/>
      <c r="JH23" s="665"/>
      <c r="JI23" s="665"/>
      <c r="JJ23" s="665"/>
      <c r="JK23" s="666"/>
      <c r="JL23" s="664" t="s">
        <v>36</v>
      </c>
      <c r="JM23" s="665"/>
      <c r="JN23" s="665"/>
      <c r="JO23" s="665"/>
      <c r="JP23" s="665"/>
      <c r="JQ23" s="665"/>
      <c r="JR23" s="665"/>
      <c r="JS23" s="665"/>
      <c r="JT23" s="665"/>
      <c r="JU23" s="665"/>
      <c r="JV23" s="665"/>
      <c r="JW23" s="665"/>
      <c r="JX23" s="665"/>
      <c r="JY23" s="665"/>
      <c r="JZ23" s="665"/>
      <c r="KA23" s="665"/>
      <c r="KB23" s="665"/>
      <c r="KC23" s="665"/>
      <c r="KD23" s="666"/>
      <c r="KE23" s="130"/>
    </row>
    <row r="24" spans="1:582" s="125" customFormat="1" ht="6.25" customHeight="1">
      <c r="A24" s="121"/>
      <c r="B24" s="122"/>
      <c r="C24" s="123"/>
      <c r="D24" s="123"/>
      <c r="E24" s="123" t="s">
        <v>37</v>
      </c>
      <c r="F24" s="123"/>
      <c r="H24" s="658" t="str">
        <f>+IF(OR(入湯税・宿泊税月計表!$BW$3="二か月分",入湯税・宿泊税月計表!$BW$3="三か月分"),"令和","")</f>
        <v>令和</v>
      </c>
      <c r="I24" s="658"/>
      <c r="J24" s="658"/>
      <c r="K24" s="658"/>
      <c r="L24" s="658"/>
      <c r="M24" s="658"/>
      <c r="N24" s="658"/>
      <c r="O24" s="658"/>
      <c r="P24" s="658"/>
      <c r="Q24" s="658"/>
      <c r="R24" s="658"/>
      <c r="S24" s="658"/>
      <c r="T24" s="658"/>
      <c r="U24" s="658" t="str">
        <f>+IF(OR(入湯税・宿泊税月計表!$BW$3="二か月分",入湯税・宿泊税月計表!$BW$3="三か月分"),入湯税・宿泊税月計表!$CX3,"")</f>
        <v/>
      </c>
      <c r="V24" s="658"/>
      <c r="W24" s="658"/>
      <c r="X24" s="658"/>
      <c r="Y24" s="658"/>
      <c r="Z24" s="658"/>
      <c r="AA24" s="658"/>
      <c r="AB24" s="658"/>
      <c r="AC24" s="658"/>
      <c r="AD24" s="658"/>
      <c r="AE24" s="657" t="str">
        <f>+IF(OR(入湯税・宿泊税月計表!$BW$3="二か月分",入湯税・宿泊税月計表!$BW$3="三か月分"),"年","")</f>
        <v>年</v>
      </c>
      <c r="AF24" s="657"/>
      <c r="AG24" s="657"/>
      <c r="AH24" s="657"/>
      <c r="AI24" s="657"/>
      <c r="AJ24" s="657"/>
      <c r="AK24" s="658" t="str">
        <f>+IF(OR(入湯税・宿泊税月計表!$BW$3="二か月分",入湯税・宿泊税月計表!$BW$3="三か月分"),入湯税・宿泊税月計表!$DD3,"")</f>
        <v/>
      </c>
      <c r="AL24" s="658"/>
      <c r="AM24" s="658"/>
      <c r="AN24" s="658"/>
      <c r="AO24" s="658"/>
      <c r="AP24" s="658"/>
      <c r="AQ24" s="658"/>
      <c r="AR24" s="658"/>
      <c r="AS24" s="658"/>
      <c r="AT24" s="658"/>
      <c r="AU24" s="670" t="str">
        <f>+IF(OR(入湯税・宿泊税月計表!$BW$3="二か月分",入湯税・宿泊税月計表!$BW$3="三か月分"),"月分まで","")</f>
        <v>月分まで</v>
      </c>
      <c r="AV24" s="670"/>
      <c r="AW24" s="670"/>
      <c r="AX24" s="670"/>
      <c r="AY24" s="670"/>
      <c r="AZ24" s="670"/>
      <c r="BA24" s="670"/>
      <c r="BB24" s="670"/>
      <c r="BC24" s="670"/>
      <c r="BD24" s="670"/>
      <c r="BE24" s="670"/>
      <c r="BF24" s="670"/>
      <c r="BG24" s="670"/>
      <c r="BH24" s="670"/>
      <c r="BI24" s="670"/>
      <c r="BJ24" s="670"/>
      <c r="BK24" s="670"/>
      <c r="BL24" s="670"/>
      <c r="BM24" s="670"/>
      <c r="BN24" s="670"/>
      <c r="BT24" s="667"/>
      <c r="BU24" s="668"/>
      <c r="BV24" s="668"/>
      <c r="BW24" s="668"/>
      <c r="BX24" s="668"/>
      <c r="BY24" s="669"/>
      <c r="BZ24" s="667"/>
      <c r="CA24" s="668"/>
      <c r="CB24" s="668"/>
      <c r="CC24" s="668"/>
      <c r="CD24" s="668"/>
      <c r="CE24" s="668"/>
      <c r="CF24" s="668"/>
      <c r="CG24" s="668"/>
      <c r="CH24" s="668"/>
      <c r="CI24" s="668"/>
      <c r="CJ24" s="668"/>
      <c r="CK24" s="668"/>
      <c r="CL24" s="668"/>
      <c r="CM24" s="668"/>
      <c r="CN24" s="668"/>
      <c r="CO24" s="668"/>
      <c r="CP24" s="668"/>
      <c r="CQ24" s="668"/>
      <c r="CR24" s="669"/>
      <c r="CT24" s="126"/>
      <c r="CU24" s="127"/>
      <c r="CV24" s="124"/>
      <c r="CW24" s="124"/>
      <c r="CX24" s="124" t="s">
        <v>37</v>
      </c>
      <c r="CY24" s="124"/>
      <c r="CZ24" s="128"/>
      <c r="DA24" s="658" t="str">
        <f>+IF(OR(入湯税・宿泊税月計表!$BW$3="二か月分",入湯税・宿泊税月計表!$BW$3="三か月分"),"令和","")</f>
        <v>令和</v>
      </c>
      <c r="DB24" s="658"/>
      <c r="DC24" s="658"/>
      <c r="DD24" s="658"/>
      <c r="DE24" s="658"/>
      <c r="DF24" s="658"/>
      <c r="DG24" s="658"/>
      <c r="DH24" s="658"/>
      <c r="DI24" s="658"/>
      <c r="DJ24" s="658"/>
      <c r="DK24" s="658"/>
      <c r="DL24" s="658"/>
      <c r="DM24" s="658"/>
      <c r="DN24" s="658" t="str">
        <f>+IF(OR(入湯税・宿泊税月計表!$BW$3="二か月分",入湯税・宿泊税月計表!$BW$3="三か月分"),入湯税・宿泊税月計表!$CX3,"")</f>
        <v/>
      </c>
      <c r="DO24" s="658"/>
      <c r="DP24" s="658"/>
      <c r="DQ24" s="658"/>
      <c r="DR24" s="658"/>
      <c r="DS24" s="658"/>
      <c r="DT24" s="658"/>
      <c r="DU24" s="658"/>
      <c r="DV24" s="658"/>
      <c r="DW24" s="658"/>
      <c r="DX24" s="657" t="str">
        <f>+IF(OR(入湯税・宿泊税月計表!$BW$3="二か月分",入湯税・宿泊税月計表!$BW$3="三か月分"),"年","")</f>
        <v>年</v>
      </c>
      <c r="DY24" s="657"/>
      <c r="DZ24" s="657"/>
      <c r="EA24" s="657"/>
      <c r="EB24" s="657"/>
      <c r="EC24" s="657"/>
      <c r="ED24" s="658" t="str">
        <f>+IF(OR(入湯税・宿泊税月計表!$BW$3="二か月分",入湯税・宿泊税月計表!$BW$3="三か月分"),入湯税・宿泊税月計表!$DD3,"")</f>
        <v/>
      </c>
      <c r="EE24" s="658"/>
      <c r="EF24" s="658"/>
      <c r="EG24" s="658"/>
      <c r="EH24" s="658"/>
      <c r="EI24" s="658"/>
      <c r="EJ24" s="658"/>
      <c r="EK24" s="658"/>
      <c r="EL24" s="658"/>
      <c r="EM24" s="658"/>
      <c r="EN24" s="670" t="str">
        <f>+IF(OR(入湯税・宿泊税月計表!$BW$3="二か月分",入湯税・宿泊税月計表!$BW$3="三か月分"),"月分まで","")</f>
        <v>月分まで</v>
      </c>
      <c r="EO24" s="670"/>
      <c r="EP24" s="670"/>
      <c r="EQ24" s="670"/>
      <c r="ER24" s="670"/>
      <c r="ES24" s="670"/>
      <c r="ET24" s="670"/>
      <c r="EU24" s="670"/>
      <c r="EV24" s="670"/>
      <c r="EW24" s="670"/>
      <c r="EX24" s="670"/>
      <c r="EY24" s="670"/>
      <c r="EZ24" s="670"/>
      <c r="FA24" s="670"/>
      <c r="FB24" s="670"/>
      <c r="FC24" s="670"/>
      <c r="FD24" s="670"/>
      <c r="FE24" s="670"/>
      <c r="FF24" s="670"/>
      <c r="FG24" s="670"/>
      <c r="FH24" s="128"/>
      <c r="FI24" s="128"/>
      <c r="FJ24" s="128"/>
      <c r="FK24" s="128"/>
      <c r="FL24" s="128"/>
      <c r="FM24" s="667"/>
      <c r="FN24" s="668"/>
      <c r="FO24" s="668"/>
      <c r="FP24" s="668"/>
      <c r="FQ24" s="668"/>
      <c r="FR24" s="669"/>
      <c r="FS24" s="667"/>
      <c r="FT24" s="668"/>
      <c r="FU24" s="668"/>
      <c r="FV24" s="668"/>
      <c r="FW24" s="668"/>
      <c r="FX24" s="668"/>
      <c r="FY24" s="668"/>
      <c r="FZ24" s="668"/>
      <c r="GA24" s="668"/>
      <c r="GB24" s="668"/>
      <c r="GC24" s="668"/>
      <c r="GD24" s="668"/>
      <c r="GE24" s="668"/>
      <c r="GF24" s="668"/>
      <c r="GG24" s="668"/>
      <c r="GH24" s="668"/>
      <c r="GI24" s="668"/>
      <c r="GJ24" s="668"/>
      <c r="GK24" s="669"/>
      <c r="GL24" s="129"/>
      <c r="GM24" s="128"/>
      <c r="GN24" s="127"/>
      <c r="GO24" s="124"/>
      <c r="GP24" s="124"/>
      <c r="GQ24" s="124" t="s">
        <v>37</v>
      </c>
      <c r="GR24" s="124"/>
      <c r="GS24" s="128"/>
      <c r="GT24" s="658" t="str">
        <f>+IF(OR(入湯税・宿泊税月計表!$BW$3="二か月分",入湯税・宿泊税月計表!$BW$3="三か月分"),"令和","")</f>
        <v>令和</v>
      </c>
      <c r="GU24" s="658"/>
      <c r="GV24" s="658"/>
      <c r="GW24" s="658"/>
      <c r="GX24" s="658"/>
      <c r="GY24" s="658"/>
      <c r="GZ24" s="658"/>
      <c r="HA24" s="658"/>
      <c r="HB24" s="658"/>
      <c r="HC24" s="658"/>
      <c r="HD24" s="658"/>
      <c r="HE24" s="658"/>
      <c r="HF24" s="658"/>
      <c r="HG24" s="658" t="str">
        <f>+IF(OR(入湯税・宿泊税月計表!$BW$3="二か月分",入湯税・宿泊税月計表!$BW$3="三か月分"),入湯税・宿泊税月計表!$CX3,"")</f>
        <v/>
      </c>
      <c r="HH24" s="658"/>
      <c r="HI24" s="658"/>
      <c r="HJ24" s="658"/>
      <c r="HK24" s="658"/>
      <c r="HL24" s="658"/>
      <c r="HM24" s="658"/>
      <c r="HN24" s="658"/>
      <c r="HO24" s="658"/>
      <c r="HP24" s="658"/>
      <c r="HQ24" s="657" t="str">
        <f>+IF(OR(入湯税・宿泊税月計表!$BW$3="二か月分",入湯税・宿泊税月計表!$BW$3="三か月分"),"年","")</f>
        <v>年</v>
      </c>
      <c r="HR24" s="657"/>
      <c r="HS24" s="657"/>
      <c r="HT24" s="657"/>
      <c r="HU24" s="657"/>
      <c r="HV24" s="657"/>
      <c r="HW24" s="658" t="str">
        <f>+IF(OR(入湯税・宿泊税月計表!$BW$3="二か月分",入湯税・宿泊税月計表!$BW$3="三か月分"),入湯税・宿泊税月計表!$DD3,"")</f>
        <v/>
      </c>
      <c r="HX24" s="658"/>
      <c r="HY24" s="658"/>
      <c r="HZ24" s="658"/>
      <c r="IA24" s="658"/>
      <c r="IB24" s="658"/>
      <c r="IC24" s="658"/>
      <c r="ID24" s="658"/>
      <c r="IE24" s="658"/>
      <c r="IF24" s="658"/>
      <c r="IG24" s="670" t="str">
        <f>+IF(OR(入湯税・宿泊税月計表!$BW$3="二か月分",入湯税・宿泊税月計表!$BW$3="三か月分"),"月分まで","")</f>
        <v>月分まで</v>
      </c>
      <c r="IH24" s="670"/>
      <c r="II24" s="670"/>
      <c r="IJ24" s="670"/>
      <c r="IK24" s="670"/>
      <c r="IL24" s="670"/>
      <c r="IM24" s="670"/>
      <c r="IN24" s="670"/>
      <c r="IO24" s="670"/>
      <c r="IP24" s="670"/>
      <c r="IQ24" s="670"/>
      <c r="IR24" s="670"/>
      <c r="IS24" s="670"/>
      <c r="IT24" s="670"/>
      <c r="IU24" s="670"/>
      <c r="IV24" s="670"/>
      <c r="IW24" s="670"/>
      <c r="IX24" s="670"/>
      <c r="IY24" s="670"/>
      <c r="IZ24" s="670"/>
      <c r="JA24" s="128"/>
      <c r="JB24" s="128"/>
      <c r="JC24" s="128"/>
      <c r="JD24" s="128"/>
      <c r="JE24" s="128"/>
      <c r="JF24" s="667"/>
      <c r="JG24" s="668"/>
      <c r="JH24" s="668"/>
      <c r="JI24" s="668"/>
      <c r="JJ24" s="668"/>
      <c r="JK24" s="669"/>
      <c r="JL24" s="667"/>
      <c r="JM24" s="668"/>
      <c r="JN24" s="668"/>
      <c r="JO24" s="668"/>
      <c r="JP24" s="668"/>
      <c r="JQ24" s="668"/>
      <c r="JR24" s="668"/>
      <c r="JS24" s="668"/>
      <c r="JT24" s="668"/>
      <c r="JU24" s="668"/>
      <c r="JV24" s="668"/>
      <c r="JW24" s="668"/>
      <c r="JX24" s="668"/>
      <c r="JY24" s="668"/>
      <c r="JZ24" s="668"/>
      <c r="KA24" s="668"/>
      <c r="KB24" s="668"/>
      <c r="KC24" s="668"/>
      <c r="KD24" s="669"/>
      <c r="KE24" s="130"/>
      <c r="KK24" s="96"/>
      <c r="KL24" s="96"/>
      <c r="KM24" s="96"/>
      <c r="KN24" s="96"/>
      <c r="KO24" s="96"/>
      <c r="KP24" s="96"/>
      <c r="KQ24" s="96"/>
      <c r="KR24" s="96"/>
      <c r="KS24" s="96"/>
      <c r="KT24" s="96"/>
      <c r="KU24" s="96"/>
      <c r="KV24" s="96"/>
      <c r="KW24" s="96"/>
      <c r="KX24" s="96"/>
      <c r="KY24" s="96"/>
      <c r="KZ24" s="96"/>
      <c r="LA24" s="96"/>
      <c r="LB24" s="96"/>
      <c r="LC24" s="96"/>
      <c r="LD24" s="96"/>
      <c r="LE24" s="96"/>
      <c r="LF24" s="96"/>
      <c r="LG24" s="96"/>
      <c r="LH24" s="96"/>
      <c r="LI24" s="96"/>
      <c r="LJ24" s="96"/>
      <c r="LK24" s="96"/>
      <c r="LL24" s="96"/>
      <c r="LM24" s="96"/>
      <c r="LN24" s="96"/>
      <c r="LO24" s="96"/>
      <c r="LP24" s="96"/>
      <c r="LQ24" s="96"/>
      <c r="LR24" s="96"/>
      <c r="LS24" s="96"/>
      <c r="LT24" s="96"/>
      <c r="LU24" s="96"/>
      <c r="LV24" s="96"/>
      <c r="LW24" s="96"/>
      <c r="LX24" s="96"/>
      <c r="LY24" s="96"/>
      <c r="LZ24" s="96"/>
      <c r="MA24" s="96"/>
      <c r="MB24" s="96"/>
      <c r="MC24" s="96"/>
      <c r="MD24" s="96"/>
      <c r="ME24" s="96"/>
      <c r="MF24" s="96"/>
      <c r="MG24" s="96"/>
      <c r="MH24" s="96"/>
      <c r="MI24" s="96"/>
      <c r="MJ24" s="96"/>
      <c r="MK24" s="96"/>
      <c r="ML24" s="96"/>
      <c r="MM24" s="96"/>
      <c r="MN24" s="96"/>
      <c r="MO24" s="96"/>
      <c r="MP24" s="96"/>
      <c r="MQ24" s="96"/>
      <c r="MR24" s="96"/>
      <c r="MS24" s="96"/>
      <c r="MT24" s="96"/>
      <c r="MU24" s="96"/>
      <c r="MV24" s="96"/>
      <c r="MW24" s="96"/>
      <c r="MX24" s="96"/>
      <c r="MY24" s="96"/>
      <c r="MZ24" s="96"/>
      <c r="NA24" s="96"/>
      <c r="NB24" s="96"/>
      <c r="NC24" s="96"/>
      <c r="ND24" s="96"/>
      <c r="NE24" s="96"/>
      <c r="NF24" s="96"/>
      <c r="NG24" s="96"/>
      <c r="NH24" s="96"/>
      <c r="NI24" s="96"/>
      <c r="NJ24" s="96"/>
      <c r="NK24" s="96"/>
      <c r="NL24" s="96"/>
      <c r="NM24" s="96"/>
      <c r="NN24" s="96"/>
      <c r="NO24" s="96"/>
      <c r="NP24" s="96"/>
      <c r="NQ24" s="96"/>
      <c r="NR24" s="96"/>
      <c r="NS24" s="96"/>
    </row>
    <row r="25" spans="1:582" s="125" customFormat="1" ht="6.25" customHeight="1">
      <c r="A25" s="121"/>
      <c r="B25" s="122"/>
      <c r="C25" s="123"/>
      <c r="D25" s="123"/>
      <c r="E25" s="123"/>
      <c r="F25" s="123"/>
      <c r="H25" s="658"/>
      <c r="I25" s="658"/>
      <c r="J25" s="658"/>
      <c r="K25" s="658"/>
      <c r="L25" s="658"/>
      <c r="M25" s="658"/>
      <c r="N25" s="658"/>
      <c r="O25" s="658"/>
      <c r="P25" s="658"/>
      <c r="Q25" s="658"/>
      <c r="R25" s="658"/>
      <c r="S25" s="658"/>
      <c r="T25" s="658"/>
      <c r="U25" s="658"/>
      <c r="V25" s="658"/>
      <c r="W25" s="658"/>
      <c r="X25" s="658"/>
      <c r="Y25" s="658"/>
      <c r="Z25" s="658"/>
      <c r="AA25" s="658"/>
      <c r="AB25" s="658"/>
      <c r="AC25" s="658"/>
      <c r="AD25" s="658"/>
      <c r="AE25" s="657"/>
      <c r="AF25" s="657"/>
      <c r="AG25" s="657"/>
      <c r="AH25" s="657"/>
      <c r="AI25" s="657"/>
      <c r="AJ25" s="657"/>
      <c r="AK25" s="658"/>
      <c r="AL25" s="658"/>
      <c r="AM25" s="658"/>
      <c r="AN25" s="658"/>
      <c r="AO25" s="658"/>
      <c r="AP25" s="658"/>
      <c r="AQ25" s="658"/>
      <c r="AR25" s="658"/>
      <c r="AS25" s="658"/>
      <c r="AT25" s="658"/>
      <c r="AU25" s="670"/>
      <c r="AV25" s="670"/>
      <c r="AW25" s="670"/>
      <c r="AX25" s="670"/>
      <c r="AY25" s="670"/>
      <c r="AZ25" s="670"/>
      <c r="BA25" s="670"/>
      <c r="BB25" s="670"/>
      <c r="BC25" s="670"/>
      <c r="BD25" s="670"/>
      <c r="BE25" s="670"/>
      <c r="BF25" s="670"/>
      <c r="BG25" s="670"/>
      <c r="BH25" s="670"/>
      <c r="BI25" s="670"/>
      <c r="BJ25" s="670"/>
      <c r="BK25" s="670"/>
      <c r="BL25" s="670"/>
      <c r="BM25" s="670"/>
      <c r="BN25" s="670"/>
      <c r="BT25" s="659" t="str">
        <f>IF(入湯税・宿泊税月計表!$BW$4="03 決定","〇","")</f>
        <v/>
      </c>
      <c r="BU25" s="660"/>
      <c r="BV25" s="660"/>
      <c r="BW25" s="660"/>
      <c r="BX25" s="660"/>
      <c r="BY25" s="661"/>
      <c r="BZ25" s="659" t="s">
        <v>85</v>
      </c>
      <c r="CA25" s="660"/>
      <c r="CB25" s="660"/>
      <c r="CC25" s="660"/>
      <c r="CD25" s="660"/>
      <c r="CE25" s="660"/>
      <c r="CF25" s="660"/>
      <c r="CG25" s="660"/>
      <c r="CH25" s="660"/>
      <c r="CI25" s="660"/>
      <c r="CJ25" s="660"/>
      <c r="CK25" s="660"/>
      <c r="CL25" s="660"/>
      <c r="CM25" s="660"/>
      <c r="CN25" s="660"/>
      <c r="CO25" s="660"/>
      <c r="CP25" s="660"/>
      <c r="CQ25" s="660"/>
      <c r="CR25" s="661"/>
      <c r="CT25" s="126"/>
      <c r="CU25" s="127"/>
      <c r="CV25" s="124"/>
      <c r="CW25" s="124"/>
      <c r="CX25" s="124"/>
      <c r="CY25" s="124"/>
      <c r="CZ25" s="128"/>
      <c r="DA25" s="658"/>
      <c r="DB25" s="658"/>
      <c r="DC25" s="658"/>
      <c r="DD25" s="658"/>
      <c r="DE25" s="658"/>
      <c r="DF25" s="658"/>
      <c r="DG25" s="658"/>
      <c r="DH25" s="658"/>
      <c r="DI25" s="658"/>
      <c r="DJ25" s="658"/>
      <c r="DK25" s="658"/>
      <c r="DL25" s="658"/>
      <c r="DM25" s="658"/>
      <c r="DN25" s="658"/>
      <c r="DO25" s="658"/>
      <c r="DP25" s="658"/>
      <c r="DQ25" s="658"/>
      <c r="DR25" s="658"/>
      <c r="DS25" s="658"/>
      <c r="DT25" s="658"/>
      <c r="DU25" s="658"/>
      <c r="DV25" s="658"/>
      <c r="DW25" s="658"/>
      <c r="DX25" s="657"/>
      <c r="DY25" s="657"/>
      <c r="DZ25" s="657"/>
      <c r="EA25" s="657"/>
      <c r="EB25" s="657"/>
      <c r="EC25" s="657"/>
      <c r="ED25" s="658"/>
      <c r="EE25" s="658"/>
      <c r="EF25" s="658"/>
      <c r="EG25" s="658"/>
      <c r="EH25" s="658"/>
      <c r="EI25" s="658"/>
      <c r="EJ25" s="658"/>
      <c r="EK25" s="658"/>
      <c r="EL25" s="658"/>
      <c r="EM25" s="658"/>
      <c r="EN25" s="670"/>
      <c r="EO25" s="670"/>
      <c r="EP25" s="670"/>
      <c r="EQ25" s="670"/>
      <c r="ER25" s="670"/>
      <c r="ES25" s="670"/>
      <c r="ET25" s="670"/>
      <c r="EU25" s="670"/>
      <c r="EV25" s="670"/>
      <c r="EW25" s="670"/>
      <c r="EX25" s="670"/>
      <c r="EY25" s="670"/>
      <c r="EZ25" s="670"/>
      <c r="FA25" s="670"/>
      <c r="FB25" s="670"/>
      <c r="FC25" s="670"/>
      <c r="FD25" s="670"/>
      <c r="FE25" s="670"/>
      <c r="FF25" s="670"/>
      <c r="FG25" s="670"/>
      <c r="FH25" s="128"/>
      <c r="FI25" s="128"/>
      <c r="FJ25" s="128"/>
      <c r="FK25" s="128"/>
      <c r="FL25" s="128"/>
      <c r="FM25" s="659" t="str">
        <f>IF(入湯税・宿泊税月計表!$BW$4="03 決定","〇","")</f>
        <v/>
      </c>
      <c r="FN25" s="660"/>
      <c r="FO25" s="660"/>
      <c r="FP25" s="660"/>
      <c r="FQ25" s="660"/>
      <c r="FR25" s="661"/>
      <c r="FS25" s="659" t="s">
        <v>85</v>
      </c>
      <c r="FT25" s="660"/>
      <c r="FU25" s="660"/>
      <c r="FV25" s="660"/>
      <c r="FW25" s="660"/>
      <c r="FX25" s="660"/>
      <c r="FY25" s="660"/>
      <c r="FZ25" s="660"/>
      <c r="GA25" s="660"/>
      <c r="GB25" s="660"/>
      <c r="GC25" s="660"/>
      <c r="GD25" s="660"/>
      <c r="GE25" s="660"/>
      <c r="GF25" s="660"/>
      <c r="GG25" s="660"/>
      <c r="GH25" s="660"/>
      <c r="GI25" s="660"/>
      <c r="GJ25" s="660"/>
      <c r="GK25" s="661"/>
      <c r="GL25" s="129"/>
      <c r="GM25" s="128"/>
      <c r="GN25" s="127"/>
      <c r="GO25" s="124"/>
      <c r="GP25" s="124"/>
      <c r="GQ25" s="124"/>
      <c r="GR25" s="124"/>
      <c r="GS25" s="128"/>
      <c r="GT25" s="658"/>
      <c r="GU25" s="658"/>
      <c r="GV25" s="658"/>
      <c r="GW25" s="658"/>
      <c r="GX25" s="658"/>
      <c r="GY25" s="658"/>
      <c r="GZ25" s="658"/>
      <c r="HA25" s="658"/>
      <c r="HB25" s="658"/>
      <c r="HC25" s="658"/>
      <c r="HD25" s="658"/>
      <c r="HE25" s="658"/>
      <c r="HF25" s="658"/>
      <c r="HG25" s="658"/>
      <c r="HH25" s="658"/>
      <c r="HI25" s="658"/>
      <c r="HJ25" s="658"/>
      <c r="HK25" s="658"/>
      <c r="HL25" s="658"/>
      <c r="HM25" s="658"/>
      <c r="HN25" s="658"/>
      <c r="HO25" s="658"/>
      <c r="HP25" s="658"/>
      <c r="HQ25" s="657"/>
      <c r="HR25" s="657"/>
      <c r="HS25" s="657"/>
      <c r="HT25" s="657"/>
      <c r="HU25" s="657"/>
      <c r="HV25" s="657"/>
      <c r="HW25" s="658"/>
      <c r="HX25" s="658"/>
      <c r="HY25" s="658"/>
      <c r="HZ25" s="658"/>
      <c r="IA25" s="658"/>
      <c r="IB25" s="658"/>
      <c r="IC25" s="658"/>
      <c r="ID25" s="658"/>
      <c r="IE25" s="658"/>
      <c r="IF25" s="658"/>
      <c r="IG25" s="670"/>
      <c r="IH25" s="670"/>
      <c r="II25" s="670"/>
      <c r="IJ25" s="670"/>
      <c r="IK25" s="670"/>
      <c r="IL25" s="670"/>
      <c r="IM25" s="670"/>
      <c r="IN25" s="670"/>
      <c r="IO25" s="670"/>
      <c r="IP25" s="670"/>
      <c r="IQ25" s="670"/>
      <c r="IR25" s="670"/>
      <c r="IS25" s="670"/>
      <c r="IT25" s="670"/>
      <c r="IU25" s="670"/>
      <c r="IV25" s="670"/>
      <c r="IW25" s="670"/>
      <c r="IX25" s="670"/>
      <c r="IY25" s="670"/>
      <c r="IZ25" s="670"/>
      <c r="JA25" s="128"/>
      <c r="JB25" s="128"/>
      <c r="JC25" s="128"/>
      <c r="JD25" s="128"/>
      <c r="JE25" s="128"/>
      <c r="JF25" s="659" t="str">
        <f>IF(入湯税・宿泊税月計表!$BW$4="03 決定","〇","")</f>
        <v/>
      </c>
      <c r="JG25" s="660"/>
      <c r="JH25" s="660"/>
      <c r="JI25" s="660"/>
      <c r="JJ25" s="660"/>
      <c r="JK25" s="661"/>
      <c r="JL25" s="659" t="s">
        <v>85</v>
      </c>
      <c r="JM25" s="660"/>
      <c r="JN25" s="660"/>
      <c r="JO25" s="660"/>
      <c r="JP25" s="660"/>
      <c r="JQ25" s="660"/>
      <c r="JR25" s="660"/>
      <c r="JS25" s="660"/>
      <c r="JT25" s="660"/>
      <c r="JU25" s="660"/>
      <c r="JV25" s="660"/>
      <c r="JW25" s="660"/>
      <c r="JX25" s="660"/>
      <c r="JY25" s="660"/>
      <c r="JZ25" s="660"/>
      <c r="KA25" s="660"/>
      <c r="KB25" s="660"/>
      <c r="KC25" s="660"/>
      <c r="KD25" s="661"/>
      <c r="KE25" s="130"/>
      <c r="KK25" s="96"/>
      <c r="KL25" s="96"/>
      <c r="KM25" s="96"/>
      <c r="KN25" s="96"/>
      <c r="KO25" s="96"/>
      <c r="KP25" s="96"/>
      <c r="KQ25" s="96"/>
      <c r="KR25" s="96"/>
      <c r="KS25" s="96"/>
      <c r="KT25" s="96"/>
      <c r="KU25" s="96"/>
      <c r="KV25" s="96"/>
      <c r="KW25" s="96"/>
      <c r="KX25" s="96"/>
      <c r="KY25" s="96"/>
      <c r="KZ25" s="96"/>
      <c r="LA25" s="96"/>
      <c r="LB25" s="96"/>
      <c r="LC25" s="96"/>
      <c r="LD25" s="96"/>
      <c r="LE25" s="96"/>
      <c r="LF25" s="96"/>
      <c r="LG25" s="96"/>
      <c r="LH25" s="96"/>
      <c r="LI25" s="96"/>
      <c r="LJ25" s="96"/>
      <c r="LK25" s="96"/>
      <c r="LL25" s="96"/>
      <c r="LM25" s="96"/>
      <c r="LN25" s="96"/>
      <c r="LO25" s="96"/>
      <c r="LP25" s="96"/>
      <c r="LQ25" s="96"/>
      <c r="LR25" s="96"/>
      <c r="LS25" s="96"/>
      <c r="LT25" s="96"/>
      <c r="LU25" s="96"/>
      <c r="LV25" s="96"/>
      <c r="LW25" s="96"/>
      <c r="LX25" s="96"/>
      <c r="LY25" s="96"/>
      <c r="LZ25" s="96"/>
      <c r="MA25" s="96"/>
      <c r="MB25" s="96"/>
      <c r="MC25" s="96"/>
      <c r="MD25" s="96"/>
      <c r="ME25" s="96"/>
      <c r="MF25" s="96"/>
      <c r="MG25" s="96"/>
      <c r="MH25" s="96"/>
      <c r="MI25" s="96"/>
      <c r="MJ25" s="96"/>
      <c r="MK25" s="96"/>
      <c r="ML25" s="96"/>
      <c r="MM25" s="96"/>
      <c r="MN25" s="96"/>
      <c r="MO25" s="96"/>
      <c r="MP25" s="96"/>
      <c r="MQ25" s="96"/>
      <c r="MR25" s="96"/>
      <c r="MS25" s="96"/>
      <c r="MT25" s="96"/>
      <c r="MU25" s="96"/>
      <c r="MV25" s="96"/>
      <c r="MW25" s="96"/>
      <c r="MX25" s="96"/>
      <c r="MY25" s="96"/>
      <c r="MZ25" s="96"/>
      <c r="NA25" s="96"/>
      <c r="NB25" s="96"/>
      <c r="NC25" s="96"/>
      <c r="ND25" s="96"/>
      <c r="NE25" s="96"/>
      <c r="NF25" s="96"/>
      <c r="NG25" s="96"/>
      <c r="NH25" s="96"/>
      <c r="NI25" s="96"/>
      <c r="NJ25" s="96"/>
      <c r="NK25" s="96"/>
      <c r="NL25" s="96"/>
      <c r="NM25" s="96"/>
      <c r="NN25" s="96"/>
      <c r="NO25" s="96"/>
      <c r="NP25" s="96"/>
      <c r="NQ25" s="96"/>
      <c r="NR25" s="96"/>
      <c r="NS25" s="96"/>
      <c r="QR25" s="653"/>
      <c r="QS25" s="653"/>
      <c r="QT25" s="653"/>
      <c r="QU25" s="653"/>
      <c r="QV25" s="653"/>
      <c r="QW25" s="653"/>
      <c r="QX25" s="653"/>
      <c r="QY25" s="653"/>
      <c r="QZ25" s="653"/>
      <c r="RA25" s="653"/>
      <c r="RB25" s="653"/>
      <c r="RC25" s="653"/>
      <c r="RD25" s="653"/>
      <c r="RE25" s="653"/>
      <c r="RF25" s="653"/>
      <c r="RG25" s="653"/>
      <c r="RH25" s="653"/>
      <c r="RI25" s="653"/>
      <c r="RJ25" s="653"/>
      <c r="RK25" s="653"/>
      <c r="RL25" s="653"/>
      <c r="RM25" s="653"/>
      <c r="RN25" s="653"/>
      <c r="RO25" s="653"/>
      <c r="RP25" s="653"/>
    </row>
    <row r="26" spans="1:582" ht="6.25" customHeight="1">
      <c r="A26" s="15"/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8"/>
      <c r="BT26" s="662"/>
      <c r="BU26" s="654"/>
      <c r="BV26" s="654"/>
      <c r="BW26" s="654"/>
      <c r="BX26" s="654"/>
      <c r="BY26" s="663"/>
      <c r="BZ26" s="662"/>
      <c r="CA26" s="654"/>
      <c r="CB26" s="654"/>
      <c r="CC26" s="654"/>
      <c r="CD26" s="654"/>
      <c r="CE26" s="654"/>
      <c r="CF26" s="654"/>
      <c r="CG26" s="654"/>
      <c r="CH26" s="654"/>
      <c r="CI26" s="654"/>
      <c r="CJ26" s="654"/>
      <c r="CK26" s="654"/>
      <c r="CL26" s="654"/>
      <c r="CM26" s="654"/>
      <c r="CN26" s="654"/>
      <c r="CO26" s="654"/>
      <c r="CP26" s="654"/>
      <c r="CQ26" s="654"/>
      <c r="CR26" s="663"/>
      <c r="CT26" s="18"/>
      <c r="CU26" s="39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1"/>
      <c r="FM26" s="662"/>
      <c r="FN26" s="654"/>
      <c r="FO26" s="654"/>
      <c r="FP26" s="654"/>
      <c r="FQ26" s="654"/>
      <c r="FR26" s="663"/>
      <c r="FS26" s="662"/>
      <c r="FT26" s="654"/>
      <c r="FU26" s="654"/>
      <c r="FV26" s="654"/>
      <c r="FW26" s="654"/>
      <c r="FX26" s="654"/>
      <c r="FY26" s="654"/>
      <c r="FZ26" s="654"/>
      <c r="GA26" s="654"/>
      <c r="GB26" s="654"/>
      <c r="GC26" s="654"/>
      <c r="GD26" s="654"/>
      <c r="GE26" s="654"/>
      <c r="GF26" s="654"/>
      <c r="GG26" s="654"/>
      <c r="GH26" s="654"/>
      <c r="GI26" s="654"/>
      <c r="GJ26" s="654"/>
      <c r="GK26" s="663"/>
      <c r="GL26" s="78"/>
      <c r="GM26" s="6"/>
      <c r="GN26" s="39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79"/>
      <c r="IH26" s="79"/>
      <c r="II26" s="79"/>
      <c r="IJ26" s="79"/>
      <c r="IK26" s="79"/>
      <c r="IL26" s="79"/>
      <c r="IM26" s="79"/>
      <c r="IN26" s="79"/>
      <c r="IO26" s="79"/>
      <c r="IP26" s="79"/>
      <c r="IQ26" s="79"/>
      <c r="IR26" s="79"/>
      <c r="IS26" s="40"/>
      <c r="IT26" s="79"/>
      <c r="IU26" s="79"/>
      <c r="IV26" s="79"/>
      <c r="IW26" s="79"/>
      <c r="IX26" s="79"/>
      <c r="IY26" s="79"/>
      <c r="IZ26" s="79"/>
      <c r="JA26" s="40"/>
      <c r="JB26" s="40"/>
      <c r="JC26" s="40"/>
      <c r="JD26" s="40"/>
      <c r="JE26" s="41"/>
      <c r="JF26" s="662"/>
      <c r="JG26" s="654"/>
      <c r="JH26" s="654"/>
      <c r="JI26" s="654"/>
      <c r="JJ26" s="654"/>
      <c r="JK26" s="663"/>
      <c r="JL26" s="662"/>
      <c r="JM26" s="654"/>
      <c r="JN26" s="654"/>
      <c r="JO26" s="654"/>
      <c r="JP26" s="654"/>
      <c r="JQ26" s="654"/>
      <c r="JR26" s="654"/>
      <c r="JS26" s="654"/>
      <c r="JT26" s="654"/>
      <c r="JU26" s="654"/>
      <c r="JV26" s="654"/>
      <c r="JW26" s="654"/>
      <c r="JX26" s="654"/>
      <c r="JY26" s="654"/>
      <c r="JZ26" s="654"/>
      <c r="KA26" s="654"/>
      <c r="KB26" s="654"/>
      <c r="KC26" s="654"/>
      <c r="KD26" s="663"/>
      <c r="KE26" s="35"/>
      <c r="KG26" s="65"/>
      <c r="KH26" s="97"/>
      <c r="KI26" s="97"/>
      <c r="KJ26" s="97"/>
      <c r="KK26" s="125"/>
      <c r="KL26" s="125"/>
      <c r="KM26" s="125"/>
      <c r="KN26" s="125"/>
      <c r="KO26" s="125"/>
      <c r="KP26" s="125"/>
      <c r="KQ26" s="125"/>
      <c r="KR26" s="125"/>
      <c r="KS26" s="125"/>
      <c r="KT26" s="125"/>
      <c r="KU26" s="125"/>
      <c r="KV26" s="125"/>
      <c r="KW26" s="125"/>
      <c r="KX26" s="125"/>
      <c r="KY26" s="125"/>
      <c r="KZ26" s="125"/>
      <c r="LA26" s="125"/>
      <c r="LB26" s="125"/>
      <c r="LC26" s="125"/>
      <c r="LD26" s="125"/>
      <c r="LE26" s="125"/>
      <c r="LF26" s="125"/>
      <c r="LG26" s="125"/>
      <c r="LH26" s="125"/>
      <c r="LI26" s="125"/>
      <c r="LJ26" s="125"/>
      <c r="LK26" s="125"/>
      <c r="LL26" s="125"/>
      <c r="LM26" s="125"/>
      <c r="LN26" s="125"/>
      <c r="LO26" s="125"/>
      <c r="LP26" s="125"/>
      <c r="LQ26" s="125"/>
      <c r="LR26" s="125"/>
      <c r="LS26" s="125"/>
      <c r="LT26" s="125"/>
      <c r="LU26" s="125"/>
      <c r="LV26" s="125"/>
      <c r="LW26" s="125"/>
      <c r="LX26" s="125"/>
      <c r="LY26" s="125"/>
      <c r="LZ26" s="125"/>
      <c r="MA26" s="125"/>
      <c r="MB26" s="125"/>
      <c r="MC26" s="125"/>
      <c r="MD26" s="125"/>
      <c r="ME26" s="125"/>
      <c r="MF26" s="125"/>
      <c r="MG26" s="125"/>
      <c r="MH26" s="125"/>
      <c r="MI26" s="125"/>
      <c r="MJ26" s="125"/>
      <c r="MK26" s="125"/>
      <c r="ML26" s="125"/>
      <c r="MM26" s="125"/>
      <c r="MN26" s="125"/>
      <c r="MO26" s="125"/>
      <c r="MP26" s="125"/>
      <c r="MQ26" s="125"/>
      <c r="MR26" s="125"/>
      <c r="MS26" s="125"/>
      <c r="MT26" s="125"/>
      <c r="MU26" s="125"/>
      <c r="MV26" s="125"/>
      <c r="MW26" s="125"/>
      <c r="MX26" s="125"/>
      <c r="MY26" s="125"/>
      <c r="MZ26" s="125"/>
      <c r="NA26" s="125"/>
      <c r="NB26" s="125"/>
      <c r="NC26" s="125"/>
      <c r="ND26" s="125"/>
      <c r="NE26" s="125"/>
      <c r="NF26" s="125"/>
      <c r="NG26" s="125"/>
      <c r="NH26" s="125"/>
      <c r="NI26" s="125"/>
      <c r="NJ26" s="125"/>
      <c r="NK26" s="125"/>
      <c r="NL26" s="125"/>
      <c r="NM26" s="125"/>
      <c r="NN26" s="125"/>
      <c r="NO26" s="125"/>
      <c r="NP26" s="125"/>
      <c r="NQ26" s="125"/>
      <c r="NR26" s="125"/>
      <c r="NS26" s="125"/>
      <c r="NT26" s="97"/>
      <c r="NU26" s="97"/>
      <c r="NV26" s="97"/>
      <c r="NW26" s="87"/>
      <c r="NZ26" s="66"/>
      <c r="OA26" s="66"/>
      <c r="OB26" s="66"/>
      <c r="OC26" s="66"/>
      <c r="OD26" s="66"/>
      <c r="OE26" s="66"/>
      <c r="OF26" s="66"/>
      <c r="OG26" s="66"/>
      <c r="OH26" s="66"/>
      <c r="OI26" s="66"/>
      <c r="OJ26" s="66"/>
      <c r="OK26" s="66"/>
      <c r="OL26" s="66"/>
      <c r="OM26" s="66"/>
      <c r="ON26" s="66"/>
      <c r="OO26" s="66"/>
      <c r="OP26" s="66"/>
      <c r="OQ26" s="66"/>
      <c r="OR26" s="66"/>
      <c r="OS26" s="66"/>
      <c r="OT26" s="66"/>
      <c r="OU26" s="66"/>
      <c r="OV26" s="66"/>
      <c r="OW26" s="66"/>
      <c r="OX26" s="66"/>
      <c r="OY26" s="66"/>
      <c r="OZ26" s="66"/>
      <c r="PA26" s="66"/>
      <c r="PB26" s="66"/>
      <c r="PC26" s="66"/>
      <c r="PD26" s="66"/>
      <c r="PE26" s="66"/>
      <c r="PF26" s="66"/>
      <c r="PG26" s="66"/>
      <c r="PH26" s="66"/>
      <c r="PI26" s="66"/>
      <c r="PJ26" s="66"/>
      <c r="PK26" s="66"/>
      <c r="PL26" s="66"/>
      <c r="PM26" s="66"/>
      <c r="PN26" s="66"/>
      <c r="PO26" s="66"/>
      <c r="PP26" s="66"/>
      <c r="PQ26" s="66"/>
      <c r="PR26" s="66"/>
      <c r="PS26" s="66"/>
      <c r="PT26" s="66"/>
      <c r="PU26" s="66"/>
      <c r="PV26" s="66"/>
      <c r="PW26" s="66"/>
      <c r="PX26" s="66"/>
      <c r="PY26" s="66"/>
      <c r="PZ26" s="66"/>
      <c r="QA26" s="66"/>
      <c r="QB26" s="66"/>
      <c r="QC26" s="66"/>
      <c r="QD26" s="66"/>
      <c r="QE26" s="66"/>
      <c r="QF26" s="66"/>
      <c r="QG26" s="66"/>
      <c r="QH26" s="66"/>
      <c r="QI26" s="66"/>
      <c r="QJ26" s="66"/>
      <c r="QK26" s="66"/>
      <c r="QL26" s="66"/>
      <c r="QM26" s="66"/>
      <c r="QN26" s="66"/>
      <c r="QO26" s="66"/>
      <c r="QP26" s="66"/>
      <c r="QQ26" s="66"/>
      <c r="QR26" s="653"/>
      <c r="QS26" s="653"/>
      <c r="QT26" s="653"/>
      <c r="QU26" s="653"/>
      <c r="QV26" s="653"/>
      <c r="QW26" s="653"/>
      <c r="QX26" s="653"/>
      <c r="QY26" s="653"/>
      <c r="QZ26" s="653"/>
      <c r="RA26" s="653"/>
      <c r="RB26" s="653"/>
      <c r="RC26" s="653"/>
      <c r="RD26" s="653"/>
      <c r="RE26" s="653"/>
      <c r="RF26" s="653"/>
      <c r="RG26" s="653"/>
      <c r="RH26" s="653"/>
      <c r="RI26" s="653"/>
      <c r="RJ26" s="653"/>
      <c r="RK26" s="653"/>
      <c r="RL26" s="653"/>
      <c r="RM26" s="653"/>
      <c r="RN26" s="653"/>
      <c r="RO26" s="653"/>
      <c r="RP26" s="653"/>
      <c r="RQ26" s="6"/>
      <c r="RR26" s="6"/>
      <c r="RS26" s="65"/>
      <c r="RT26" s="97"/>
      <c r="RU26" s="97"/>
      <c r="RV26" s="97"/>
      <c r="RW26" s="125"/>
      <c r="RX26" s="125"/>
      <c r="RY26" s="125"/>
      <c r="RZ26" s="125"/>
      <c r="SA26" s="125"/>
      <c r="SB26" s="125"/>
      <c r="SC26" s="125"/>
      <c r="SD26" s="125"/>
      <c r="SE26" s="125"/>
      <c r="SF26" s="125"/>
      <c r="SG26" s="125"/>
      <c r="SH26" s="125"/>
      <c r="SI26" s="125"/>
      <c r="SJ26" s="125"/>
      <c r="SK26" s="125"/>
      <c r="SL26" s="125"/>
      <c r="SM26" s="125"/>
      <c r="SN26" s="125"/>
      <c r="SO26" s="125"/>
      <c r="SP26" s="125"/>
      <c r="SQ26" s="125"/>
      <c r="SR26" s="125"/>
      <c r="SS26" s="125"/>
      <c r="ST26" s="125"/>
      <c r="SU26" s="125"/>
      <c r="SV26" s="125"/>
      <c r="SW26" s="125"/>
      <c r="SX26" s="125"/>
      <c r="SY26" s="125"/>
      <c r="SZ26" s="125"/>
      <c r="TA26" s="125"/>
      <c r="TB26" s="125"/>
      <c r="TC26" s="125"/>
      <c r="TD26" s="125"/>
      <c r="TE26" s="125"/>
      <c r="TF26" s="125"/>
      <c r="TG26" s="125"/>
      <c r="TH26" s="125"/>
      <c r="TI26" s="125"/>
      <c r="TJ26" s="125"/>
      <c r="TK26" s="125"/>
      <c r="TL26" s="125"/>
      <c r="TM26" s="125"/>
      <c r="TN26" s="125"/>
      <c r="TO26" s="125"/>
      <c r="TP26" s="125"/>
      <c r="TQ26" s="125"/>
      <c r="TR26" s="125"/>
      <c r="TS26" s="125"/>
      <c r="TT26" s="125"/>
      <c r="TU26" s="125"/>
      <c r="TV26" s="125"/>
      <c r="TW26" s="125"/>
      <c r="TX26" s="125"/>
      <c r="TY26" s="125"/>
      <c r="TZ26" s="125"/>
      <c r="UA26" s="125"/>
      <c r="UB26" s="125"/>
      <c r="UC26" s="125"/>
      <c r="UD26" s="125"/>
      <c r="UE26" s="125"/>
      <c r="UF26" s="125"/>
      <c r="UG26" s="125"/>
      <c r="UH26" s="125"/>
      <c r="UI26" s="125"/>
      <c r="UJ26" s="125"/>
      <c r="UK26" s="125"/>
      <c r="UL26" s="125"/>
      <c r="UM26" s="125"/>
      <c r="UN26" s="125"/>
      <c r="UO26" s="125"/>
      <c r="UP26" s="125"/>
      <c r="UQ26" s="125"/>
      <c r="UR26" s="125"/>
      <c r="US26" s="125"/>
      <c r="UT26" s="125"/>
      <c r="UU26" s="125"/>
      <c r="UV26" s="125"/>
      <c r="UW26" s="125"/>
      <c r="UX26" s="125"/>
      <c r="UY26" s="125"/>
      <c r="UZ26" s="125"/>
      <c r="VA26" s="125"/>
      <c r="VB26" s="125"/>
      <c r="VC26" s="125"/>
      <c r="VD26" s="125"/>
      <c r="VE26" s="125"/>
      <c r="VF26" s="87"/>
      <c r="VG26" s="87"/>
      <c r="VH26" s="87"/>
      <c r="VI26" s="87"/>
      <c r="VJ26" s="6"/>
    </row>
    <row r="27" spans="1:582" ht="17" customHeight="1">
      <c r="A27" s="15"/>
      <c r="B27" s="752"/>
      <c r="C27" s="753"/>
      <c r="D27" s="753"/>
      <c r="E27" s="753"/>
      <c r="F27" s="753"/>
      <c r="G27" s="753"/>
      <c r="H27" s="753"/>
      <c r="I27" s="753"/>
      <c r="J27" s="753"/>
      <c r="K27" s="753"/>
      <c r="L27" s="753"/>
      <c r="M27" s="753"/>
      <c r="N27" s="753"/>
      <c r="O27" s="753"/>
      <c r="P27" s="753"/>
      <c r="Q27" s="753"/>
      <c r="R27" s="753"/>
      <c r="S27" s="753"/>
      <c r="T27" s="753"/>
      <c r="U27" s="753"/>
      <c r="V27" s="753"/>
      <c r="W27" s="753"/>
      <c r="X27" s="753"/>
      <c r="Y27" s="753"/>
      <c r="Z27" s="753"/>
      <c r="AA27" s="753"/>
      <c r="AB27" s="753"/>
      <c r="AC27" s="753"/>
      <c r="AD27" s="754"/>
      <c r="AE27" s="747" t="s">
        <v>38</v>
      </c>
      <c r="AF27" s="748"/>
      <c r="AG27" s="748"/>
      <c r="AH27" s="748"/>
      <c r="AI27" s="748"/>
      <c r="AJ27" s="749"/>
      <c r="AK27" s="750" t="s">
        <v>39</v>
      </c>
      <c r="AL27" s="748"/>
      <c r="AM27" s="748"/>
      <c r="AN27" s="748"/>
      <c r="AO27" s="748"/>
      <c r="AP27" s="751"/>
      <c r="AQ27" s="747" t="s">
        <v>40</v>
      </c>
      <c r="AR27" s="748"/>
      <c r="AS27" s="748"/>
      <c r="AT27" s="748"/>
      <c r="AU27" s="748"/>
      <c r="AV27" s="749"/>
      <c r="AW27" s="750" t="s">
        <v>41</v>
      </c>
      <c r="AX27" s="748"/>
      <c r="AY27" s="748"/>
      <c r="AZ27" s="748"/>
      <c r="BA27" s="748"/>
      <c r="BB27" s="749"/>
      <c r="BC27" s="750" t="s">
        <v>38</v>
      </c>
      <c r="BD27" s="748"/>
      <c r="BE27" s="748"/>
      <c r="BF27" s="748"/>
      <c r="BG27" s="748"/>
      <c r="BH27" s="751"/>
      <c r="BI27" s="747" t="s">
        <v>39</v>
      </c>
      <c r="BJ27" s="748"/>
      <c r="BK27" s="748"/>
      <c r="BL27" s="748"/>
      <c r="BM27" s="748"/>
      <c r="BN27" s="749"/>
      <c r="BO27" s="750" t="s">
        <v>42</v>
      </c>
      <c r="BP27" s="748"/>
      <c r="BQ27" s="748"/>
      <c r="BR27" s="748"/>
      <c r="BS27" s="748"/>
      <c r="BT27" s="749"/>
      <c r="BU27" s="750" t="s">
        <v>41</v>
      </c>
      <c r="BV27" s="748"/>
      <c r="BW27" s="748"/>
      <c r="BX27" s="748"/>
      <c r="BY27" s="748"/>
      <c r="BZ27" s="751"/>
      <c r="CA27" s="747" t="s">
        <v>38</v>
      </c>
      <c r="CB27" s="748"/>
      <c r="CC27" s="748"/>
      <c r="CD27" s="748"/>
      <c r="CE27" s="748"/>
      <c r="CF27" s="749"/>
      <c r="CG27" s="750" t="s">
        <v>39</v>
      </c>
      <c r="CH27" s="748"/>
      <c r="CI27" s="748"/>
      <c r="CJ27" s="748"/>
      <c r="CK27" s="748"/>
      <c r="CL27" s="749"/>
      <c r="CM27" s="750" t="s">
        <v>43</v>
      </c>
      <c r="CN27" s="748"/>
      <c r="CO27" s="748"/>
      <c r="CP27" s="748"/>
      <c r="CQ27" s="748"/>
      <c r="CR27" s="751"/>
      <c r="CT27" s="18"/>
      <c r="CU27" s="752"/>
      <c r="CV27" s="753"/>
      <c r="CW27" s="753"/>
      <c r="CX27" s="753"/>
      <c r="CY27" s="753"/>
      <c r="CZ27" s="753"/>
      <c r="DA27" s="753"/>
      <c r="DB27" s="753"/>
      <c r="DC27" s="753"/>
      <c r="DD27" s="753"/>
      <c r="DE27" s="753"/>
      <c r="DF27" s="753"/>
      <c r="DG27" s="753"/>
      <c r="DH27" s="753"/>
      <c r="DI27" s="753"/>
      <c r="DJ27" s="753"/>
      <c r="DK27" s="753"/>
      <c r="DL27" s="753"/>
      <c r="DM27" s="753"/>
      <c r="DN27" s="753"/>
      <c r="DO27" s="753"/>
      <c r="DP27" s="753"/>
      <c r="DQ27" s="753"/>
      <c r="DR27" s="753"/>
      <c r="DS27" s="753"/>
      <c r="DT27" s="753"/>
      <c r="DU27" s="753"/>
      <c r="DV27" s="753"/>
      <c r="DW27" s="754"/>
      <c r="DX27" s="747" t="s">
        <v>38</v>
      </c>
      <c r="DY27" s="748"/>
      <c r="DZ27" s="748"/>
      <c r="EA27" s="748"/>
      <c r="EB27" s="748"/>
      <c r="EC27" s="749"/>
      <c r="ED27" s="750" t="s">
        <v>39</v>
      </c>
      <c r="EE27" s="748"/>
      <c r="EF27" s="748"/>
      <c r="EG27" s="748"/>
      <c r="EH27" s="748"/>
      <c r="EI27" s="751"/>
      <c r="EJ27" s="747" t="s">
        <v>40</v>
      </c>
      <c r="EK27" s="748"/>
      <c r="EL27" s="748"/>
      <c r="EM27" s="748"/>
      <c r="EN27" s="748"/>
      <c r="EO27" s="749"/>
      <c r="EP27" s="750" t="s">
        <v>41</v>
      </c>
      <c r="EQ27" s="748"/>
      <c r="ER27" s="748"/>
      <c r="ES27" s="748"/>
      <c r="ET27" s="748"/>
      <c r="EU27" s="749"/>
      <c r="EV27" s="750" t="s">
        <v>38</v>
      </c>
      <c r="EW27" s="748"/>
      <c r="EX27" s="748"/>
      <c r="EY27" s="748"/>
      <c r="EZ27" s="748"/>
      <c r="FA27" s="751"/>
      <c r="FB27" s="747" t="s">
        <v>39</v>
      </c>
      <c r="FC27" s="748"/>
      <c r="FD27" s="748"/>
      <c r="FE27" s="748"/>
      <c r="FF27" s="748"/>
      <c r="FG27" s="749"/>
      <c r="FH27" s="750" t="s">
        <v>42</v>
      </c>
      <c r="FI27" s="748"/>
      <c r="FJ27" s="748"/>
      <c r="FK27" s="748"/>
      <c r="FL27" s="748"/>
      <c r="FM27" s="749"/>
      <c r="FN27" s="750" t="s">
        <v>41</v>
      </c>
      <c r="FO27" s="748"/>
      <c r="FP27" s="748"/>
      <c r="FQ27" s="748"/>
      <c r="FR27" s="748"/>
      <c r="FS27" s="751"/>
      <c r="FT27" s="747" t="s">
        <v>38</v>
      </c>
      <c r="FU27" s="748"/>
      <c r="FV27" s="748"/>
      <c r="FW27" s="748"/>
      <c r="FX27" s="748"/>
      <c r="FY27" s="749"/>
      <c r="FZ27" s="750" t="s">
        <v>39</v>
      </c>
      <c r="GA27" s="748"/>
      <c r="GB27" s="748"/>
      <c r="GC27" s="748"/>
      <c r="GD27" s="748"/>
      <c r="GE27" s="749"/>
      <c r="GF27" s="750" t="s">
        <v>43</v>
      </c>
      <c r="GG27" s="748"/>
      <c r="GH27" s="748"/>
      <c r="GI27" s="748"/>
      <c r="GJ27" s="748"/>
      <c r="GK27" s="751"/>
      <c r="GL27" s="17"/>
      <c r="GN27" s="752"/>
      <c r="GO27" s="753"/>
      <c r="GP27" s="753"/>
      <c r="GQ27" s="753"/>
      <c r="GR27" s="753"/>
      <c r="GS27" s="753"/>
      <c r="GT27" s="753"/>
      <c r="GU27" s="753"/>
      <c r="GV27" s="753"/>
      <c r="GW27" s="753"/>
      <c r="GX27" s="753"/>
      <c r="GY27" s="753"/>
      <c r="GZ27" s="753"/>
      <c r="HA27" s="753"/>
      <c r="HB27" s="753"/>
      <c r="HC27" s="753"/>
      <c r="HD27" s="753"/>
      <c r="HE27" s="753"/>
      <c r="HF27" s="753"/>
      <c r="HG27" s="753"/>
      <c r="HH27" s="753"/>
      <c r="HI27" s="753"/>
      <c r="HJ27" s="753"/>
      <c r="HK27" s="753"/>
      <c r="HL27" s="753"/>
      <c r="HM27" s="753"/>
      <c r="HN27" s="753"/>
      <c r="HO27" s="753"/>
      <c r="HP27" s="754"/>
      <c r="HQ27" s="747" t="s">
        <v>38</v>
      </c>
      <c r="HR27" s="748"/>
      <c r="HS27" s="748"/>
      <c r="HT27" s="748"/>
      <c r="HU27" s="748"/>
      <c r="HV27" s="749"/>
      <c r="HW27" s="750" t="s">
        <v>39</v>
      </c>
      <c r="HX27" s="748"/>
      <c r="HY27" s="748"/>
      <c r="HZ27" s="748"/>
      <c r="IA27" s="748"/>
      <c r="IB27" s="751"/>
      <c r="IC27" s="747" t="s">
        <v>40</v>
      </c>
      <c r="ID27" s="748"/>
      <c r="IE27" s="748"/>
      <c r="IF27" s="748"/>
      <c r="IG27" s="748"/>
      <c r="IH27" s="749"/>
      <c r="II27" s="750" t="s">
        <v>41</v>
      </c>
      <c r="IJ27" s="748"/>
      <c r="IK27" s="748"/>
      <c r="IL27" s="748"/>
      <c r="IM27" s="748"/>
      <c r="IN27" s="749"/>
      <c r="IO27" s="750" t="s">
        <v>38</v>
      </c>
      <c r="IP27" s="748"/>
      <c r="IQ27" s="748"/>
      <c r="IR27" s="748"/>
      <c r="IS27" s="748"/>
      <c r="IT27" s="751"/>
      <c r="IU27" s="747" t="s">
        <v>39</v>
      </c>
      <c r="IV27" s="748"/>
      <c r="IW27" s="748"/>
      <c r="IX27" s="748"/>
      <c r="IY27" s="748"/>
      <c r="IZ27" s="749"/>
      <c r="JA27" s="750" t="s">
        <v>42</v>
      </c>
      <c r="JB27" s="748"/>
      <c r="JC27" s="748"/>
      <c r="JD27" s="748"/>
      <c r="JE27" s="748"/>
      <c r="JF27" s="749"/>
      <c r="JG27" s="750" t="s">
        <v>41</v>
      </c>
      <c r="JH27" s="748"/>
      <c r="JI27" s="748"/>
      <c r="JJ27" s="748"/>
      <c r="JK27" s="748"/>
      <c r="JL27" s="751"/>
      <c r="JM27" s="747" t="s">
        <v>38</v>
      </c>
      <c r="JN27" s="748"/>
      <c r="JO27" s="748"/>
      <c r="JP27" s="748"/>
      <c r="JQ27" s="748"/>
      <c r="JR27" s="749"/>
      <c r="JS27" s="750" t="s">
        <v>39</v>
      </c>
      <c r="JT27" s="748"/>
      <c r="JU27" s="748"/>
      <c r="JV27" s="748"/>
      <c r="JW27" s="748"/>
      <c r="JX27" s="749"/>
      <c r="JY27" s="750" t="s">
        <v>43</v>
      </c>
      <c r="JZ27" s="748"/>
      <c r="KA27" s="748"/>
      <c r="KB27" s="748"/>
      <c r="KC27" s="748"/>
      <c r="KD27" s="751"/>
      <c r="KE27" s="19"/>
      <c r="KG27" s="6"/>
      <c r="KH27" s="97"/>
      <c r="KI27" s="97"/>
      <c r="KJ27" s="97"/>
      <c r="KK27" s="96"/>
      <c r="KL27" s="96"/>
      <c r="KM27" s="96"/>
      <c r="KN27" s="96"/>
      <c r="KO27" s="96"/>
      <c r="KP27" s="96"/>
      <c r="KQ27" s="96"/>
      <c r="KR27" s="96"/>
      <c r="KS27" s="96"/>
      <c r="KT27" s="96"/>
      <c r="KU27" s="96"/>
      <c r="KV27" s="96"/>
      <c r="KW27" s="96"/>
      <c r="KX27" s="96"/>
      <c r="KY27" s="96"/>
      <c r="KZ27" s="96"/>
      <c r="LA27" s="96"/>
      <c r="LB27" s="96"/>
      <c r="LC27" s="96"/>
      <c r="LD27" s="96"/>
      <c r="LE27" s="96"/>
      <c r="LF27" s="96"/>
      <c r="LG27" s="96"/>
      <c r="LH27" s="96"/>
      <c r="LI27" s="96"/>
      <c r="LJ27" s="96"/>
      <c r="LK27" s="96"/>
      <c r="LL27" s="96"/>
      <c r="LM27" s="96"/>
      <c r="LN27" s="96"/>
      <c r="LO27" s="96"/>
      <c r="LP27" s="96"/>
      <c r="LQ27" s="96"/>
      <c r="LR27" s="96"/>
      <c r="LS27" s="96"/>
      <c r="LT27" s="96"/>
      <c r="LU27" s="96"/>
      <c r="LV27" s="96"/>
      <c r="LW27" s="96"/>
      <c r="LX27" s="96"/>
      <c r="LY27" s="96"/>
      <c r="LZ27" s="96"/>
      <c r="MA27" s="96"/>
      <c r="MB27" s="96"/>
      <c r="MC27" s="96"/>
      <c r="MD27" s="96"/>
      <c r="ME27" s="96"/>
      <c r="MF27" s="96"/>
      <c r="MG27" s="96"/>
      <c r="MH27" s="96"/>
      <c r="MI27" s="96"/>
      <c r="MJ27" s="96"/>
      <c r="MK27" s="96"/>
      <c r="ML27" s="96"/>
      <c r="MM27" s="96"/>
      <c r="MN27" s="96"/>
      <c r="MO27" s="96"/>
      <c r="MP27" s="96"/>
      <c r="MQ27" s="96"/>
      <c r="MR27" s="96"/>
      <c r="MS27" s="96"/>
      <c r="MT27" s="96"/>
      <c r="MU27" s="96"/>
      <c r="MV27" s="96"/>
      <c r="MW27" s="96"/>
      <c r="MX27" s="96"/>
      <c r="MY27" s="96"/>
      <c r="MZ27" s="96"/>
      <c r="NA27" s="96"/>
      <c r="NB27" s="96"/>
      <c r="NC27" s="96"/>
      <c r="ND27" s="96"/>
      <c r="NE27" s="96"/>
      <c r="NF27" s="96"/>
      <c r="NG27" s="96"/>
      <c r="NH27" s="96"/>
      <c r="NI27" s="96"/>
      <c r="NJ27" s="96"/>
      <c r="NK27" s="96"/>
      <c r="NL27" s="96"/>
      <c r="NM27" s="96"/>
      <c r="NN27" s="96"/>
      <c r="NO27" s="96"/>
      <c r="NP27" s="96"/>
      <c r="NQ27" s="96"/>
      <c r="NR27" s="96"/>
      <c r="NS27" s="96"/>
      <c r="NT27" s="97"/>
      <c r="NU27" s="97"/>
      <c r="NV27" s="97"/>
      <c r="NW27" s="87"/>
      <c r="NZ27" s="6"/>
      <c r="OA27" s="6"/>
      <c r="OB27" s="6"/>
      <c r="OC27" s="6"/>
      <c r="OD27" s="6"/>
      <c r="OE27" s="6"/>
      <c r="OF27" s="6"/>
      <c r="OG27" s="6"/>
      <c r="OH27" s="6"/>
      <c r="OI27" s="6"/>
      <c r="OJ27" s="6"/>
      <c r="OK27" s="6"/>
      <c r="OL27" s="6"/>
      <c r="OM27" s="6"/>
      <c r="ON27" s="6"/>
      <c r="OO27" s="6"/>
      <c r="OP27" s="6"/>
      <c r="OQ27" s="6"/>
      <c r="OR27" s="6"/>
      <c r="OS27" s="6"/>
      <c r="OT27" s="6"/>
      <c r="OU27" s="6"/>
      <c r="OV27" s="6"/>
      <c r="OW27" s="6"/>
      <c r="OX27" s="6"/>
      <c r="OY27" s="6"/>
      <c r="OZ27" s="6"/>
      <c r="PA27" s="6"/>
      <c r="PB27" s="6"/>
      <c r="PC27" s="24"/>
      <c r="PD27" s="24"/>
      <c r="PE27" s="24"/>
      <c r="PF27" s="24"/>
      <c r="PG27" s="24"/>
      <c r="PH27" s="24"/>
      <c r="PI27" s="24"/>
      <c r="PJ27" s="24"/>
      <c r="PK27" s="24"/>
      <c r="PL27" s="24"/>
      <c r="PM27" s="24"/>
      <c r="PN27" s="24"/>
      <c r="PO27" s="24"/>
      <c r="PP27" s="24"/>
      <c r="PQ27" s="24"/>
      <c r="PR27" s="24"/>
      <c r="PS27" s="24"/>
      <c r="PT27" s="24"/>
      <c r="PU27" s="24"/>
      <c r="PV27" s="24"/>
      <c r="PW27" s="24"/>
      <c r="PX27" s="24"/>
      <c r="PY27" s="24"/>
      <c r="PZ27" s="24"/>
      <c r="QA27" s="24"/>
      <c r="QB27" s="24"/>
      <c r="QC27" s="24"/>
      <c r="QD27" s="24"/>
      <c r="QE27" s="24"/>
      <c r="QF27" s="24"/>
      <c r="QG27" s="24"/>
      <c r="QH27" s="24"/>
      <c r="QI27" s="24"/>
      <c r="QJ27" s="24"/>
      <c r="QK27" s="24"/>
      <c r="QL27" s="24"/>
      <c r="QM27" s="24"/>
      <c r="QN27" s="24"/>
      <c r="QO27" s="24"/>
      <c r="QP27" s="24"/>
      <c r="QQ27" s="24"/>
      <c r="QR27" s="24"/>
      <c r="QS27" s="24"/>
      <c r="QT27" s="24"/>
      <c r="QU27" s="24"/>
      <c r="QV27" s="24"/>
      <c r="QW27" s="24"/>
      <c r="QX27" s="24"/>
      <c r="QY27" s="24"/>
      <c r="QZ27" s="24"/>
      <c r="RA27" s="24"/>
      <c r="RB27" s="24"/>
      <c r="RC27" s="24"/>
      <c r="RD27" s="24"/>
      <c r="RE27" s="24"/>
      <c r="RF27" s="24"/>
      <c r="RG27" s="24"/>
      <c r="RH27" s="24"/>
      <c r="RI27" s="24"/>
      <c r="RJ27" s="24"/>
      <c r="RK27" s="24"/>
      <c r="RL27" s="24"/>
      <c r="RM27" s="24"/>
      <c r="RN27" s="24"/>
      <c r="RO27" s="24"/>
      <c r="RP27" s="24"/>
      <c r="RS27" s="6"/>
      <c r="RT27" s="97"/>
      <c r="RU27" s="97"/>
      <c r="RV27" s="97"/>
      <c r="RW27" s="96"/>
      <c r="RX27" s="96"/>
      <c r="RY27" s="96"/>
      <c r="RZ27" s="96"/>
      <c r="SA27" s="96"/>
      <c r="SB27" s="96"/>
      <c r="SC27" s="96"/>
      <c r="SD27" s="96"/>
      <c r="SE27" s="96"/>
      <c r="SF27" s="96"/>
      <c r="SG27" s="96"/>
      <c r="SH27" s="96"/>
      <c r="SI27" s="96"/>
      <c r="SJ27" s="96"/>
      <c r="SK27" s="96"/>
      <c r="SL27" s="96"/>
      <c r="SM27" s="96"/>
      <c r="SN27" s="96"/>
      <c r="SO27" s="96"/>
      <c r="SP27" s="96"/>
      <c r="SQ27" s="96"/>
      <c r="SR27" s="96"/>
      <c r="SS27" s="96"/>
      <c r="ST27" s="96"/>
      <c r="SU27" s="96"/>
      <c r="SV27" s="96"/>
      <c r="SW27" s="96"/>
      <c r="SX27" s="96"/>
      <c r="SY27" s="96"/>
      <c r="SZ27" s="96"/>
      <c r="TA27" s="96"/>
      <c r="TB27" s="96"/>
      <c r="TC27" s="96"/>
      <c r="TD27" s="96"/>
      <c r="TE27" s="96"/>
      <c r="TF27" s="96"/>
      <c r="TG27" s="96"/>
      <c r="TH27" s="96"/>
      <c r="TI27" s="96"/>
      <c r="TJ27" s="96"/>
      <c r="TK27" s="96"/>
      <c r="TL27" s="96"/>
      <c r="TM27" s="96"/>
      <c r="TN27" s="96"/>
      <c r="TO27" s="96"/>
      <c r="TP27" s="96"/>
      <c r="TQ27" s="96"/>
      <c r="TR27" s="96"/>
      <c r="TS27" s="96"/>
      <c r="TT27" s="96"/>
      <c r="TU27" s="96"/>
      <c r="TV27" s="96"/>
      <c r="TW27" s="96"/>
      <c r="TX27" s="96"/>
      <c r="TY27" s="96"/>
      <c r="TZ27" s="96"/>
      <c r="UA27" s="96"/>
      <c r="UB27" s="96"/>
      <c r="UC27" s="96"/>
      <c r="UD27" s="96"/>
      <c r="UE27" s="96"/>
      <c r="UF27" s="96"/>
      <c r="UG27" s="96"/>
      <c r="UH27" s="96"/>
      <c r="UI27" s="96"/>
      <c r="UJ27" s="96"/>
      <c r="UK27" s="96"/>
      <c r="UL27" s="96"/>
      <c r="UM27" s="96"/>
      <c r="UN27" s="96"/>
      <c r="UO27" s="96"/>
      <c r="UP27" s="96"/>
      <c r="UQ27" s="96"/>
      <c r="UR27" s="96"/>
      <c r="US27" s="96"/>
      <c r="UT27" s="96"/>
      <c r="UU27" s="96"/>
      <c r="UV27" s="96"/>
      <c r="UW27" s="96"/>
      <c r="UX27" s="96"/>
      <c r="UY27" s="96"/>
      <c r="UZ27" s="96"/>
      <c r="VA27" s="96"/>
      <c r="VB27" s="96"/>
      <c r="VC27" s="96"/>
      <c r="VD27" s="96"/>
      <c r="VE27" s="96"/>
      <c r="VF27" s="87"/>
      <c r="VG27" s="87"/>
      <c r="VH27" s="87"/>
      <c r="VI27" s="87"/>
    </row>
    <row r="28" spans="1:582" ht="30" customHeight="1">
      <c r="A28" s="15"/>
      <c r="B28" s="727" t="s">
        <v>153</v>
      </c>
      <c r="C28" s="728"/>
      <c r="D28" s="728"/>
      <c r="E28" s="728"/>
      <c r="F28" s="728"/>
      <c r="G28" s="728"/>
      <c r="H28" s="729"/>
      <c r="I28" s="733" t="s">
        <v>44</v>
      </c>
      <c r="J28" s="734"/>
      <c r="K28" s="734"/>
      <c r="L28" s="734"/>
      <c r="M28" s="734"/>
      <c r="N28" s="734"/>
      <c r="O28" s="734"/>
      <c r="P28" s="734"/>
      <c r="Q28" s="734"/>
      <c r="R28" s="734"/>
      <c r="S28" s="734"/>
      <c r="T28" s="734"/>
      <c r="U28" s="734"/>
      <c r="V28" s="734"/>
      <c r="W28" s="734"/>
      <c r="X28" s="734"/>
      <c r="Y28" s="734"/>
      <c r="Z28" s="734"/>
      <c r="AA28" s="734"/>
      <c r="AB28" s="734"/>
      <c r="AC28" s="734"/>
      <c r="AD28" s="735"/>
      <c r="AE28" s="736" t="str">
        <f>+IF(入湯税・宿泊税納入申告書!$CE$31="￥","",入湯税・宿泊税納入申告書!$CE$31)</f>
        <v/>
      </c>
      <c r="AF28" s="737"/>
      <c r="AG28" s="737"/>
      <c r="AH28" s="737"/>
      <c r="AI28" s="737"/>
      <c r="AJ28" s="737"/>
      <c r="AK28" s="737" t="str">
        <f>+IF(入湯税・宿泊税納入申告書!$CF$31="￥","",入湯税・宿泊税納入申告書!$CF$31)</f>
        <v/>
      </c>
      <c r="AL28" s="737"/>
      <c r="AM28" s="737"/>
      <c r="AN28" s="737"/>
      <c r="AO28" s="737"/>
      <c r="AP28" s="738"/>
      <c r="AQ28" s="736" t="str">
        <f>+IF(入湯税・宿泊税納入申告書!$CG$31="￥","",入湯税・宿泊税納入申告書!$CG$31)</f>
        <v/>
      </c>
      <c r="AR28" s="737"/>
      <c r="AS28" s="737"/>
      <c r="AT28" s="737"/>
      <c r="AU28" s="737"/>
      <c r="AV28" s="737"/>
      <c r="AW28" s="737" t="str">
        <f>+IF(入湯税・宿泊税納入申告書!$CH$31="￥","",入湯税・宿泊税納入申告書!$CH$31)</f>
        <v/>
      </c>
      <c r="AX28" s="737"/>
      <c r="AY28" s="737"/>
      <c r="AZ28" s="737"/>
      <c r="BA28" s="737"/>
      <c r="BB28" s="737"/>
      <c r="BC28" s="737" t="str">
        <f>+IF(入湯税・宿泊税納入申告書!$CI$31="￥","",入湯税・宿泊税納入申告書!$CI$31)</f>
        <v/>
      </c>
      <c r="BD28" s="737"/>
      <c r="BE28" s="737"/>
      <c r="BF28" s="737"/>
      <c r="BG28" s="737"/>
      <c r="BH28" s="738"/>
      <c r="BI28" s="736" t="str">
        <f>+IF(入湯税・宿泊税納入申告書!$CJ$31="￥","",入湯税・宿泊税納入申告書!$CJ$31)</f>
        <v/>
      </c>
      <c r="BJ28" s="737"/>
      <c r="BK28" s="737"/>
      <c r="BL28" s="737"/>
      <c r="BM28" s="737"/>
      <c r="BN28" s="737"/>
      <c r="BO28" s="737" t="str">
        <f>+IF(入湯税・宿泊税納入申告書!$CK$31="￥","",入湯税・宿泊税納入申告書!$CK$31)</f>
        <v/>
      </c>
      <c r="BP28" s="737"/>
      <c r="BQ28" s="737"/>
      <c r="BR28" s="737"/>
      <c r="BS28" s="737"/>
      <c r="BT28" s="737"/>
      <c r="BU28" s="737" t="str">
        <f>+IF(入湯税・宿泊税納入申告書!$CL$31="￥","",入湯税・宿泊税納入申告書!$CL$31)</f>
        <v/>
      </c>
      <c r="BV28" s="737"/>
      <c r="BW28" s="737"/>
      <c r="BX28" s="737"/>
      <c r="BY28" s="737"/>
      <c r="BZ28" s="738"/>
      <c r="CA28" s="736" t="str">
        <f>+IF(入湯税・宿泊税納入申告書!$CM$31="￥","",入湯税・宿泊税納入申告書!$CM$31)</f>
        <v/>
      </c>
      <c r="CB28" s="737"/>
      <c r="CC28" s="737"/>
      <c r="CD28" s="737"/>
      <c r="CE28" s="737"/>
      <c r="CF28" s="737"/>
      <c r="CG28" s="737" t="str">
        <f>+IF(入湯税・宿泊税納入申告書!$CN$31="￥","",入湯税・宿泊税納入申告書!$CN$31)</f>
        <v/>
      </c>
      <c r="CH28" s="737"/>
      <c r="CI28" s="737"/>
      <c r="CJ28" s="737"/>
      <c r="CK28" s="737"/>
      <c r="CL28" s="737"/>
      <c r="CM28" s="737" t="str">
        <f>+IF(入湯税・宿泊税納入申告書!$CO$31="￥","",入湯税・宿泊税納入申告書!$CO$31)</f>
        <v/>
      </c>
      <c r="CN28" s="737"/>
      <c r="CO28" s="737"/>
      <c r="CP28" s="737"/>
      <c r="CQ28" s="737"/>
      <c r="CR28" s="738"/>
      <c r="CT28" s="18"/>
      <c r="CU28" s="727" t="s">
        <v>153</v>
      </c>
      <c r="CV28" s="728"/>
      <c r="CW28" s="728"/>
      <c r="CX28" s="728"/>
      <c r="CY28" s="728"/>
      <c r="CZ28" s="728"/>
      <c r="DA28" s="729"/>
      <c r="DB28" s="733" t="s">
        <v>44</v>
      </c>
      <c r="DC28" s="734"/>
      <c r="DD28" s="734"/>
      <c r="DE28" s="734"/>
      <c r="DF28" s="734"/>
      <c r="DG28" s="734"/>
      <c r="DH28" s="734"/>
      <c r="DI28" s="734"/>
      <c r="DJ28" s="734"/>
      <c r="DK28" s="734"/>
      <c r="DL28" s="734"/>
      <c r="DM28" s="734"/>
      <c r="DN28" s="734"/>
      <c r="DO28" s="734"/>
      <c r="DP28" s="734"/>
      <c r="DQ28" s="734"/>
      <c r="DR28" s="734"/>
      <c r="DS28" s="734"/>
      <c r="DT28" s="734"/>
      <c r="DU28" s="734"/>
      <c r="DV28" s="734"/>
      <c r="DW28" s="735"/>
      <c r="DX28" s="736" t="str">
        <f>+IF(入湯税・宿泊税納入申告書!$CE$31="￥","",入湯税・宿泊税納入申告書!$CE$31)</f>
        <v/>
      </c>
      <c r="DY28" s="737"/>
      <c r="DZ28" s="737"/>
      <c r="EA28" s="737"/>
      <c r="EB28" s="737"/>
      <c r="EC28" s="737"/>
      <c r="ED28" s="737" t="str">
        <f>+IF(入湯税・宿泊税納入申告書!$CF$31="￥","",入湯税・宿泊税納入申告書!$CF$31)</f>
        <v/>
      </c>
      <c r="EE28" s="737"/>
      <c r="EF28" s="737"/>
      <c r="EG28" s="737"/>
      <c r="EH28" s="737"/>
      <c r="EI28" s="738"/>
      <c r="EJ28" s="736" t="str">
        <f>+IF(入湯税・宿泊税納入申告書!$CG$31="￥","",入湯税・宿泊税納入申告書!$CG$31)</f>
        <v/>
      </c>
      <c r="EK28" s="737"/>
      <c r="EL28" s="737"/>
      <c r="EM28" s="737"/>
      <c r="EN28" s="737"/>
      <c r="EO28" s="737"/>
      <c r="EP28" s="737" t="str">
        <f>+IF(入湯税・宿泊税納入申告書!$CH$31="￥","",入湯税・宿泊税納入申告書!$CH$31)</f>
        <v/>
      </c>
      <c r="EQ28" s="737"/>
      <c r="ER28" s="737"/>
      <c r="ES28" s="737"/>
      <c r="ET28" s="737"/>
      <c r="EU28" s="737"/>
      <c r="EV28" s="737" t="str">
        <f>+IF(入湯税・宿泊税納入申告書!$CI$31="￥","",入湯税・宿泊税納入申告書!$CI$31)</f>
        <v/>
      </c>
      <c r="EW28" s="737"/>
      <c r="EX28" s="737"/>
      <c r="EY28" s="737"/>
      <c r="EZ28" s="737"/>
      <c r="FA28" s="738"/>
      <c r="FB28" s="736" t="str">
        <f>+IF(入湯税・宿泊税納入申告書!$CJ$31="￥","",入湯税・宿泊税納入申告書!$CJ$31)</f>
        <v/>
      </c>
      <c r="FC28" s="737"/>
      <c r="FD28" s="737"/>
      <c r="FE28" s="737"/>
      <c r="FF28" s="737"/>
      <c r="FG28" s="737"/>
      <c r="FH28" s="737" t="str">
        <f>+IF(入湯税・宿泊税納入申告書!$CK$31="￥","",入湯税・宿泊税納入申告書!$CK$31)</f>
        <v/>
      </c>
      <c r="FI28" s="737"/>
      <c r="FJ28" s="737"/>
      <c r="FK28" s="737"/>
      <c r="FL28" s="737"/>
      <c r="FM28" s="737"/>
      <c r="FN28" s="737" t="str">
        <f>+IF(入湯税・宿泊税納入申告書!$CL$31="￥","",入湯税・宿泊税納入申告書!$CL$31)</f>
        <v/>
      </c>
      <c r="FO28" s="737"/>
      <c r="FP28" s="737"/>
      <c r="FQ28" s="737"/>
      <c r="FR28" s="737"/>
      <c r="FS28" s="738"/>
      <c r="FT28" s="736" t="str">
        <f>+IF(入湯税・宿泊税納入申告書!$CM$31="￥","",入湯税・宿泊税納入申告書!$CM$31)</f>
        <v/>
      </c>
      <c r="FU28" s="737"/>
      <c r="FV28" s="737"/>
      <c r="FW28" s="737"/>
      <c r="FX28" s="737"/>
      <c r="FY28" s="737"/>
      <c r="FZ28" s="737" t="str">
        <f>+IF(入湯税・宿泊税納入申告書!$CN$31="￥","",入湯税・宿泊税納入申告書!$CN$31)</f>
        <v/>
      </c>
      <c r="GA28" s="737"/>
      <c r="GB28" s="737"/>
      <c r="GC28" s="737"/>
      <c r="GD28" s="737"/>
      <c r="GE28" s="737"/>
      <c r="GF28" s="737" t="str">
        <f>+IF(入湯税・宿泊税納入申告書!$CO$31="￥","",入湯税・宿泊税納入申告書!$CO$31)</f>
        <v/>
      </c>
      <c r="GG28" s="737"/>
      <c r="GH28" s="737"/>
      <c r="GI28" s="737"/>
      <c r="GJ28" s="737"/>
      <c r="GK28" s="738"/>
      <c r="GL28" s="17"/>
      <c r="GN28" s="727" t="s">
        <v>153</v>
      </c>
      <c r="GO28" s="728"/>
      <c r="GP28" s="728"/>
      <c r="GQ28" s="728"/>
      <c r="GR28" s="728"/>
      <c r="GS28" s="728"/>
      <c r="GT28" s="729"/>
      <c r="GU28" s="733" t="s">
        <v>44</v>
      </c>
      <c r="GV28" s="734"/>
      <c r="GW28" s="734"/>
      <c r="GX28" s="734"/>
      <c r="GY28" s="734"/>
      <c r="GZ28" s="734"/>
      <c r="HA28" s="734"/>
      <c r="HB28" s="734"/>
      <c r="HC28" s="734"/>
      <c r="HD28" s="734"/>
      <c r="HE28" s="734"/>
      <c r="HF28" s="734"/>
      <c r="HG28" s="734"/>
      <c r="HH28" s="734"/>
      <c r="HI28" s="734"/>
      <c r="HJ28" s="734"/>
      <c r="HK28" s="734"/>
      <c r="HL28" s="734"/>
      <c r="HM28" s="734"/>
      <c r="HN28" s="734"/>
      <c r="HO28" s="734"/>
      <c r="HP28" s="735"/>
      <c r="HQ28" s="736" t="str">
        <f>+IF(入湯税・宿泊税納入申告書!$CE$31="￥","",入湯税・宿泊税納入申告書!$CE$31)</f>
        <v/>
      </c>
      <c r="HR28" s="737"/>
      <c r="HS28" s="737"/>
      <c r="HT28" s="737"/>
      <c r="HU28" s="737"/>
      <c r="HV28" s="737"/>
      <c r="HW28" s="737" t="str">
        <f>+IF(入湯税・宿泊税納入申告書!$CF$31="￥","",入湯税・宿泊税納入申告書!$CF$31)</f>
        <v/>
      </c>
      <c r="HX28" s="737"/>
      <c r="HY28" s="737"/>
      <c r="HZ28" s="737"/>
      <c r="IA28" s="737"/>
      <c r="IB28" s="738"/>
      <c r="IC28" s="736" t="str">
        <f>+IF(入湯税・宿泊税納入申告書!$CG$31="￥","",入湯税・宿泊税納入申告書!$CG$31)</f>
        <v/>
      </c>
      <c r="ID28" s="737"/>
      <c r="IE28" s="737"/>
      <c r="IF28" s="737"/>
      <c r="IG28" s="737"/>
      <c r="IH28" s="737"/>
      <c r="II28" s="737" t="str">
        <f>+IF(入湯税・宿泊税納入申告書!$CH$31="￥","",入湯税・宿泊税納入申告書!$CH$31)</f>
        <v/>
      </c>
      <c r="IJ28" s="737"/>
      <c r="IK28" s="737"/>
      <c r="IL28" s="737"/>
      <c r="IM28" s="737"/>
      <c r="IN28" s="737"/>
      <c r="IO28" s="737" t="str">
        <f>+IF(入湯税・宿泊税納入申告書!$CI$31="￥","",入湯税・宿泊税納入申告書!$CI$31)</f>
        <v/>
      </c>
      <c r="IP28" s="737"/>
      <c r="IQ28" s="737"/>
      <c r="IR28" s="737"/>
      <c r="IS28" s="737"/>
      <c r="IT28" s="738"/>
      <c r="IU28" s="736" t="str">
        <f>+IF(入湯税・宿泊税納入申告書!$CJ$31="￥","",入湯税・宿泊税納入申告書!$CJ$31)</f>
        <v/>
      </c>
      <c r="IV28" s="737"/>
      <c r="IW28" s="737"/>
      <c r="IX28" s="737"/>
      <c r="IY28" s="737"/>
      <c r="IZ28" s="737"/>
      <c r="JA28" s="737" t="str">
        <f>+IF(入湯税・宿泊税納入申告書!$CK$31="￥","",入湯税・宿泊税納入申告書!$CK$31)</f>
        <v/>
      </c>
      <c r="JB28" s="737"/>
      <c r="JC28" s="737"/>
      <c r="JD28" s="737"/>
      <c r="JE28" s="737"/>
      <c r="JF28" s="737"/>
      <c r="JG28" s="737" t="str">
        <f>+IF(入湯税・宿泊税納入申告書!$CL$31="￥","",入湯税・宿泊税納入申告書!$CL$31)</f>
        <v/>
      </c>
      <c r="JH28" s="737"/>
      <c r="JI28" s="737"/>
      <c r="JJ28" s="737"/>
      <c r="JK28" s="737"/>
      <c r="JL28" s="738"/>
      <c r="JM28" s="736" t="str">
        <f>+IF(入湯税・宿泊税納入申告書!$CM$31="￥","",入湯税・宿泊税納入申告書!$CM$31)</f>
        <v/>
      </c>
      <c r="JN28" s="737"/>
      <c r="JO28" s="737"/>
      <c r="JP28" s="737"/>
      <c r="JQ28" s="737"/>
      <c r="JR28" s="737"/>
      <c r="JS28" s="737" t="str">
        <f>+IF(入湯税・宿泊税納入申告書!$CN$31="￥","",入湯税・宿泊税納入申告書!$CN$31)</f>
        <v/>
      </c>
      <c r="JT28" s="737"/>
      <c r="JU28" s="737"/>
      <c r="JV28" s="737"/>
      <c r="JW28" s="737"/>
      <c r="JX28" s="737"/>
      <c r="JY28" s="737" t="str">
        <f>+IF(入湯税・宿泊税納入申告書!$CO$31="￥","",入湯税・宿泊税納入申告書!$CO$31)</f>
        <v/>
      </c>
      <c r="JZ28" s="737"/>
      <c r="KA28" s="737"/>
      <c r="KB28" s="737"/>
      <c r="KC28" s="737"/>
      <c r="KD28" s="738"/>
      <c r="KE28" s="19"/>
    </row>
    <row r="29" spans="1:582" ht="30" customHeight="1" thickBot="1">
      <c r="A29" s="15"/>
      <c r="B29" s="730"/>
      <c r="C29" s="731"/>
      <c r="D29" s="731"/>
      <c r="E29" s="731"/>
      <c r="F29" s="731"/>
      <c r="G29" s="731"/>
      <c r="H29" s="732"/>
      <c r="I29" s="743" t="s">
        <v>45</v>
      </c>
      <c r="J29" s="744"/>
      <c r="K29" s="744"/>
      <c r="L29" s="744"/>
      <c r="M29" s="744"/>
      <c r="N29" s="744"/>
      <c r="O29" s="744"/>
      <c r="P29" s="744"/>
      <c r="Q29" s="744"/>
      <c r="R29" s="744"/>
      <c r="S29" s="744"/>
      <c r="T29" s="744"/>
      <c r="U29" s="744"/>
      <c r="V29" s="744"/>
      <c r="W29" s="744"/>
      <c r="X29" s="744"/>
      <c r="Y29" s="744"/>
      <c r="Z29" s="744"/>
      <c r="AA29" s="744"/>
      <c r="AB29" s="744"/>
      <c r="AC29" s="744"/>
      <c r="AD29" s="745"/>
      <c r="AE29" s="746"/>
      <c r="AF29" s="740"/>
      <c r="AG29" s="740"/>
      <c r="AH29" s="740"/>
      <c r="AI29" s="740"/>
      <c r="AJ29" s="741"/>
      <c r="AK29" s="739"/>
      <c r="AL29" s="740"/>
      <c r="AM29" s="740"/>
      <c r="AN29" s="740"/>
      <c r="AO29" s="740"/>
      <c r="AP29" s="742"/>
      <c r="AQ29" s="746"/>
      <c r="AR29" s="740"/>
      <c r="AS29" s="740"/>
      <c r="AT29" s="740"/>
      <c r="AU29" s="740"/>
      <c r="AV29" s="741"/>
      <c r="AW29" s="739"/>
      <c r="AX29" s="740"/>
      <c r="AY29" s="740"/>
      <c r="AZ29" s="740"/>
      <c r="BA29" s="740"/>
      <c r="BB29" s="741"/>
      <c r="BC29" s="739"/>
      <c r="BD29" s="740"/>
      <c r="BE29" s="740"/>
      <c r="BF29" s="740"/>
      <c r="BG29" s="740"/>
      <c r="BH29" s="742"/>
      <c r="BI29" s="746"/>
      <c r="BJ29" s="740"/>
      <c r="BK29" s="740"/>
      <c r="BL29" s="740"/>
      <c r="BM29" s="740"/>
      <c r="BN29" s="741"/>
      <c r="BO29" s="739"/>
      <c r="BP29" s="740"/>
      <c r="BQ29" s="740"/>
      <c r="BR29" s="740"/>
      <c r="BS29" s="740"/>
      <c r="BT29" s="741"/>
      <c r="BU29" s="739"/>
      <c r="BV29" s="740"/>
      <c r="BW29" s="740"/>
      <c r="BX29" s="740"/>
      <c r="BY29" s="740"/>
      <c r="BZ29" s="742"/>
      <c r="CA29" s="746"/>
      <c r="CB29" s="740"/>
      <c r="CC29" s="740"/>
      <c r="CD29" s="740"/>
      <c r="CE29" s="740"/>
      <c r="CF29" s="741"/>
      <c r="CG29" s="739"/>
      <c r="CH29" s="740"/>
      <c r="CI29" s="740"/>
      <c r="CJ29" s="740"/>
      <c r="CK29" s="740"/>
      <c r="CL29" s="741"/>
      <c r="CM29" s="739"/>
      <c r="CN29" s="740"/>
      <c r="CO29" s="740"/>
      <c r="CP29" s="740"/>
      <c r="CQ29" s="740"/>
      <c r="CR29" s="742"/>
      <c r="CT29" s="18"/>
      <c r="CU29" s="730"/>
      <c r="CV29" s="731"/>
      <c r="CW29" s="731"/>
      <c r="CX29" s="731"/>
      <c r="CY29" s="731"/>
      <c r="CZ29" s="731"/>
      <c r="DA29" s="732"/>
      <c r="DB29" s="743" t="s">
        <v>45</v>
      </c>
      <c r="DC29" s="744"/>
      <c r="DD29" s="744"/>
      <c r="DE29" s="744"/>
      <c r="DF29" s="744"/>
      <c r="DG29" s="744"/>
      <c r="DH29" s="744"/>
      <c r="DI29" s="744"/>
      <c r="DJ29" s="744"/>
      <c r="DK29" s="744"/>
      <c r="DL29" s="744"/>
      <c r="DM29" s="744"/>
      <c r="DN29" s="744"/>
      <c r="DO29" s="744"/>
      <c r="DP29" s="744"/>
      <c r="DQ29" s="744"/>
      <c r="DR29" s="744"/>
      <c r="DS29" s="744"/>
      <c r="DT29" s="744"/>
      <c r="DU29" s="744"/>
      <c r="DV29" s="744"/>
      <c r="DW29" s="745"/>
      <c r="DX29" s="746" t="str">
        <f t="shared" ref="DX29:DX30" si="0">IF(AE29="","",AE29)</f>
        <v/>
      </c>
      <c r="DY29" s="740"/>
      <c r="DZ29" s="740"/>
      <c r="EA29" s="740"/>
      <c r="EB29" s="740"/>
      <c r="EC29" s="741"/>
      <c r="ED29" s="739" t="str">
        <f t="shared" ref="ED29:ED30" si="1">IF(AK29="","",AK29)</f>
        <v/>
      </c>
      <c r="EE29" s="740"/>
      <c r="EF29" s="740"/>
      <c r="EG29" s="740"/>
      <c r="EH29" s="740"/>
      <c r="EI29" s="742"/>
      <c r="EJ29" s="746" t="str">
        <f t="shared" ref="EJ29:EJ30" si="2">IF(AQ29="","",AQ29)</f>
        <v/>
      </c>
      <c r="EK29" s="740"/>
      <c r="EL29" s="740"/>
      <c r="EM29" s="740"/>
      <c r="EN29" s="740"/>
      <c r="EO29" s="741"/>
      <c r="EP29" s="739" t="str">
        <f t="shared" ref="EP29:EP30" si="3">IF(AW29="","",AW29)</f>
        <v/>
      </c>
      <c r="EQ29" s="740"/>
      <c r="ER29" s="740"/>
      <c r="ES29" s="740"/>
      <c r="ET29" s="740"/>
      <c r="EU29" s="741"/>
      <c r="EV29" s="739" t="str">
        <f t="shared" ref="EV29:EV30" si="4">IF(BC29="","",BC29)</f>
        <v/>
      </c>
      <c r="EW29" s="740"/>
      <c r="EX29" s="740"/>
      <c r="EY29" s="740"/>
      <c r="EZ29" s="740"/>
      <c r="FA29" s="742"/>
      <c r="FB29" s="746" t="str">
        <f>IF(BI29="","",BI29)</f>
        <v/>
      </c>
      <c r="FC29" s="740"/>
      <c r="FD29" s="740"/>
      <c r="FE29" s="740"/>
      <c r="FF29" s="740"/>
      <c r="FG29" s="741"/>
      <c r="FH29" s="739" t="str">
        <f t="shared" ref="FH29:FH30" si="5">IF(BO29="","",BO29)</f>
        <v/>
      </c>
      <c r="FI29" s="740"/>
      <c r="FJ29" s="740"/>
      <c r="FK29" s="740"/>
      <c r="FL29" s="740"/>
      <c r="FM29" s="741"/>
      <c r="FN29" s="739" t="str">
        <f t="shared" ref="FN29:FN30" si="6">IF(BU29="","",BU29)</f>
        <v/>
      </c>
      <c r="FO29" s="740"/>
      <c r="FP29" s="740"/>
      <c r="FQ29" s="740"/>
      <c r="FR29" s="740"/>
      <c r="FS29" s="742"/>
      <c r="FT29" s="746" t="str">
        <f>IF(CA29="","",CA29)</f>
        <v/>
      </c>
      <c r="FU29" s="740"/>
      <c r="FV29" s="740"/>
      <c r="FW29" s="740"/>
      <c r="FX29" s="740"/>
      <c r="FY29" s="741"/>
      <c r="FZ29" s="739" t="str">
        <f t="shared" ref="FZ29:FZ30" si="7">IF(CG29="","",CG29)</f>
        <v/>
      </c>
      <c r="GA29" s="740"/>
      <c r="GB29" s="740"/>
      <c r="GC29" s="740"/>
      <c r="GD29" s="740"/>
      <c r="GE29" s="741"/>
      <c r="GF29" s="739" t="str">
        <f t="shared" ref="GF29:GF30" si="8">IF(CM29="","",CM29)</f>
        <v/>
      </c>
      <c r="GG29" s="740"/>
      <c r="GH29" s="740"/>
      <c r="GI29" s="740"/>
      <c r="GJ29" s="740"/>
      <c r="GK29" s="742"/>
      <c r="GL29" s="17"/>
      <c r="GN29" s="730"/>
      <c r="GO29" s="731"/>
      <c r="GP29" s="731"/>
      <c r="GQ29" s="731"/>
      <c r="GR29" s="731"/>
      <c r="GS29" s="731"/>
      <c r="GT29" s="732"/>
      <c r="GU29" s="743" t="s">
        <v>45</v>
      </c>
      <c r="GV29" s="744"/>
      <c r="GW29" s="744"/>
      <c r="GX29" s="744"/>
      <c r="GY29" s="744"/>
      <c r="GZ29" s="744"/>
      <c r="HA29" s="744"/>
      <c r="HB29" s="744"/>
      <c r="HC29" s="744"/>
      <c r="HD29" s="744"/>
      <c r="HE29" s="744"/>
      <c r="HF29" s="744"/>
      <c r="HG29" s="744"/>
      <c r="HH29" s="744"/>
      <c r="HI29" s="744"/>
      <c r="HJ29" s="744"/>
      <c r="HK29" s="744"/>
      <c r="HL29" s="744"/>
      <c r="HM29" s="744"/>
      <c r="HN29" s="744"/>
      <c r="HO29" s="744"/>
      <c r="HP29" s="745"/>
      <c r="HQ29" s="746" t="str">
        <f t="shared" ref="HQ29:HQ30" si="9">IF(AE29="","",AE29)</f>
        <v/>
      </c>
      <c r="HR29" s="740"/>
      <c r="HS29" s="740"/>
      <c r="HT29" s="740"/>
      <c r="HU29" s="740"/>
      <c r="HV29" s="741"/>
      <c r="HW29" s="739" t="str">
        <f t="shared" ref="HW29:HW30" si="10">IF(AK29="","",AK29)</f>
        <v/>
      </c>
      <c r="HX29" s="740"/>
      <c r="HY29" s="740"/>
      <c r="HZ29" s="740"/>
      <c r="IA29" s="740"/>
      <c r="IB29" s="742"/>
      <c r="IC29" s="746" t="str">
        <f t="shared" ref="IC29:IC30" si="11">IF(AQ29="","",AQ29)</f>
        <v/>
      </c>
      <c r="ID29" s="740"/>
      <c r="IE29" s="740"/>
      <c r="IF29" s="740"/>
      <c r="IG29" s="740"/>
      <c r="IH29" s="741"/>
      <c r="II29" s="739" t="str">
        <f t="shared" ref="II29:II30" si="12">IF(AW29="","",AW29)</f>
        <v/>
      </c>
      <c r="IJ29" s="740"/>
      <c r="IK29" s="740"/>
      <c r="IL29" s="740"/>
      <c r="IM29" s="740"/>
      <c r="IN29" s="741"/>
      <c r="IO29" s="739" t="str">
        <f t="shared" ref="IO29:IO30" si="13">IF(BC29="","",BC29)</f>
        <v/>
      </c>
      <c r="IP29" s="740"/>
      <c r="IQ29" s="740"/>
      <c r="IR29" s="740"/>
      <c r="IS29" s="740"/>
      <c r="IT29" s="742"/>
      <c r="IU29" s="746" t="str">
        <f t="shared" ref="IU29:IU30" si="14">IF(BI29="","",BI29)</f>
        <v/>
      </c>
      <c r="IV29" s="740"/>
      <c r="IW29" s="740"/>
      <c r="IX29" s="740"/>
      <c r="IY29" s="740"/>
      <c r="IZ29" s="741"/>
      <c r="JA29" s="739" t="str">
        <f t="shared" ref="JA29:JA30" si="15">IF(BO29="","",BO29)</f>
        <v/>
      </c>
      <c r="JB29" s="740"/>
      <c r="JC29" s="740"/>
      <c r="JD29" s="740"/>
      <c r="JE29" s="740"/>
      <c r="JF29" s="741"/>
      <c r="JG29" s="739" t="str">
        <f t="shared" ref="JG29:JG30" si="16">IF(BU29="","",BU29)</f>
        <v/>
      </c>
      <c r="JH29" s="740"/>
      <c r="JI29" s="740"/>
      <c r="JJ29" s="740"/>
      <c r="JK29" s="740"/>
      <c r="JL29" s="742"/>
      <c r="JM29" s="746" t="str">
        <f t="shared" ref="JM29:JM30" si="17">IF(CA29="","",CA29)</f>
        <v/>
      </c>
      <c r="JN29" s="740"/>
      <c r="JO29" s="740"/>
      <c r="JP29" s="740"/>
      <c r="JQ29" s="740"/>
      <c r="JR29" s="741"/>
      <c r="JS29" s="739" t="str">
        <f t="shared" ref="JS29:JS30" si="18">IF(CG29="","",CG29)</f>
        <v/>
      </c>
      <c r="JT29" s="740"/>
      <c r="JU29" s="740"/>
      <c r="JV29" s="740"/>
      <c r="JW29" s="740"/>
      <c r="JX29" s="741"/>
      <c r="JY29" s="739" t="str">
        <f t="shared" ref="JY29:JY30" si="19">IF(CM29="","",CM29)</f>
        <v/>
      </c>
      <c r="JZ29" s="740"/>
      <c r="KA29" s="740"/>
      <c r="KB29" s="740"/>
      <c r="KC29" s="740"/>
      <c r="KD29" s="742"/>
      <c r="KE29" s="19"/>
      <c r="KG29" s="89"/>
      <c r="KH29" s="97"/>
      <c r="KI29" s="97"/>
      <c r="KJ29" s="97"/>
      <c r="KK29" s="97"/>
      <c r="KL29" s="97"/>
      <c r="KM29" s="97"/>
      <c r="KN29" s="97"/>
      <c r="KO29" s="97"/>
      <c r="KP29" s="97"/>
      <c r="KQ29" s="97"/>
      <c r="KR29" s="97"/>
      <c r="KS29" s="97"/>
      <c r="KT29" s="97"/>
      <c r="KU29" s="97"/>
      <c r="KV29" s="97"/>
      <c r="KW29" s="97"/>
      <c r="KX29" s="97"/>
      <c r="KY29" s="97"/>
      <c r="KZ29" s="97"/>
      <c r="LA29" s="97"/>
      <c r="LB29" s="97"/>
      <c r="LC29" s="97"/>
      <c r="LD29" s="97"/>
      <c r="LE29" s="97"/>
      <c r="LF29" s="97"/>
      <c r="LG29" s="97"/>
      <c r="LH29" s="97"/>
      <c r="LI29" s="97"/>
      <c r="LJ29" s="97"/>
      <c r="LK29" s="97"/>
      <c r="LL29" s="97"/>
      <c r="LM29" s="97"/>
      <c r="LN29" s="97"/>
      <c r="LO29" s="97"/>
      <c r="LP29" s="97"/>
      <c r="LQ29" s="97"/>
      <c r="LR29" s="97"/>
      <c r="LS29" s="97"/>
      <c r="LT29" s="97"/>
      <c r="LU29" s="97"/>
      <c r="LV29" s="97"/>
      <c r="LW29" s="97"/>
      <c r="LX29" s="97"/>
      <c r="LY29" s="97"/>
      <c r="LZ29" s="97"/>
      <c r="MA29" s="97"/>
      <c r="MB29" s="97"/>
      <c r="MC29" s="97"/>
      <c r="MD29" s="97"/>
      <c r="ME29" s="97"/>
      <c r="MF29" s="97"/>
      <c r="MG29" s="97"/>
      <c r="MH29" s="97"/>
      <c r="MI29" s="97"/>
      <c r="MJ29" s="97"/>
      <c r="MK29" s="97"/>
      <c r="ML29" s="97"/>
      <c r="MM29" s="97"/>
      <c r="MN29" s="97"/>
      <c r="MO29" s="97"/>
      <c r="MP29" s="97"/>
      <c r="MQ29" s="97"/>
      <c r="MR29" s="97"/>
      <c r="MS29" s="97"/>
      <c r="MT29" s="97"/>
      <c r="MU29" s="97"/>
      <c r="MV29" s="97"/>
      <c r="MW29" s="97"/>
      <c r="MX29" s="97"/>
      <c r="MY29" s="97"/>
      <c r="MZ29" s="97"/>
      <c r="NA29" s="97"/>
      <c r="NB29" s="97"/>
      <c r="NC29" s="97"/>
      <c r="ND29" s="97"/>
      <c r="NE29" s="97"/>
      <c r="NF29" s="97"/>
      <c r="NG29" s="97"/>
      <c r="NH29" s="97"/>
      <c r="NI29" s="97"/>
      <c r="NJ29" s="97"/>
      <c r="NK29" s="97"/>
      <c r="NL29" s="97"/>
      <c r="NM29" s="97"/>
      <c r="NN29" s="97"/>
      <c r="NO29" s="97"/>
      <c r="NP29" s="97"/>
      <c r="NQ29" s="97"/>
      <c r="NR29" s="97"/>
      <c r="NS29" s="97"/>
      <c r="NT29" s="97"/>
      <c r="NU29" s="97"/>
      <c r="NV29" s="97"/>
      <c r="NW29" s="98"/>
      <c r="NZ29" s="141"/>
      <c r="OA29" s="141"/>
      <c r="OB29" s="141"/>
      <c r="OC29" s="141"/>
      <c r="OD29" s="141"/>
      <c r="OE29" s="141"/>
      <c r="OF29" s="141"/>
      <c r="OG29" s="140"/>
      <c r="OH29" s="140"/>
      <c r="OI29" s="140"/>
      <c r="OJ29" s="140"/>
      <c r="OK29" s="140"/>
      <c r="OL29" s="140"/>
      <c r="OM29" s="140"/>
      <c r="ON29" s="140"/>
      <c r="OO29" s="140"/>
      <c r="OP29" s="140"/>
      <c r="OQ29" s="140"/>
      <c r="OR29" s="140"/>
      <c r="OS29" s="140"/>
      <c r="OT29" s="140"/>
      <c r="OU29" s="140"/>
      <c r="OV29" s="140"/>
      <c r="OW29" s="140"/>
      <c r="OX29" s="140"/>
      <c r="OY29" s="140"/>
      <c r="OZ29" s="140"/>
      <c r="PA29" s="140"/>
      <c r="PB29" s="140"/>
      <c r="PC29" s="139"/>
      <c r="PD29" s="139"/>
      <c r="PE29" s="139"/>
      <c r="PF29" s="139"/>
      <c r="PG29" s="139"/>
      <c r="PH29" s="139"/>
      <c r="PI29" s="139"/>
      <c r="PJ29" s="139"/>
      <c r="PK29" s="139"/>
      <c r="PL29" s="139"/>
      <c r="PM29" s="139"/>
      <c r="PN29" s="139"/>
      <c r="PO29" s="139"/>
      <c r="PP29" s="139"/>
      <c r="PQ29" s="139"/>
      <c r="PR29" s="139"/>
      <c r="PS29" s="139"/>
      <c r="PT29" s="139"/>
      <c r="PU29" s="139"/>
      <c r="PV29" s="139"/>
      <c r="PW29" s="139"/>
      <c r="PX29" s="139"/>
      <c r="PY29" s="139"/>
      <c r="PZ29" s="139"/>
      <c r="QA29" s="139"/>
      <c r="QB29" s="139"/>
      <c r="QC29" s="139"/>
      <c r="QD29" s="139"/>
      <c r="QE29" s="139"/>
      <c r="QF29" s="139"/>
      <c r="QG29" s="139"/>
      <c r="QH29" s="139"/>
      <c r="QI29" s="139"/>
      <c r="QJ29" s="139"/>
      <c r="QK29" s="139"/>
      <c r="QL29" s="139"/>
      <c r="QM29" s="139"/>
      <c r="QN29" s="139"/>
      <c r="QO29" s="139"/>
      <c r="QP29" s="139"/>
      <c r="QQ29" s="139"/>
      <c r="QR29" s="139"/>
      <c r="QS29" s="139"/>
      <c r="QT29" s="139"/>
      <c r="QU29" s="139"/>
      <c r="QV29" s="139"/>
      <c r="QW29" s="139"/>
      <c r="QX29" s="139"/>
      <c r="QY29" s="139"/>
      <c r="QZ29" s="139"/>
      <c r="RA29" s="139"/>
      <c r="RB29" s="139"/>
      <c r="RC29" s="139"/>
      <c r="RD29" s="139"/>
      <c r="RE29" s="139"/>
      <c r="RF29" s="139"/>
      <c r="RG29" s="139"/>
      <c r="RH29" s="139"/>
      <c r="RI29" s="139"/>
      <c r="RJ29" s="139"/>
      <c r="RK29" s="139"/>
      <c r="RL29" s="139"/>
      <c r="RM29" s="139"/>
      <c r="RN29" s="139"/>
      <c r="RO29" s="139"/>
      <c r="RP29" s="139"/>
      <c r="RS29" s="89"/>
      <c r="RT29" s="89"/>
      <c r="RU29" s="89"/>
      <c r="RV29" s="89"/>
      <c r="RW29" s="89"/>
      <c r="RX29" s="89"/>
      <c r="RY29" s="89"/>
      <c r="RZ29" s="90"/>
      <c r="SA29" s="90"/>
      <c r="SB29" s="90"/>
      <c r="SC29" s="90"/>
      <c r="SD29" s="90"/>
      <c r="SE29" s="90"/>
      <c r="SF29" s="90"/>
      <c r="SG29" s="90"/>
      <c r="SH29" s="90"/>
      <c r="SI29" s="90"/>
      <c r="SJ29" s="90"/>
      <c r="SK29" s="90"/>
      <c r="SL29" s="90"/>
      <c r="SM29" s="90"/>
      <c r="SN29" s="90"/>
      <c r="SO29" s="90"/>
      <c r="SP29" s="90"/>
      <c r="SQ29" s="90"/>
      <c r="SR29" s="90"/>
      <c r="SS29" s="90"/>
      <c r="ST29" s="90"/>
      <c r="SU29" s="90"/>
      <c r="SV29" s="98"/>
      <c r="SW29" s="98"/>
      <c r="SX29" s="98"/>
      <c r="SY29" s="98"/>
      <c r="SZ29" s="98"/>
      <c r="TA29" s="98"/>
      <c r="TB29" s="98"/>
      <c r="TC29" s="98"/>
      <c r="TD29" s="98"/>
      <c r="TE29" s="98"/>
      <c r="TF29" s="98"/>
      <c r="TG29" s="98"/>
      <c r="TH29" s="98"/>
      <c r="TI29" s="98"/>
      <c r="TJ29" s="98"/>
      <c r="TK29" s="98"/>
      <c r="TL29" s="98"/>
      <c r="TM29" s="98"/>
      <c r="TN29" s="98"/>
      <c r="TO29" s="98"/>
      <c r="TP29" s="98"/>
      <c r="TQ29" s="98"/>
      <c r="TR29" s="98"/>
      <c r="TS29" s="98"/>
      <c r="TT29" s="98"/>
      <c r="TU29" s="98"/>
      <c r="TV29" s="98"/>
      <c r="TW29" s="98"/>
      <c r="TX29" s="98"/>
      <c r="TY29" s="98"/>
      <c r="TZ29" s="98"/>
      <c r="UA29" s="98"/>
      <c r="UB29" s="98"/>
      <c r="UC29" s="98"/>
      <c r="UD29" s="98"/>
      <c r="UE29" s="98"/>
      <c r="UF29" s="98"/>
      <c r="UG29" s="98"/>
      <c r="UH29" s="98"/>
      <c r="UI29" s="98"/>
      <c r="UJ29" s="98"/>
      <c r="UK29" s="98"/>
      <c r="UL29" s="98"/>
      <c r="UM29" s="98"/>
      <c r="UN29" s="98"/>
      <c r="UO29" s="98"/>
      <c r="UP29" s="98"/>
      <c r="UQ29" s="98"/>
      <c r="UR29" s="98"/>
      <c r="US29" s="98"/>
      <c r="UT29" s="98"/>
      <c r="UU29" s="98"/>
      <c r="UV29" s="98"/>
      <c r="UW29" s="98"/>
      <c r="UX29" s="98"/>
      <c r="UY29" s="98"/>
      <c r="UZ29" s="98"/>
      <c r="VA29" s="98"/>
      <c r="VB29" s="98"/>
      <c r="VC29" s="98"/>
      <c r="VD29" s="98"/>
      <c r="VE29" s="98"/>
      <c r="VF29" s="98"/>
      <c r="VG29" s="98"/>
      <c r="VH29" s="98"/>
      <c r="VI29" s="98"/>
    </row>
    <row r="30" spans="1:582" ht="30" customHeight="1" thickTop="1" thickBot="1">
      <c r="A30" s="15"/>
      <c r="B30" s="680" t="s">
        <v>46</v>
      </c>
      <c r="C30" s="681"/>
      <c r="D30" s="681"/>
      <c r="E30" s="681"/>
      <c r="F30" s="681"/>
      <c r="G30" s="681"/>
      <c r="H30" s="681"/>
      <c r="I30" s="681"/>
      <c r="J30" s="681"/>
      <c r="K30" s="681"/>
      <c r="L30" s="681"/>
      <c r="M30" s="681"/>
      <c r="N30" s="681"/>
      <c r="O30" s="681"/>
      <c r="P30" s="681"/>
      <c r="Q30" s="681"/>
      <c r="R30" s="681"/>
      <c r="S30" s="681"/>
      <c r="T30" s="681"/>
      <c r="U30" s="681"/>
      <c r="V30" s="681"/>
      <c r="W30" s="681"/>
      <c r="X30" s="681"/>
      <c r="Y30" s="681"/>
      <c r="Z30" s="681"/>
      <c r="AA30" s="681"/>
      <c r="AB30" s="681"/>
      <c r="AC30" s="681"/>
      <c r="AD30" s="682"/>
      <c r="AE30" s="683" t="str">
        <f>+入湯税・宿泊税納入申告書!CE31</f>
        <v/>
      </c>
      <c r="AF30" s="684"/>
      <c r="AG30" s="684"/>
      <c r="AH30" s="684"/>
      <c r="AI30" s="684"/>
      <c r="AJ30" s="685"/>
      <c r="AK30" s="686" t="str">
        <f>+入湯税・宿泊税納入申告書!CF31</f>
        <v/>
      </c>
      <c r="AL30" s="684"/>
      <c r="AM30" s="684"/>
      <c r="AN30" s="684"/>
      <c r="AO30" s="684"/>
      <c r="AP30" s="687"/>
      <c r="AQ30" s="683" t="str">
        <f>+入湯税・宿泊税納入申告書!CG31</f>
        <v/>
      </c>
      <c r="AR30" s="684"/>
      <c r="AS30" s="684"/>
      <c r="AT30" s="684"/>
      <c r="AU30" s="684"/>
      <c r="AV30" s="685"/>
      <c r="AW30" s="686" t="str">
        <f>+入湯税・宿泊税納入申告書!CH31</f>
        <v/>
      </c>
      <c r="AX30" s="684"/>
      <c r="AY30" s="684"/>
      <c r="AZ30" s="684"/>
      <c r="BA30" s="684"/>
      <c r="BB30" s="685"/>
      <c r="BC30" s="686" t="str">
        <f>+入湯税・宿泊税納入申告書!CI31</f>
        <v/>
      </c>
      <c r="BD30" s="684"/>
      <c r="BE30" s="684"/>
      <c r="BF30" s="684"/>
      <c r="BG30" s="684"/>
      <c r="BH30" s="687"/>
      <c r="BI30" s="683" t="str">
        <f>+入湯税・宿泊税納入申告書!CJ31</f>
        <v/>
      </c>
      <c r="BJ30" s="684"/>
      <c r="BK30" s="684"/>
      <c r="BL30" s="684"/>
      <c r="BM30" s="684"/>
      <c r="BN30" s="685"/>
      <c r="BO30" s="686" t="str">
        <f>+入湯税・宿泊税納入申告書!CK31</f>
        <v/>
      </c>
      <c r="BP30" s="684"/>
      <c r="BQ30" s="684"/>
      <c r="BR30" s="684"/>
      <c r="BS30" s="684"/>
      <c r="BT30" s="685"/>
      <c r="BU30" s="686" t="str">
        <f>+入湯税・宿泊税納入申告書!CL31</f>
        <v/>
      </c>
      <c r="BV30" s="684"/>
      <c r="BW30" s="684"/>
      <c r="BX30" s="684"/>
      <c r="BY30" s="684"/>
      <c r="BZ30" s="687"/>
      <c r="CA30" s="683" t="str">
        <f>+入湯税・宿泊税納入申告書!CM31</f>
        <v/>
      </c>
      <c r="CB30" s="684"/>
      <c r="CC30" s="684"/>
      <c r="CD30" s="684"/>
      <c r="CE30" s="684"/>
      <c r="CF30" s="685"/>
      <c r="CG30" s="686" t="str">
        <f>+入湯税・宿泊税納入申告書!CN31</f>
        <v/>
      </c>
      <c r="CH30" s="684"/>
      <c r="CI30" s="684"/>
      <c r="CJ30" s="684"/>
      <c r="CK30" s="684"/>
      <c r="CL30" s="685"/>
      <c r="CM30" s="686" t="str">
        <f>+入湯税・宿泊税納入申告書!CO31</f>
        <v/>
      </c>
      <c r="CN30" s="684"/>
      <c r="CO30" s="684"/>
      <c r="CP30" s="684"/>
      <c r="CQ30" s="684"/>
      <c r="CR30" s="726"/>
      <c r="CT30" s="18"/>
      <c r="CU30" s="680" t="s">
        <v>46</v>
      </c>
      <c r="CV30" s="681"/>
      <c r="CW30" s="681"/>
      <c r="CX30" s="681"/>
      <c r="CY30" s="681"/>
      <c r="CZ30" s="681"/>
      <c r="DA30" s="681"/>
      <c r="DB30" s="681"/>
      <c r="DC30" s="681"/>
      <c r="DD30" s="681"/>
      <c r="DE30" s="681"/>
      <c r="DF30" s="681"/>
      <c r="DG30" s="681"/>
      <c r="DH30" s="681"/>
      <c r="DI30" s="681"/>
      <c r="DJ30" s="681"/>
      <c r="DK30" s="681"/>
      <c r="DL30" s="681"/>
      <c r="DM30" s="681"/>
      <c r="DN30" s="681"/>
      <c r="DO30" s="681"/>
      <c r="DP30" s="681"/>
      <c r="DQ30" s="681"/>
      <c r="DR30" s="681"/>
      <c r="DS30" s="681"/>
      <c r="DT30" s="681"/>
      <c r="DU30" s="681"/>
      <c r="DV30" s="681"/>
      <c r="DW30" s="682"/>
      <c r="DX30" s="683" t="str">
        <f t="shared" si="0"/>
        <v/>
      </c>
      <c r="DY30" s="684"/>
      <c r="DZ30" s="684"/>
      <c r="EA30" s="684"/>
      <c r="EB30" s="684"/>
      <c r="EC30" s="685"/>
      <c r="ED30" s="686" t="str">
        <f t="shared" si="1"/>
        <v/>
      </c>
      <c r="EE30" s="684"/>
      <c r="EF30" s="684"/>
      <c r="EG30" s="684"/>
      <c r="EH30" s="684"/>
      <c r="EI30" s="687"/>
      <c r="EJ30" s="683" t="str">
        <f t="shared" si="2"/>
        <v/>
      </c>
      <c r="EK30" s="684"/>
      <c r="EL30" s="684"/>
      <c r="EM30" s="684"/>
      <c r="EN30" s="684"/>
      <c r="EO30" s="685"/>
      <c r="EP30" s="686" t="str">
        <f t="shared" si="3"/>
        <v/>
      </c>
      <c r="EQ30" s="684"/>
      <c r="ER30" s="684"/>
      <c r="ES30" s="684"/>
      <c r="ET30" s="684"/>
      <c r="EU30" s="685"/>
      <c r="EV30" s="686" t="str">
        <f t="shared" si="4"/>
        <v/>
      </c>
      <c r="EW30" s="684"/>
      <c r="EX30" s="684"/>
      <c r="EY30" s="684"/>
      <c r="EZ30" s="684"/>
      <c r="FA30" s="687"/>
      <c r="FB30" s="683" t="str">
        <f t="shared" ref="FB29:FB30" si="20">IF(BI30="","",BI30)</f>
        <v/>
      </c>
      <c r="FC30" s="684"/>
      <c r="FD30" s="684"/>
      <c r="FE30" s="684"/>
      <c r="FF30" s="684"/>
      <c r="FG30" s="685"/>
      <c r="FH30" s="686" t="str">
        <f t="shared" si="5"/>
        <v/>
      </c>
      <c r="FI30" s="684"/>
      <c r="FJ30" s="684"/>
      <c r="FK30" s="684"/>
      <c r="FL30" s="684"/>
      <c r="FM30" s="685"/>
      <c r="FN30" s="686" t="str">
        <f t="shared" si="6"/>
        <v/>
      </c>
      <c r="FO30" s="684"/>
      <c r="FP30" s="684"/>
      <c r="FQ30" s="684"/>
      <c r="FR30" s="684"/>
      <c r="FS30" s="687"/>
      <c r="FT30" s="683" t="str">
        <f t="shared" ref="FT30" si="21">IF(CA30="","",CA30)</f>
        <v/>
      </c>
      <c r="FU30" s="684"/>
      <c r="FV30" s="684"/>
      <c r="FW30" s="684"/>
      <c r="FX30" s="684"/>
      <c r="FY30" s="685"/>
      <c r="FZ30" s="686" t="str">
        <f t="shared" si="7"/>
        <v/>
      </c>
      <c r="GA30" s="684"/>
      <c r="GB30" s="684"/>
      <c r="GC30" s="684"/>
      <c r="GD30" s="684"/>
      <c r="GE30" s="685"/>
      <c r="GF30" s="686" t="str">
        <f t="shared" si="8"/>
        <v/>
      </c>
      <c r="GG30" s="684"/>
      <c r="GH30" s="684"/>
      <c r="GI30" s="684"/>
      <c r="GJ30" s="684"/>
      <c r="GK30" s="726"/>
      <c r="GL30" s="17"/>
      <c r="GN30" s="680" t="s">
        <v>46</v>
      </c>
      <c r="GO30" s="681"/>
      <c r="GP30" s="681"/>
      <c r="GQ30" s="681"/>
      <c r="GR30" s="681"/>
      <c r="GS30" s="681"/>
      <c r="GT30" s="681"/>
      <c r="GU30" s="681"/>
      <c r="GV30" s="681"/>
      <c r="GW30" s="681"/>
      <c r="GX30" s="681"/>
      <c r="GY30" s="681"/>
      <c r="GZ30" s="681"/>
      <c r="HA30" s="681"/>
      <c r="HB30" s="681"/>
      <c r="HC30" s="681"/>
      <c r="HD30" s="681"/>
      <c r="HE30" s="681"/>
      <c r="HF30" s="681"/>
      <c r="HG30" s="681"/>
      <c r="HH30" s="681"/>
      <c r="HI30" s="681"/>
      <c r="HJ30" s="681"/>
      <c r="HK30" s="681"/>
      <c r="HL30" s="681"/>
      <c r="HM30" s="681"/>
      <c r="HN30" s="681"/>
      <c r="HO30" s="681"/>
      <c r="HP30" s="682"/>
      <c r="HQ30" s="683" t="str">
        <f t="shared" si="9"/>
        <v/>
      </c>
      <c r="HR30" s="684"/>
      <c r="HS30" s="684"/>
      <c r="HT30" s="684"/>
      <c r="HU30" s="684"/>
      <c r="HV30" s="685"/>
      <c r="HW30" s="686" t="str">
        <f t="shared" si="10"/>
        <v/>
      </c>
      <c r="HX30" s="684"/>
      <c r="HY30" s="684"/>
      <c r="HZ30" s="684"/>
      <c r="IA30" s="684"/>
      <c r="IB30" s="687"/>
      <c r="IC30" s="683" t="str">
        <f t="shared" si="11"/>
        <v/>
      </c>
      <c r="ID30" s="684"/>
      <c r="IE30" s="684"/>
      <c r="IF30" s="684"/>
      <c r="IG30" s="684"/>
      <c r="IH30" s="685"/>
      <c r="II30" s="686" t="str">
        <f t="shared" si="12"/>
        <v/>
      </c>
      <c r="IJ30" s="684"/>
      <c r="IK30" s="684"/>
      <c r="IL30" s="684"/>
      <c r="IM30" s="684"/>
      <c r="IN30" s="685"/>
      <c r="IO30" s="686" t="str">
        <f t="shared" si="13"/>
        <v/>
      </c>
      <c r="IP30" s="684"/>
      <c r="IQ30" s="684"/>
      <c r="IR30" s="684"/>
      <c r="IS30" s="684"/>
      <c r="IT30" s="687"/>
      <c r="IU30" s="683" t="str">
        <f t="shared" si="14"/>
        <v/>
      </c>
      <c r="IV30" s="684"/>
      <c r="IW30" s="684"/>
      <c r="IX30" s="684"/>
      <c r="IY30" s="684"/>
      <c r="IZ30" s="685"/>
      <c r="JA30" s="686" t="str">
        <f t="shared" si="15"/>
        <v/>
      </c>
      <c r="JB30" s="684"/>
      <c r="JC30" s="684"/>
      <c r="JD30" s="684"/>
      <c r="JE30" s="684"/>
      <c r="JF30" s="685"/>
      <c r="JG30" s="686" t="str">
        <f t="shared" si="16"/>
        <v/>
      </c>
      <c r="JH30" s="684"/>
      <c r="JI30" s="684"/>
      <c r="JJ30" s="684"/>
      <c r="JK30" s="684"/>
      <c r="JL30" s="687"/>
      <c r="JM30" s="683" t="str">
        <f t="shared" si="17"/>
        <v/>
      </c>
      <c r="JN30" s="684"/>
      <c r="JO30" s="684"/>
      <c r="JP30" s="684"/>
      <c r="JQ30" s="684"/>
      <c r="JR30" s="685"/>
      <c r="JS30" s="686" t="str">
        <f t="shared" si="18"/>
        <v/>
      </c>
      <c r="JT30" s="684"/>
      <c r="JU30" s="684"/>
      <c r="JV30" s="684"/>
      <c r="JW30" s="684"/>
      <c r="JX30" s="685"/>
      <c r="JY30" s="686" t="str">
        <f t="shared" si="19"/>
        <v/>
      </c>
      <c r="JZ30" s="684"/>
      <c r="KA30" s="684"/>
      <c r="KB30" s="684"/>
      <c r="KC30" s="684"/>
      <c r="KD30" s="726"/>
      <c r="KE30" s="19"/>
      <c r="KG30" s="90"/>
      <c r="KH30" s="97"/>
      <c r="KI30" s="97"/>
      <c r="KJ30" s="97"/>
      <c r="KK30" s="97"/>
      <c r="KL30" s="97"/>
      <c r="KM30" s="97"/>
      <c r="KN30" s="97"/>
      <c r="KO30" s="97"/>
      <c r="KP30" s="97"/>
      <c r="KQ30" s="97"/>
      <c r="KR30" s="97"/>
      <c r="KS30" s="97"/>
      <c r="KT30" s="97"/>
      <c r="KU30" s="97"/>
      <c r="KV30" s="97"/>
      <c r="KW30" s="97"/>
      <c r="KX30" s="97"/>
      <c r="KY30" s="97"/>
      <c r="KZ30" s="97"/>
      <c r="LA30" s="97"/>
      <c r="LB30" s="97"/>
      <c r="LC30" s="97"/>
      <c r="LD30" s="97"/>
      <c r="LE30" s="97"/>
      <c r="LF30" s="97"/>
      <c r="LG30" s="97"/>
      <c r="LH30" s="97"/>
      <c r="LI30" s="97"/>
      <c r="LJ30" s="97"/>
      <c r="LK30" s="97"/>
      <c r="LL30" s="97"/>
      <c r="LM30" s="97"/>
      <c r="LN30" s="97"/>
      <c r="LO30" s="97"/>
      <c r="LP30" s="97"/>
      <c r="LQ30" s="97"/>
      <c r="LR30" s="97"/>
      <c r="LS30" s="97"/>
      <c r="LT30" s="97"/>
      <c r="LU30" s="97"/>
      <c r="LV30" s="97"/>
      <c r="LW30" s="97"/>
      <c r="LX30" s="97"/>
      <c r="LY30" s="97"/>
      <c r="LZ30" s="97"/>
      <c r="MA30" s="97"/>
      <c r="MB30" s="97"/>
      <c r="MC30" s="97"/>
      <c r="MD30" s="97"/>
      <c r="ME30" s="97"/>
      <c r="MF30" s="97"/>
      <c r="MG30" s="97"/>
      <c r="MH30" s="97"/>
      <c r="MI30" s="97"/>
      <c r="MJ30" s="97"/>
      <c r="MK30" s="97"/>
      <c r="ML30" s="97"/>
      <c r="MM30" s="97"/>
      <c r="MN30" s="97"/>
      <c r="MO30" s="97"/>
      <c r="MP30" s="97"/>
      <c r="MQ30" s="97"/>
      <c r="MR30" s="97"/>
      <c r="MS30" s="97"/>
      <c r="MT30" s="97"/>
      <c r="MU30" s="97"/>
      <c r="MV30" s="97"/>
      <c r="MW30" s="97"/>
      <c r="MX30" s="97"/>
      <c r="MY30" s="97"/>
      <c r="MZ30" s="97"/>
      <c r="NA30" s="97"/>
      <c r="NB30" s="97"/>
      <c r="NC30" s="97"/>
      <c r="ND30" s="97"/>
      <c r="NE30" s="97"/>
      <c r="NF30" s="97"/>
      <c r="NG30" s="97"/>
      <c r="NH30" s="97"/>
      <c r="NI30" s="97"/>
      <c r="NJ30" s="97"/>
      <c r="NK30" s="97"/>
      <c r="NL30" s="97"/>
      <c r="NM30" s="97"/>
      <c r="NN30" s="97"/>
      <c r="NO30" s="97"/>
      <c r="NP30" s="97"/>
      <c r="NQ30" s="97"/>
      <c r="NR30" s="97"/>
      <c r="NS30" s="97"/>
      <c r="NT30" s="97"/>
      <c r="NU30" s="97"/>
      <c r="NV30" s="97"/>
      <c r="NW30" s="98"/>
      <c r="NZ30" s="140"/>
      <c r="OA30" s="140"/>
      <c r="OB30" s="140"/>
      <c r="OC30" s="140"/>
      <c r="OD30" s="140"/>
      <c r="OE30" s="140"/>
      <c r="OF30" s="140"/>
      <c r="OG30" s="140"/>
      <c r="OH30" s="140"/>
      <c r="OI30" s="140"/>
      <c r="OJ30" s="140"/>
      <c r="OK30" s="140"/>
      <c r="OL30" s="140"/>
      <c r="OM30" s="140"/>
      <c r="ON30" s="140"/>
      <c r="OO30" s="140"/>
      <c r="OP30" s="140"/>
      <c r="OQ30" s="140"/>
      <c r="OR30" s="140"/>
      <c r="OS30" s="140"/>
      <c r="OT30" s="140"/>
      <c r="OU30" s="140"/>
      <c r="OV30" s="140"/>
      <c r="OW30" s="140"/>
      <c r="OX30" s="140"/>
      <c r="OY30" s="140"/>
      <c r="OZ30" s="140"/>
      <c r="PA30" s="140"/>
      <c r="PB30" s="140"/>
      <c r="PC30" s="139"/>
      <c r="PD30" s="139"/>
      <c r="PE30" s="139"/>
      <c r="PF30" s="139"/>
      <c r="PG30" s="139"/>
      <c r="PH30" s="139"/>
      <c r="PI30" s="139"/>
      <c r="PJ30" s="139"/>
      <c r="PK30" s="139"/>
      <c r="PL30" s="139"/>
      <c r="PM30" s="139"/>
      <c r="PN30" s="139"/>
      <c r="PO30" s="139"/>
      <c r="PP30" s="139"/>
      <c r="PQ30" s="139"/>
      <c r="PR30" s="139"/>
      <c r="PS30" s="139"/>
      <c r="PT30" s="139"/>
      <c r="PU30" s="139"/>
      <c r="PV30" s="139"/>
      <c r="PW30" s="139"/>
      <c r="PX30" s="139"/>
      <c r="PY30" s="139"/>
      <c r="PZ30" s="139"/>
      <c r="QA30" s="139"/>
      <c r="QB30" s="139"/>
      <c r="QC30" s="139"/>
      <c r="QD30" s="139"/>
      <c r="QE30" s="139"/>
      <c r="QF30" s="139"/>
      <c r="QG30" s="139"/>
      <c r="QH30" s="139"/>
      <c r="QI30" s="139"/>
      <c r="QJ30" s="139"/>
      <c r="QK30" s="139"/>
      <c r="QL30" s="139"/>
      <c r="QM30" s="139"/>
      <c r="QN30" s="139"/>
      <c r="QO30" s="139"/>
      <c r="QP30" s="139"/>
      <c r="QQ30" s="139"/>
      <c r="QR30" s="139"/>
      <c r="QS30" s="139"/>
      <c r="QT30" s="139"/>
      <c r="QU30" s="139"/>
      <c r="QV30" s="139"/>
      <c r="QW30" s="139"/>
      <c r="QX30" s="139"/>
      <c r="QY30" s="139"/>
      <c r="QZ30" s="139"/>
      <c r="RA30" s="139"/>
      <c r="RB30" s="139"/>
      <c r="RC30" s="139"/>
      <c r="RD30" s="139"/>
      <c r="RE30" s="139"/>
      <c r="RF30" s="139"/>
      <c r="RG30" s="139"/>
      <c r="RH30" s="139"/>
      <c r="RI30" s="139"/>
      <c r="RJ30" s="139"/>
      <c r="RK30" s="139"/>
      <c r="RL30" s="139"/>
      <c r="RM30" s="139"/>
      <c r="RN30" s="139"/>
      <c r="RO30" s="139"/>
      <c r="RP30" s="139"/>
      <c r="RS30" s="90"/>
      <c r="RT30" s="90"/>
      <c r="RU30" s="90"/>
      <c r="RV30" s="90"/>
      <c r="RW30" s="90"/>
      <c r="RX30" s="90"/>
      <c r="RY30" s="90"/>
      <c r="RZ30" s="90"/>
      <c r="SA30" s="90"/>
      <c r="SB30" s="90"/>
      <c r="SC30" s="90"/>
      <c r="SD30" s="90"/>
      <c r="SE30" s="90"/>
      <c r="SF30" s="90"/>
      <c r="SG30" s="90"/>
      <c r="SH30" s="90"/>
      <c r="SI30" s="90"/>
      <c r="SJ30" s="90"/>
      <c r="SK30" s="90"/>
      <c r="SL30" s="90"/>
      <c r="SM30" s="90"/>
      <c r="SN30" s="90"/>
      <c r="SO30" s="90"/>
      <c r="SP30" s="90"/>
      <c r="SQ30" s="90"/>
      <c r="SR30" s="90"/>
      <c r="SS30" s="90"/>
      <c r="ST30" s="90"/>
      <c r="SU30" s="90"/>
      <c r="SV30" s="98"/>
      <c r="SW30" s="98"/>
      <c r="SX30" s="98"/>
      <c r="SY30" s="98"/>
      <c r="SZ30" s="98"/>
      <c r="TA30" s="98"/>
      <c r="TB30" s="98"/>
      <c r="TC30" s="98"/>
      <c r="TD30" s="98"/>
      <c r="TE30" s="98"/>
      <c r="TF30" s="98"/>
      <c r="TG30" s="98"/>
      <c r="TH30" s="98"/>
      <c r="TI30" s="98"/>
      <c r="TJ30" s="98"/>
      <c r="TK30" s="98"/>
      <c r="TL30" s="98"/>
      <c r="TM30" s="98"/>
      <c r="TN30" s="98"/>
      <c r="TO30" s="98"/>
      <c r="TP30" s="98"/>
      <c r="TQ30" s="98"/>
      <c r="TR30" s="98"/>
      <c r="TS30" s="98"/>
      <c r="TT30" s="98"/>
      <c r="TU30" s="98"/>
      <c r="TV30" s="98"/>
      <c r="TW30" s="98"/>
      <c r="TX30" s="98"/>
      <c r="TY30" s="98"/>
      <c r="TZ30" s="98"/>
      <c r="UA30" s="98"/>
      <c r="UB30" s="98"/>
      <c r="UC30" s="98"/>
      <c r="UD30" s="98"/>
      <c r="UE30" s="98"/>
      <c r="UF30" s="98"/>
      <c r="UG30" s="98"/>
      <c r="UH30" s="98"/>
      <c r="UI30" s="98"/>
      <c r="UJ30" s="98"/>
      <c r="UK30" s="98"/>
      <c r="UL30" s="98"/>
      <c r="UM30" s="98"/>
      <c r="UN30" s="98"/>
      <c r="UO30" s="98"/>
      <c r="UP30" s="98"/>
      <c r="UQ30" s="98"/>
      <c r="UR30" s="98"/>
      <c r="US30" s="98"/>
      <c r="UT30" s="98"/>
      <c r="UU30" s="98"/>
      <c r="UV30" s="98"/>
      <c r="UW30" s="98"/>
      <c r="UX30" s="98"/>
      <c r="UY30" s="98"/>
      <c r="UZ30" s="98"/>
      <c r="VA30" s="98"/>
      <c r="VB30" s="98"/>
      <c r="VC30" s="98"/>
      <c r="VD30" s="98"/>
      <c r="VE30" s="98"/>
      <c r="VF30" s="98"/>
      <c r="VG30" s="98"/>
      <c r="VH30" s="98"/>
      <c r="VI30" s="98"/>
    </row>
    <row r="31" spans="1:582" s="125" customFormat="1" ht="30" customHeight="1" thickTop="1">
      <c r="A31" s="121"/>
      <c r="B31" s="701" t="s">
        <v>47</v>
      </c>
      <c r="C31" s="702"/>
      <c r="D31" s="702"/>
      <c r="E31" s="702"/>
      <c r="F31" s="702"/>
      <c r="G31" s="702"/>
      <c r="H31" s="702"/>
      <c r="I31" s="702"/>
      <c r="J31" s="702"/>
      <c r="K31" s="702"/>
      <c r="L31" s="702"/>
      <c r="M31" s="702"/>
      <c r="N31" s="702"/>
      <c r="O31" s="702"/>
      <c r="P31" s="702"/>
      <c r="Q31" s="702"/>
      <c r="R31" s="702"/>
      <c r="S31" s="702"/>
      <c r="T31" s="702"/>
      <c r="U31" s="702"/>
      <c r="V31" s="703"/>
      <c r="W31" s="688" t="s">
        <v>151</v>
      </c>
      <c r="X31" s="689"/>
      <c r="Y31" s="689"/>
      <c r="Z31" s="689"/>
      <c r="AA31" s="689"/>
      <c r="AB31" s="689"/>
      <c r="AC31" s="689"/>
      <c r="AD31" s="689"/>
      <c r="AE31" s="690" t="str">
        <f>+IF(入湯税・宿泊税月計表!$GT76=0,"",入湯税・宿泊税月計表!$GT76)</f>
        <v/>
      </c>
      <c r="AF31" s="690"/>
      <c r="AG31" s="690"/>
      <c r="AH31" s="690"/>
      <c r="AI31" s="690"/>
      <c r="AJ31" s="690"/>
      <c r="AK31" s="690"/>
      <c r="AL31" s="690" t="s">
        <v>1</v>
      </c>
      <c r="AM31" s="690"/>
      <c r="AN31" s="690"/>
      <c r="AO31" s="690" t="str">
        <f>+IF(入湯税・宿泊税月計表!$GV76=0,"",入湯税・宿泊税月計表!$GV76)</f>
        <v/>
      </c>
      <c r="AP31" s="690"/>
      <c r="AQ31" s="690"/>
      <c r="AR31" s="690"/>
      <c r="AS31" s="690"/>
      <c r="AT31" s="690"/>
      <c r="AU31" s="690"/>
      <c r="AV31" s="690" t="s">
        <v>18</v>
      </c>
      <c r="AW31" s="690"/>
      <c r="AX31" s="690"/>
      <c r="AY31" s="690" t="str">
        <f>+IF(入湯税・宿泊税月計表!$GX76=0,"",入湯税・宿泊税月計表!$GX76)</f>
        <v/>
      </c>
      <c r="AZ31" s="690"/>
      <c r="BA31" s="690"/>
      <c r="BB31" s="690"/>
      <c r="BC31" s="690"/>
      <c r="BD31" s="690"/>
      <c r="BE31" s="690"/>
      <c r="BF31" s="690" t="s">
        <v>2</v>
      </c>
      <c r="BG31" s="690"/>
      <c r="BH31" s="691"/>
      <c r="BI31" s="671" t="s">
        <v>48</v>
      </c>
      <c r="BJ31" s="672"/>
      <c r="BK31" s="672"/>
      <c r="BL31" s="672"/>
      <c r="BM31" s="672"/>
      <c r="BN31" s="673"/>
      <c r="BO31" s="692"/>
      <c r="BP31" s="693"/>
      <c r="BQ31" s="693"/>
      <c r="BR31" s="693"/>
      <c r="BS31" s="693"/>
      <c r="BT31" s="693"/>
      <c r="BU31" s="693"/>
      <c r="BV31" s="693"/>
      <c r="BW31" s="693"/>
      <c r="BX31" s="693"/>
      <c r="BY31" s="693"/>
      <c r="BZ31" s="693"/>
      <c r="CA31" s="693"/>
      <c r="CB31" s="693"/>
      <c r="CC31" s="693"/>
      <c r="CD31" s="693"/>
      <c r="CE31" s="693"/>
      <c r="CF31" s="693"/>
      <c r="CG31" s="693"/>
      <c r="CH31" s="693"/>
      <c r="CI31" s="693"/>
      <c r="CJ31" s="693"/>
      <c r="CK31" s="693"/>
      <c r="CL31" s="693"/>
      <c r="CM31" s="693"/>
      <c r="CN31" s="693"/>
      <c r="CO31" s="693"/>
      <c r="CP31" s="693"/>
      <c r="CQ31" s="693"/>
      <c r="CR31" s="694"/>
      <c r="CT31" s="126"/>
      <c r="CU31" s="701" t="s">
        <v>47</v>
      </c>
      <c r="CV31" s="702"/>
      <c r="CW31" s="702"/>
      <c r="CX31" s="702"/>
      <c r="CY31" s="702"/>
      <c r="CZ31" s="702"/>
      <c r="DA31" s="702"/>
      <c r="DB31" s="702"/>
      <c r="DC31" s="702"/>
      <c r="DD31" s="702"/>
      <c r="DE31" s="702"/>
      <c r="DF31" s="702"/>
      <c r="DG31" s="702"/>
      <c r="DH31" s="702"/>
      <c r="DI31" s="702"/>
      <c r="DJ31" s="702"/>
      <c r="DK31" s="702"/>
      <c r="DL31" s="702"/>
      <c r="DM31" s="702"/>
      <c r="DN31" s="702"/>
      <c r="DO31" s="703"/>
      <c r="DP31" s="688" t="s">
        <v>151</v>
      </c>
      <c r="DQ31" s="689"/>
      <c r="DR31" s="689"/>
      <c r="DS31" s="689"/>
      <c r="DT31" s="689"/>
      <c r="DU31" s="689"/>
      <c r="DV31" s="689"/>
      <c r="DW31" s="689"/>
      <c r="DX31" s="690" t="str">
        <f>+IF(入湯税・宿泊税月計表!$GT76=0,"",入湯税・宿泊税月計表!$GT76)</f>
        <v/>
      </c>
      <c r="DY31" s="690"/>
      <c r="DZ31" s="690"/>
      <c r="EA31" s="690"/>
      <c r="EB31" s="690"/>
      <c r="EC31" s="690"/>
      <c r="ED31" s="690"/>
      <c r="EE31" s="690" t="s">
        <v>1</v>
      </c>
      <c r="EF31" s="690"/>
      <c r="EG31" s="690"/>
      <c r="EH31" s="690" t="str">
        <f>+IF(入湯税・宿泊税月計表!$GV76=0,"",入湯税・宿泊税月計表!$GV76)</f>
        <v/>
      </c>
      <c r="EI31" s="690"/>
      <c r="EJ31" s="690"/>
      <c r="EK31" s="690"/>
      <c r="EL31" s="690"/>
      <c r="EM31" s="690"/>
      <c r="EN31" s="690"/>
      <c r="EO31" s="690" t="s">
        <v>18</v>
      </c>
      <c r="EP31" s="690"/>
      <c r="EQ31" s="690"/>
      <c r="ER31" s="690" t="str">
        <f>+IF(入湯税・宿泊税月計表!$GX76=0,"",入湯税・宿泊税月計表!$GX76)</f>
        <v/>
      </c>
      <c r="ES31" s="690"/>
      <c r="ET31" s="690"/>
      <c r="EU31" s="690"/>
      <c r="EV31" s="690"/>
      <c r="EW31" s="690"/>
      <c r="EX31" s="690"/>
      <c r="EY31" s="690" t="s">
        <v>2</v>
      </c>
      <c r="EZ31" s="690"/>
      <c r="FA31" s="691"/>
      <c r="FB31" s="671" t="s">
        <v>48</v>
      </c>
      <c r="FC31" s="672"/>
      <c r="FD31" s="672"/>
      <c r="FE31" s="672"/>
      <c r="FF31" s="672"/>
      <c r="FG31" s="673"/>
      <c r="FH31" s="692"/>
      <c r="FI31" s="693"/>
      <c r="FJ31" s="693"/>
      <c r="FK31" s="693"/>
      <c r="FL31" s="693"/>
      <c r="FM31" s="693"/>
      <c r="FN31" s="693"/>
      <c r="FO31" s="693"/>
      <c r="FP31" s="693"/>
      <c r="FQ31" s="693"/>
      <c r="FR31" s="693"/>
      <c r="FS31" s="693"/>
      <c r="FT31" s="693"/>
      <c r="FU31" s="693"/>
      <c r="FV31" s="693"/>
      <c r="FW31" s="693"/>
      <c r="FX31" s="693"/>
      <c r="FY31" s="693"/>
      <c r="FZ31" s="693"/>
      <c r="GA31" s="693"/>
      <c r="GB31" s="693"/>
      <c r="GC31" s="693"/>
      <c r="GD31" s="693"/>
      <c r="GE31" s="693"/>
      <c r="GF31" s="693"/>
      <c r="GG31" s="693"/>
      <c r="GH31" s="693"/>
      <c r="GI31" s="693"/>
      <c r="GJ31" s="693"/>
      <c r="GK31" s="694"/>
      <c r="GL31" s="148"/>
      <c r="GN31" s="701" t="s">
        <v>47</v>
      </c>
      <c r="GO31" s="702"/>
      <c r="GP31" s="702"/>
      <c r="GQ31" s="702"/>
      <c r="GR31" s="702"/>
      <c r="GS31" s="702"/>
      <c r="GT31" s="702"/>
      <c r="GU31" s="702"/>
      <c r="GV31" s="702"/>
      <c r="GW31" s="702"/>
      <c r="GX31" s="702"/>
      <c r="GY31" s="702"/>
      <c r="GZ31" s="702"/>
      <c r="HA31" s="702"/>
      <c r="HB31" s="702"/>
      <c r="HC31" s="702"/>
      <c r="HD31" s="702"/>
      <c r="HE31" s="702"/>
      <c r="HF31" s="702"/>
      <c r="HG31" s="702"/>
      <c r="HH31" s="703"/>
      <c r="HI31" s="688" t="s">
        <v>151</v>
      </c>
      <c r="HJ31" s="689"/>
      <c r="HK31" s="689"/>
      <c r="HL31" s="689"/>
      <c r="HM31" s="689"/>
      <c r="HN31" s="689"/>
      <c r="HO31" s="689"/>
      <c r="HP31" s="689"/>
      <c r="HQ31" s="690" t="str">
        <f>+IF(入湯税・宿泊税月計表!$GT76=0,"",入湯税・宿泊税月計表!$GT76)</f>
        <v/>
      </c>
      <c r="HR31" s="690"/>
      <c r="HS31" s="690"/>
      <c r="HT31" s="690"/>
      <c r="HU31" s="690"/>
      <c r="HV31" s="690"/>
      <c r="HW31" s="690"/>
      <c r="HX31" s="690" t="s">
        <v>1</v>
      </c>
      <c r="HY31" s="690"/>
      <c r="HZ31" s="690"/>
      <c r="IA31" s="690" t="str">
        <f>+IF(入湯税・宿泊税月計表!$GV76=0,"",入湯税・宿泊税月計表!$GV76)</f>
        <v/>
      </c>
      <c r="IB31" s="690"/>
      <c r="IC31" s="690"/>
      <c r="ID31" s="690"/>
      <c r="IE31" s="690"/>
      <c r="IF31" s="690"/>
      <c r="IG31" s="690"/>
      <c r="IH31" s="690" t="s">
        <v>18</v>
      </c>
      <c r="II31" s="690"/>
      <c r="IJ31" s="690"/>
      <c r="IK31" s="690" t="str">
        <f>+IF(入湯税・宿泊税月計表!$GX76=0,"",入湯税・宿泊税月計表!$GX76)</f>
        <v/>
      </c>
      <c r="IL31" s="690"/>
      <c r="IM31" s="690"/>
      <c r="IN31" s="690"/>
      <c r="IO31" s="690"/>
      <c r="IP31" s="690"/>
      <c r="IQ31" s="690"/>
      <c r="IR31" s="690" t="s">
        <v>2</v>
      </c>
      <c r="IS31" s="690"/>
      <c r="IT31" s="691"/>
      <c r="IU31" s="671" t="s">
        <v>48</v>
      </c>
      <c r="IV31" s="672"/>
      <c r="IW31" s="672"/>
      <c r="IX31" s="672"/>
      <c r="IY31" s="672"/>
      <c r="IZ31" s="673"/>
      <c r="JA31" s="692"/>
      <c r="JB31" s="693"/>
      <c r="JC31" s="693"/>
      <c r="JD31" s="693"/>
      <c r="JE31" s="693"/>
      <c r="JF31" s="693"/>
      <c r="JG31" s="693"/>
      <c r="JH31" s="693"/>
      <c r="JI31" s="693"/>
      <c r="JJ31" s="693"/>
      <c r="JK31" s="693"/>
      <c r="JL31" s="693"/>
      <c r="JM31" s="693"/>
      <c r="JN31" s="693"/>
      <c r="JO31" s="693"/>
      <c r="JP31" s="693"/>
      <c r="JQ31" s="693"/>
      <c r="JR31" s="693"/>
      <c r="JS31" s="693"/>
      <c r="JT31" s="693"/>
      <c r="JU31" s="693"/>
      <c r="JV31" s="693"/>
      <c r="JW31" s="693"/>
      <c r="JX31" s="693"/>
      <c r="JY31" s="693"/>
      <c r="JZ31" s="693"/>
      <c r="KA31" s="693"/>
      <c r="KB31" s="693"/>
      <c r="KC31" s="693"/>
      <c r="KD31" s="694"/>
      <c r="KE31" s="149"/>
    </row>
    <row r="32" spans="1:582" ht="15" customHeight="1">
      <c r="A32" s="15"/>
      <c r="B32" s="712" t="s">
        <v>49</v>
      </c>
      <c r="C32" s="713"/>
      <c r="D32" s="713"/>
      <c r="E32" s="713"/>
      <c r="F32" s="713"/>
      <c r="G32" s="713"/>
      <c r="H32" s="713"/>
      <c r="I32" s="713"/>
      <c r="J32" s="713"/>
      <c r="K32" s="713"/>
      <c r="L32" s="713"/>
      <c r="M32" s="713"/>
      <c r="N32" s="713"/>
      <c r="O32" s="713"/>
      <c r="P32" s="713"/>
      <c r="Q32" s="713"/>
      <c r="R32" s="713"/>
      <c r="S32" s="713"/>
      <c r="T32" s="713"/>
      <c r="U32" s="713"/>
      <c r="V32" s="714"/>
      <c r="W32" s="659" t="s">
        <v>50</v>
      </c>
      <c r="X32" s="660"/>
      <c r="Y32" s="660"/>
      <c r="Z32" s="660"/>
      <c r="AA32" s="660"/>
      <c r="AB32" s="660"/>
      <c r="AC32" s="660"/>
      <c r="AD32" s="660"/>
      <c r="AE32" s="660"/>
      <c r="AF32" s="660"/>
      <c r="AG32" s="660"/>
      <c r="AH32" s="660"/>
      <c r="AI32" s="660"/>
      <c r="AJ32" s="660"/>
      <c r="AK32" s="660"/>
      <c r="AL32" s="660"/>
      <c r="AM32" s="660"/>
      <c r="AN32" s="660"/>
      <c r="AO32" s="660"/>
      <c r="AP32" s="660"/>
      <c r="AQ32" s="660"/>
      <c r="AR32" s="660"/>
      <c r="AS32" s="660"/>
      <c r="AT32" s="660"/>
      <c r="AU32" s="660"/>
      <c r="AV32" s="660"/>
      <c r="AW32" s="660"/>
      <c r="AX32" s="660"/>
      <c r="AY32" s="660"/>
      <c r="AZ32" s="660"/>
      <c r="BA32" s="660"/>
      <c r="BB32" s="660"/>
      <c r="BC32" s="660"/>
      <c r="BD32" s="660"/>
      <c r="BE32" s="660"/>
      <c r="BF32" s="660"/>
      <c r="BG32" s="660"/>
      <c r="BH32" s="661"/>
      <c r="BI32" s="674"/>
      <c r="BJ32" s="675"/>
      <c r="BK32" s="675"/>
      <c r="BL32" s="675"/>
      <c r="BM32" s="675"/>
      <c r="BN32" s="676"/>
      <c r="BO32" s="695"/>
      <c r="BP32" s="696"/>
      <c r="BQ32" s="696"/>
      <c r="BR32" s="696"/>
      <c r="BS32" s="696"/>
      <c r="BT32" s="696"/>
      <c r="BU32" s="696"/>
      <c r="BV32" s="696"/>
      <c r="BW32" s="696"/>
      <c r="BX32" s="696"/>
      <c r="BY32" s="696"/>
      <c r="BZ32" s="696"/>
      <c r="CA32" s="696"/>
      <c r="CB32" s="696"/>
      <c r="CC32" s="696"/>
      <c r="CD32" s="696"/>
      <c r="CE32" s="696"/>
      <c r="CF32" s="696"/>
      <c r="CG32" s="696"/>
      <c r="CH32" s="696"/>
      <c r="CI32" s="696"/>
      <c r="CJ32" s="696"/>
      <c r="CK32" s="696"/>
      <c r="CL32" s="696"/>
      <c r="CM32" s="696"/>
      <c r="CN32" s="696"/>
      <c r="CO32" s="696"/>
      <c r="CP32" s="696"/>
      <c r="CQ32" s="696"/>
      <c r="CR32" s="697"/>
      <c r="CT32" s="18"/>
      <c r="CU32" s="715" t="s">
        <v>52</v>
      </c>
      <c r="CV32" s="715"/>
      <c r="CW32" s="715"/>
      <c r="CX32" s="715"/>
      <c r="CY32" s="715"/>
      <c r="CZ32" s="715"/>
      <c r="DA32" s="715"/>
      <c r="DB32" s="715"/>
      <c r="DC32" s="715"/>
      <c r="DD32" s="715"/>
      <c r="DE32" s="715"/>
      <c r="DF32" s="715"/>
      <c r="DG32" s="715"/>
      <c r="DH32" s="715"/>
      <c r="DI32" s="715"/>
      <c r="DJ32" s="715"/>
      <c r="DK32" s="715"/>
      <c r="DL32" s="715"/>
      <c r="DM32" s="715"/>
      <c r="DN32" s="715"/>
      <c r="DO32" s="715"/>
      <c r="DP32" s="715"/>
      <c r="DQ32" s="715"/>
      <c r="DR32" s="715"/>
      <c r="DS32" s="715"/>
      <c r="DT32" s="715"/>
      <c r="DU32" s="715"/>
      <c r="DV32" s="715"/>
      <c r="DW32" s="715"/>
      <c r="DX32" s="715"/>
      <c r="DY32" s="715"/>
      <c r="DZ32" s="715"/>
      <c r="EA32" s="715"/>
      <c r="EB32" s="715"/>
      <c r="EC32" s="715"/>
      <c r="ED32" s="715"/>
      <c r="EE32" s="715"/>
      <c r="EF32" s="715"/>
      <c r="EG32" s="715"/>
      <c r="EH32" s="715"/>
      <c r="EI32" s="715"/>
      <c r="EJ32" s="715"/>
      <c r="EK32" s="715"/>
      <c r="EL32" s="715"/>
      <c r="EM32" s="715"/>
      <c r="EN32" s="715"/>
      <c r="EO32" s="715"/>
      <c r="EP32" s="715"/>
      <c r="EQ32" s="715"/>
      <c r="ER32" s="715"/>
      <c r="ES32" s="715"/>
      <c r="ET32" s="715"/>
      <c r="EU32" s="715"/>
      <c r="EV32" s="715"/>
      <c r="EW32" s="715"/>
      <c r="EX32" s="715"/>
      <c r="EY32" s="715"/>
      <c r="EZ32" s="715"/>
      <c r="FA32" s="716"/>
      <c r="FB32" s="674"/>
      <c r="FC32" s="675"/>
      <c r="FD32" s="675"/>
      <c r="FE32" s="675"/>
      <c r="FF32" s="675"/>
      <c r="FG32" s="676"/>
      <c r="FH32" s="695"/>
      <c r="FI32" s="696"/>
      <c r="FJ32" s="696"/>
      <c r="FK32" s="696"/>
      <c r="FL32" s="696"/>
      <c r="FM32" s="696"/>
      <c r="FN32" s="696"/>
      <c r="FO32" s="696"/>
      <c r="FP32" s="696"/>
      <c r="FQ32" s="696"/>
      <c r="FR32" s="696"/>
      <c r="FS32" s="696"/>
      <c r="FT32" s="696"/>
      <c r="FU32" s="696"/>
      <c r="FV32" s="696"/>
      <c r="FW32" s="696"/>
      <c r="FX32" s="696"/>
      <c r="FY32" s="696"/>
      <c r="FZ32" s="696"/>
      <c r="GA32" s="696"/>
      <c r="GB32" s="696"/>
      <c r="GC32" s="696"/>
      <c r="GD32" s="696"/>
      <c r="GE32" s="696"/>
      <c r="GF32" s="696"/>
      <c r="GG32" s="696"/>
      <c r="GH32" s="696"/>
      <c r="GI32" s="696"/>
      <c r="GJ32" s="696"/>
      <c r="GK32" s="697"/>
      <c r="GL32" s="17"/>
      <c r="GN32" s="719" t="s">
        <v>125</v>
      </c>
      <c r="GO32" s="719"/>
      <c r="GP32" s="719"/>
      <c r="GQ32" s="719"/>
      <c r="GR32" s="719"/>
      <c r="GS32" s="719"/>
      <c r="GT32" s="719"/>
      <c r="GU32" s="719"/>
      <c r="GV32" s="719"/>
      <c r="GW32" s="719"/>
      <c r="GX32" s="719"/>
      <c r="GY32" s="719"/>
      <c r="GZ32" s="719"/>
      <c r="HA32" s="719"/>
      <c r="HB32" s="719"/>
      <c r="HC32" s="719"/>
      <c r="HD32" s="719"/>
      <c r="HE32" s="719"/>
      <c r="HF32" s="719"/>
      <c r="HG32" s="719"/>
      <c r="HH32" s="719"/>
      <c r="HI32" s="719"/>
      <c r="HJ32" s="719"/>
      <c r="HK32" s="719"/>
      <c r="HL32" s="719"/>
      <c r="HM32" s="719"/>
      <c r="HN32" s="719"/>
      <c r="HO32" s="719"/>
      <c r="HP32" s="719"/>
      <c r="HQ32" s="719"/>
      <c r="HR32" s="719"/>
      <c r="HS32" s="719"/>
      <c r="HT32" s="719"/>
      <c r="HU32" s="719"/>
      <c r="HV32" s="719"/>
      <c r="HW32" s="719"/>
      <c r="HX32" s="719"/>
      <c r="HY32" s="719"/>
      <c r="HZ32" s="719"/>
      <c r="IA32" s="719"/>
      <c r="IB32" s="719"/>
      <c r="IC32" s="719"/>
      <c r="ID32" s="719"/>
      <c r="IE32" s="719"/>
      <c r="IF32" s="719"/>
      <c r="IG32" s="719"/>
      <c r="IH32" s="719"/>
      <c r="II32" s="719"/>
      <c r="IJ32" s="719"/>
      <c r="IK32" s="719"/>
      <c r="IL32" s="719"/>
      <c r="IM32" s="719"/>
      <c r="IN32" s="719"/>
      <c r="IO32" s="719"/>
      <c r="IP32" s="719"/>
      <c r="IQ32" s="719"/>
      <c r="IR32" s="719"/>
      <c r="IS32" s="719"/>
      <c r="IT32" s="720"/>
      <c r="IU32" s="674"/>
      <c r="IV32" s="675"/>
      <c r="IW32" s="675"/>
      <c r="IX32" s="675"/>
      <c r="IY32" s="675"/>
      <c r="IZ32" s="676"/>
      <c r="JA32" s="695"/>
      <c r="JB32" s="696"/>
      <c r="JC32" s="696"/>
      <c r="JD32" s="696"/>
      <c r="JE32" s="696"/>
      <c r="JF32" s="696"/>
      <c r="JG32" s="696"/>
      <c r="JH32" s="696"/>
      <c r="JI32" s="696"/>
      <c r="JJ32" s="696"/>
      <c r="JK32" s="696"/>
      <c r="JL32" s="696"/>
      <c r="JM32" s="696"/>
      <c r="JN32" s="696"/>
      <c r="JO32" s="696"/>
      <c r="JP32" s="696"/>
      <c r="JQ32" s="696"/>
      <c r="JR32" s="696"/>
      <c r="JS32" s="696"/>
      <c r="JT32" s="696"/>
      <c r="JU32" s="696"/>
      <c r="JV32" s="696"/>
      <c r="JW32" s="696"/>
      <c r="JX32" s="696"/>
      <c r="JY32" s="696"/>
      <c r="JZ32" s="696"/>
      <c r="KA32" s="696"/>
      <c r="KB32" s="696"/>
      <c r="KC32" s="696"/>
      <c r="KD32" s="697"/>
      <c r="KE32" s="19"/>
      <c r="KG32" s="92"/>
      <c r="KH32" s="97"/>
      <c r="KI32" s="97"/>
      <c r="KJ32" s="97"/>
      <c r="KK32" s="97"/>
      <c r="KL32" s="97"/>
      <c r="KM32" s="97"/>
      <c r="KN32" s="97"/>
      <c r="KO32" s="97"/>
      <c r="KP32" s="97"/>
      <c r="KQ32" s="97"/>
      <c r="KR32" s="97"/>
      <c r="KS32" s="97"/>
      <c r="KT32" s="97"/>
      <c r="KU32" s="97"/>
      <c r="KV32" s="97"/>
      <c r="KW32" s="97"/>
      <c r="KX32" s="97"/>
      <c r="KY32" s="97"/>
      <c r="KZ32" s="97"/>
      <c r="LA32" s="97"/>
      <c r="LB32" s="97"/>
      <c r="LC32" s="97"/>
      <c r="LD32" s="97"/>
      <c r="LE32" s="97"/>
      <c r="LF32" s="97"/>
      <c r="LG32" s="97"/>
      <c r="LH32" s="97"/>
      <c r="LI32" s="97"/>
      <c r="LJ32" s="97"/>
      <c r="LK32" s="97"/>
      <c r="LL32" s="97"/>
      <c r="LM32" s="97"/>
      <c r="LN32" s="97"/>
      <c r="LO32" s="97"/>
      <c r="LP32" s="97"/>
      <c r="LQ32" s="97"/>
      <c r="LR32" s="97"/>
      <c r="LS32" s="97"/>
      <c r="LT32" s="97"/>
      <c r="LU32" s="97"/>
      <c r="LV32" s="97"/>
      <c r="LW32" s="97"/>
      <c r="LX32" s="97"/>
      <c r="LY32" s="97"/>
      <c r="LZ32" s="97"/>
      <c r="MA32" s="97"/>
      <c r="MB32" s="97"/>
      <c r="MC32" s="97"/>
      <c r="MD32" s="97"/>
      <c r="ME32" s="97"/>
      <c r="MF32" s="97"/>
      <c r="MG32" s="97"/>
      <c r="MH32" s="97"/>
      <c r="MI32" s="97"/>
      <c r="MJ32" s="97"/>
      <c r="MK32" s="97"/>
      <c r="ML32" s="97"/>
      <c r="MM32" s="97"/>
      <c r="MN32" s="97"/>
      <c r="MO32" s="97"/>
      <c r="MP32" s="97"/>
      <c r="MQ32" s="97"/>
      <c r="MR32" s="97"/>
      <c r="MS32" s="97"/>
      <c r="MT32" s="97"/>
      <c r="MU32" s="97"/>
      <c r="MV32" s="97"/>
      <c r="MW32" s="97"/>
      <c r="MX32" s="97"/>
      <c r="MY32" s="97"/>
      <c r="MZ32" s="97"/>
      <c r="NA32" s="97"/>
      <c r="NB32" s="97"/>
      <c r="NC32" s="97"/>
      <c r="ND32" s="97"/>
      <c r="NE32" s="97"/>
      <c r="NF32" s="97"/>
      <c r="NG32" s="97"/>
      <c r="NH32" s="97"/>
      <c r="NI32" s="97"/>
      <c r="NJ32" s="97"/>
      <c r="NK32" s="97"/>
      <c r="NL32" s="97"/>
      <c r="NM32" s="97"/>
      <c r="NN32" s="97"/>
      <c r="NO32" s="97"/>
      <c r="NP32" s="97"/>
      <c r="NQ32" s="97"/>
      <c r="NR32" s="97"/>
      <c r="NS32" s="97"/>
      <c r="NT32" s="97"/>
      <c r="NU32" s="97"/>
      <c r="NV32" s="97"/>
      <c r="NW32" s="62"/>
      <c r="NZ32" s="135"/>
      <c r="OA32" s="135"/>
      <c r="OB32" s="135"/>
      <c r="OC32" s="135"/>
      <c r="OD32" s="135"/>
      <c r="OE32" s="135"/>
      <c r="OF32" s="135"/>
      <c r="OG32" s="135"/>
      <c r="OH32" s="135"/>
      <c r="OI32" s="135"/>
      <c r="OJ32" s="135"/>
      <c r="OK32" s="135"/>
      <c r="OL32" s="135"/>
      <c r="OM32" s="135"/>
      <c r="ON32" s="135"/>
      <c r="OO32" s="135"/>
      <c r="OP32" s="135"/>
      <c r="OQ32" s="135"/>
      <c r="OR32" s="135"/>
      <c r="OS32" s="135"/>
      <c r="OT32" s="135"/>
      <c r="OU32" s="135"/>
      <c r="OV32" s="135"/>
      <c r="OW32" s="135"/>
      <c r="OX32" s="135"/>
      <c r="OY32" s="135"/>
      <c r="OZ32" s="135"/>
      <c r="PA32" s="135"/>
      <c r="PB32" s="135"/>
      <c r="PC32" s="135"/>
      <c r="PD32" s="135"/>
      <c r="PE32" s="135"/>
      <c r="PF32" s="135"/>
      <c r="PG32" s="135"/>
      <c r="PH32" s="135"/>
      <c r="PI32" s="135"/>
      <c r="PJ32" s="135"/>
      <c r="PK32" s="135"/>
      <c r="PL32" s="135"/>
      <c r="PM32" s="135"/>
      <c r="PN32" s="135"/>
      <c r="PO32" s="135"/>
      <c r="PP32" s="135"/>
      <c r="PQ32" s="135"/>
      <c r="PR32" s="135"/>
      <c r="PS32" s="135"/>
      <c r="PT32" s="135"/>
      <c r="PU32" s="135"/>
      <c r="PV32" s="135"/>
      <c r="PW32" s="135"/>
      <c r="PX32" s="135"/>
      <c r="PY32" s="135"/>
      <c r="PZ32" s="135"/>
      <c r="QA32" s="135"/>
      <c r="QB32" s="135"/>
      <c r="QC32" s="135"/>
      <c r="QD32" s="135"/>
      <c r="QE32" s="135"/>
      <c r="QF32" s="135"/>
      <c r="QG32" s="142"/>
      <c r="QH32" s="142"/>
      <c r="QI32" s="142"/>
      <c r="QJ32" s="142"/>
      <c r="QK32" s="142"/>
      <c r="QL32" s="142"/>
      <c r="QM32" s="6"/>
      <c r="QN32" s="6"/>
      <c r="QO32" s="6"/>
      <c r="QP32" s="6"/>
      <c r="QQ32" s="6"/>
      <c r="QR32" s="6"/>
      <c r="QS32" s="6"/>
      <c r="QT32" s="6"/>
      <c r="QU32" s="6"/>
      <c r="QV32" s="6"/>
      <c r="QW32" s="6"/>
      <c r="QX32" s="6"/>
      <c r="QY32" s="6"/>
      <c r="QZ32" s="6"/>
      <c r="RA32" s="6"/>
      <c r="RB32" s="6"/>
      <c r="RC32" s="6"/>
      <c r="RD32" s="6"/>
      <c r="RE32" s="6"/>
      <c r="RF32" s="6"/>
      <c r="RG32" s="6"/>
      <c r="RH32" s="6"/>
      <c r="RI32" s="6"/>
      <c r="RJ32" s="6"/>
      <c r="RK32" s="6"/>
      <c r="RL32" s="6"/>
      <c r="RM32" s="6"/>
      <c r="RN32" s="6"/>
      <c r="RO32" s="6"/>
      <c r="RP32" s="6"/>
      <c r="RS32" s="93"/>
      <c r="RT32" s="93"/>
      <c r="RU32" s="93"/>
      <c r="RV32" s="93"/>
      <c r="RW32" s="93"/>
      <c r="RX32" s="93"/>
      <c r="RY32" s="93"/>
      <c r="RZ32" s="93"/>
      <c r="SA32" s="93"/>
      <c r="SB32" s="93"/>
      <c r="SC32" s="93"/>
      <c r="SD32" s="93"/>
      <c r="SE32" s="93"/>
      <c r="SF32" s="93"/>
      <c r="SG32" s="93"/>
      <c r="SH32" s="93"/>
      <c r="SI32" s="93"/>
      <c r="SJ32" s="93"/>
      <c r="SK32" s="93"/>
      <c r="SL32" s="93"/>
      <c r="SM32" s="93"/>
      <c r="SN32" s="93"/>
      <c r="SO32" s="93"/>
      <c r="SP32" s="93"/>
      <c r="SQ32" s="93"/>
      <c r="SR32" s="93"/>
      <c r="SS32" s="93"/>
      <c r="ST32" s="93"/>
      <c r="SU32" s="93"/>
      <c r="SV32" s="93"/>
      <c r="SW32" s="93"/>
      <c r="SX32" s="93"/>
      <c r="SY32" s="93"/>
      <c r="SZ32" s="93"/>
      <c r="TA32" s="93"/>
      <c r="TB32" s="93"/>
      <c r="TC32" s="93"/>
      <c r="TD32" s="93"/>
      <c r="TE32" s="93"/>
      <c r="TF32" s="93"/>
      <c r="TG32" s="93"/>
      <c r="TH32" s="93"/>
      <c r="TI32" s="93"/>
      <c r="TJ32" s="93"/>
      <c r="TK32" s="93"/>
      <c r="TL32" s="93"/>
      <c r="TM32" s="93"/>
      <c r="TN32" s="93"/>
      <c r="TO32" s="93"/>
      <c r="TP32" s="93"/>
      <c r="TQ32" s="93"/>
      <c r="TR32" s="93"/>
      <c r="TS32" s="93"/>
      <c r="TT32" s="93"/>
      <c r="TU32" s="93"/>
      <c r="TV32" s="93"/>
      <c r="TW32" s="93"/>
      <c r="TX32" s="93"/>
      <c r="TY32" s="93"/>
      <c r="TZ32" s="100"/>
      <c r="UA32" s="100"/>
      <c r="UB32" s="100"/>
      <c r="UC32" s="100"/>
      <c r="UD32" s="100"/>
      <c r="UE32" s="100"/>
      <c r="UF32" s="62"/>
      <c r="UG32" s="62"/>
      <c r="UH32" s="62"/>
      <c r="UI32" s="62"/>
      <c r="UJ32" s="62"/>
      <c r="UK32" s="62"/>
      <c r="UL32" s="62"/>
      <c r="UM32" s="62"/>
      <c r="UN32" s="62"/>
      <c r="UO32" s="62"/>
      <c r="UP32" s="62"/>
      <c r="UQ32" s="62"/>
      <c r="UR32" s="62"/>
      <c r="US32" s="62"/>
      <c r="UT32" s="62"/>
      <c r="UU32" s="62"/>
      <c r="UV32" s="62"/>
      <c r="UW32" s="62"/>
      <c r="UX32" s="62"/>
      <c r="UY32" s="62"/>
      <c r="UZ32" s="62"/>
      <c r="VA32" s="62"/>
      <c r="VB32" s="62"/>
      <c r="VC32" s="62"/>
      <c r="VD32" s="62"/>
      <c r="VE32" s="62"/>
      <c r="VF32" s="62"/>
      <c r="VG32" s="62"/>
      <c r="VH32" s="62"/>
      <c r="VI32" s="62"/>
    </row>
    <row r="33" spans="1:581" ht="15" customHeight="1">
      <c r="A33" s="15"/>
      <c r="B33" s="723" t="s">
        <v>51</v>
      </c>
      <c r="C33" s="724"/>
      <c r="D33" s="724"/>
      <c r="E33" s="724"/>
      <c r="F33" s="724"/>
      <c r="G33" s="724"/>
      <c r="H33" s="724"/>
      <c r="I33" s="724"/>
      <c r="J33" s="724"/>
      <c r="K33" s="724"/>
      <c r="L33" s="724"/>
      <c r="M33" s="724"/>
      <c r="N33" s="724"/>
      <c r="O33" s="724"/>
      <c r="P33" s="724"/>
      <c r="Q33" s="724"/>
      <c r="R33" s="724"/>
      <c r="S33" s="724"/>
      <c r="T33" s="724"/>
      <c r="U33" s="724"/>
      <c r="V33" s="725"/>
      <c r="W33" s="698" t="s">
        <v>70</v>
      </c>
      <c r="X33" s="699"/>
      <c r="Y33" s="699"/>
      <c r="Z33" s="699"/>
      <c r="AA33" s="699"/>
      <c r="AB33" s="699"/>
      <c r="AC33" s="699"/>
      <c r="AD33" s="699"/>
      <c r="AE33" s="699"/>
      <c r="AF33" s="699"/>
      <c r="AG33" s="699"/>
      <c r="AH33" s="699"/>
      <c r="AI33" s="699"/>
      <c r="AJ33" s="699"/>
      <c r="AK33" s="699"/>
      <c r="AL33" s="699"/>
      <c r="AM33" s="699"/>
      <c r="AN33" s="699"/>
      <c r="AO33" s="699"/>
      <c r="AP33" s="699"/>
      <c r="AQ33" s="699"/>
      <c r="AR33" s="699"/>
      <c r="AS33" s="699"/>
      <c r="AT33" s="699"/>
      <c r="AU33" s="699"/>
      <c r="AV33" s="699"/>
      <c r="AW33" s="699"/>
      <c r="AX33" s="699"/>
      <c r="AY33" s="699"/>
      <c r="AZ33" s="699"/>
      <c r="BA33" s="699"/>
      <c r="BB33" s="699"/>
      <c r="BC33" s="699"/>
      <c r="BD33" s="699"/>
      <c r="BE33" s="699"/>
      <c r="BF33" s="699"/>
      <c r="BG33" s="699"/>
      <c r="BH33" s="700"/>
      <c r="BI33" s="674"/>
      <c r="BJ33" s="675"/>
      <c r="BK33" s="675"/>
      <c r="BL33" s="675"/>
      <c r="BM33" s="675"/>
      <c r="BN33" s="676"/>
      <c r="BO33" s="695"/>
      <c r="BP33" s="696"/>
      <c r="BQ33" s="696"/>
      <c r="BR33" s="696"/>
      <c r="BS33" s="696"/>
      <c r="BT33" s="696"/>
      <c r="BU33" s="696"/>
      <c r="BV33" s="696"/>
      <c r="BW33" s="696"/>
      <c r="BX33" s="696"/>
      <c r="BY33" s="696"/>
      <c r="BZ33" s="696"/>
      <c r="CA33" s="696"/>
      <c r="CB33" s="696"/>
      <c r="CC33" s="696"/>
      <c r="CD33" s="696"/>
      <c r="CE33" s="696"/>
      <c r="CF33" s="696"/>
      <c r="CG33" s="696"/>
      <c r="CH33" s="696"/>
      <c r="CI33" s="696"/>
      <c r="CJ33" s="696"/>
      <c r="CK33" s="696"/>
      <c r="CL33" s="696"/>
      <c r="CM33" s="696"/>
      <c r="CN33" s="696"/>
      <c r="CO33" s="696"/>
      <c r="CP33" s="696"/>
      <c r="CQ33" s="696"/>
      <c r="CR33" s="697"/>
      <c r="CT33" s="18"/>
      <c r="CU33" s="717"/>
      <c r="CV33" s="717"/>
      <c r="CW33" s="717"/>
      <c r="CX33" s="717"/>
      <c r="CY33" s="717"/>
      <c r="CZ33" s="717"/>
      <c r="DA33" s="717"/>
      <c r="DB33" s="717"/>
      <c r="DC33" s="717"/>
      <c r="DD33" s="717"/>
      <c r="DE33" s="717"/>
      <c r="DF33" s="717"/>
      <c r="DG33" s="717"/>
      <c r="DH33" s="717"/>
      <c r="DI33" s="717"/>
      <c r="DJ33" s="717"/>
      <c r="DK33" s="717"/>
      <c r="DL33" s="717"/>
      <c r="DM33" s="717"/>
      <c r="DN33" s="717"/>
      <c r="DO33" s="717"/>
      <c r="DP33" s="717"/>
      <c r="DQ33" s="717"/>
      <c r="DR33" s="717"/>
      <c r="DS33" s="717"/>
      <c r="DT33" s="717"/>
      <c r="DU33" s="717"/>
      <c r="DV33" s="717"/>
      <c r="DW33" s="717"/>
      <c r="DX33" s="717"/>
      <c r="DY33" s="717"/>
      <c r="DZ33" s="717"/>
      <c r="EA33" s="717"/>
      <c r="EB33" s="717"/>
      <c r="EC33" s="717"/>
      <c r="ED33" s="717"/>
      <c r="EE33" s="717"/>
      <c r="EF33" s="717"/>
      <c r="EG33" s="717"/>
      <c r="EH33" s="717"/>
      <c r="EI33" s="717"/>
      <c r="EJ33" s="717"/>
      <c r="EK33" s="717"/>
      <c r="EL33" s="717"/>
      <c r="EM33" s="717"/>
      <c r="EN33" s="717"/>
      <c r="EO33" s="717"/>
      <c r="EP33" s="717"/>
      <c r="EQ33" s="717"/>
      <c r="ER33" s="717"/>
      <c r="ES33" s="717"/>
      <c r="ET33" s="717"/>
      <c r="EU33" s="717"/>
      <c r="EV33" s="717"/>
      <c r="EW33" s="717"/>
      <c r="EX33" s="717"/>
      <c r="EY33" s="717"/>
      <c r="EZ33" s="717"/>
      <c r="FA33" s="718"/>
      <c r="FB33" s="674"/>
      <c r="FC33" s="675"/>
      <c r="FD33" s="675"/>
      <c r="FE33" s="675"/>
      <c r="FF33" s="675"/>
      <c r="FG33" s="676"/>
      <c r="FH33" s="695"/>
      <c r="FI33" s="696"/>
      <c r="FJ33" s="696"/>
      <c r="FK33" s="696"/>
      <c r="FL33" s="696"/>
      <c r="FM33" s="696"/>
      <c r="FN33" s="696"/>
      <c r="FO33" s="696"/>
      <c r="FP33" s="696"/>
      <c r="FQ33" s="696"/>
      <c r="FR33" s="696"/>
      <c r="FS33" s="696"/>
      <c r="FT33" s="696"/>
      <c r="FU33" s="696"/>
      <c r="FV33" s="696"/>
      <c r="FW33" s="696"/>
      <c r="FX33" s="696"/>
      <c r="FY33" s="696"/>
      <c r="FZ33" s="696"/>
      <c r="GA33" s="696"/>
      <c r="GB33" s="696"/>
      <c r="GC33" s="696"/>
      <c r="GD33" s="696"/>
      <c r="GE33" s="696"/>
      <c r="GF33" s="696"/>
      <c r="GG33" s="696"/>
      <c r="GH33" s="696"/>
      <c r="GI33" s="696"/>
      <c r="GJ33" s="696"/>
      <c r="GK33" s="697"/>
      <c r="GL33" s="17"/>
      <c r="GN33" s="721"/>
      <c r="GO33" s="721"/>
      <c r="GP33" s="721"/>
      <c r="GQ33" s="721"/>
      <c r="GR33" s="721"/>
      <c r="GS33" s="721"/>
      <c r="GT33" s="721"/>
      <c r="GU33" s="721"/>
      <c r="GV33" s="721"/>
      <c r="GW33" s="721"/>
      <c r="GX33" s="721"/>
      <c r="GY33" s="721"/>
      <c r="GZ33" s="721"/>
      <c r="HA33" s="721"/>
      <c r="HB33" s="721"/>
      <c r="HC33" s="721"/>
      <c r="HD33" s="721"/>
      <c r="HE33" s="721"/>
      <c r="HF33" s="721"/>
      <c r="HG33" s="721"/>
      <c r="HH33" s="721"/>
      <c r="HI33" s="721"/>
      <c r="HJ33" s="721"/>
      <c r="HK33" s="721"/>
      <c r="HL33" s="721"/>
      <c r="HM33" s="721"/>
      <c r="HN33" s="721"/>
      <c r="HO33" s="721"/>
      <c r="HP33" s="721"/>
      <c r="HQ33" s="721"/>
      <c r="HR33" s="721"/>
      <c r="HS33" s="721"/>
      <c r="HT33" s="721"/>
      <c r="HU33" s="721"/>
      <c r="HV33" s="721"/>
      <c r="HW33" s="721"/>
      <c r="HX33" s="721"/>
      <c r="HY33" s="721"/>
      <c r="HZ33" s="721"/>
      <c r="IA33" s="721"/>
      <c r="IB33" s="721"/>
      <c r="IC33" s="721"/>
      <c r="ID33" s="721"/>
      <c r="IE33" s="721"/>
      <c r="IF33" s="721"/>
      <c r="IG33" s="721"/>
      <c r="IH33" s="721"/>
      <c r="II33" s="721"/>
      <c r="IJ33" s="721"/>
      <c r="IK33" s="721"/>
      <c r="IL33" s="721"/>
      <c r="IM33" s="721"/>
      <c r="IN33" s="721"/>
      <c r="IO33" s="721"/>
      <c r="IP33" s="721"/>
      <c r="IQ33" s="721"/>
      <c r="IR33" s="721"/>
      <c r="IS33" s="721"/>
      <c r="IT33" s="722"/>
      <c r="IU33" s="674"/>
      <c r="IV33" s="675"/>
      <c r="IW33" s="675"/>
      <c r="IX33" s="675"/>
      <c r="IY33" s="675"/>
      <c r="IZ33" s="676"/>
      <c r="JA33" s="695"/>
      <c r="JB33" s="696"/>
      <c r="JC33" s="696"/>
      <c r="JD33" s="696"/>
      <c r="JE33" s="696"/>
      <c r="JF33" s="696"/>
      <c r="JG33" s="696"/>
      <c r="JH33" s="696"/>
      <c r="JI33" s="696"/>
      <c r="JJ33" s="696"/>
      <c r="JK33" s="696"/>
      <c r="JL33" s="696"/>
      <c r="JM33" s="696"/>
      <c r="JN33" s="696"/>
      <c r="JO33" s="696"/>
      <c r="JP33" s="696"/>
      <c r="JQ33" s="696"/>
      <c r="JR33" s="696"/>
      <c r="JS33" s="696"/>
      <c r="JT33" s="696"/>
      <c r="JU33" s="696"/>
      <c r="JV33" s="696"/>
      <c r="JW33" s="696"/>
      <c r="JX33" s="696"/>
      <c r="JY33" s="696"/>
      <c r="JZ33" s="696"/>
      <c r="KA33" s="696"/>
      <c r="KB33" s="696"/>
      <c r="KC33" s="696"/>
      <c r="KD33" s="697"/>
      <c r="KE33" s="19"/>
      <c r="KG33" s="92"/>
      <c r="KH33" s="97"/>
      <c r="KI33" s="97"/>
      <c r="KJ33" s="97"/>
      <c r="KK33" s="97"/>
      <c r="KL33" s="97"/>
      <c r="KM33" s="97"/>
      <c r="KN33" s="97"/>
      <c r="KO33" s="97"/>
      <c r="KP33" s="97"/>
      <c r="KQ33" s="97"/>
      <c r="KR33" s="97"/>
      <c r="KS33" s="97"/>
      <c r="KT33" s="97"/>
      <c r="KU33" s="97"/>
      <c r="KV33" s="97"/>
      <c r="KW33" s="97"/>
      <c r="KX33" s="97"/>
      <c r="KY33" s="97"/>
      <c r="KZ33" s="97"/>
      <c r="LA33" s="97"/>
      <c r="LB33" s="97"/>
      <c r="LC33" s="97"/>
      <c r="LD33" s="97"/>
      <c r="LE33" s="97"/>
      <c r="LF33" s="97"/>
      <c r="LG33" s="97"/>
      <c r="LH33" s="97"/>
      <c r="LI33" s="97"/>
      <c r="LJ33" s="97"/>
      <c r="LK33" s="97"/>
      <c r="LL33" s="97"/>
      <c r="LM33" s="97"/>
      <c r="LN33" s="97"/>
      <c r="LO33" s="97"/>
      <c r="LP33" s="97"/>
      <c r="LQ33" s="97"/>
      <c r="LR33" s="97"/>
      <c r="LS33" s="97"/>
      <c r="LT33" s="97"/>
      <c r="LU33" s="97"/>
      <c r="LV33" s="97"/>
      <c r="LW33" s="97"/>
      <c r="LX33" s="97"/>
      <c r="LY33" s="97"/>
      <c r="LZ33" s="97"/>
      <c r="MA33" s="97"/>
      <c r="MB33" s="97"/>
      <c r="MC33" s="97"/>
      <c r="MD33" s="97"/>
      <c r="ME33" s="97"/>
      <c r="MF33" s="97"/>
      <c r="MG33" s="97"/>
      <c r="MH33" s="97"/>
      <c r="MI33" s="97"/>
      <c r="MJ33" s="97"/>
      <c r="MK33" s="97"/>
      <c r="ML33" s="97"/>
      <c r="MM33" s="97"/>
      <c r="MN33" s="97"/>
      <c r="MO33" s="97"/>
      <c r="MP33" s="97"/>
      <c r="MQ33" s="97"/>
      <c r="MR33" s="97"/>
      <c r="MS33" s="97"/>
      <c r="MT33" s="97"/>
      <c r="MU33" s="97"/>
      <c r="MV33" s="97"/>
      <c r="MW33" s="97"/>
      <c r="MX33" s="97"/>
      <c r="MY33" s="97"/>
      <c r="MZ33" s="97"/>
      <c r="NA33" s="97"/>
      <c r="NB33" s="97"/>
      <c r="NC33" s="97"/>
      <c r="ND33" s="97"/>
      <c r="NE33" s="97"/>
      <c r="NF33" s="97"/>
      <c r="NG33" s="97"/>
      <c r="NH33" s="97"/>
      <c r="NI33" s="97"/>
      <c r="NJ33" s="97"/>
      <c r="NK33" s="97"/>
      <c r="NL33" s="97"/>
      <c r="NM33" s="97"/>
      <c r="NN33" s="97"/>
      <c r="NO33" s="97"/>
      <c r="NP33" s="97"/>
      <c r="NQ33" s="97"/>
      <c r="NR33" s="97"/>
      <c r="NS33" s="97"/>
      <c r="NT33" s="97"/>
      <c r="NU33" s="97"/>
      <c r="NV33" s="97"/>
      <c r="NW33" s="62"/>
      <c r="NZ33" s="135"/>
      <c r="OA33" s="135"/>
      <c r="OB33" s="135"/>
      <c r="OC33" s="135"/>
      <c r="OD33" s="135"/>
      <c r="OE33" s="135"/>
      <c r="OF33" s="135"/>
      <c r="OG33" s="135"/>
      <c r="OH33" s="135"/>
      <c r="OI33" s="135"/>
      <c r="OJ33" s="135"/>
      <c r="OK33" s="135"/>
      <c r="OL33" s="135"/>
      <c r="OM33" s="135"/>
      <c r="ON33" s="135"/>
      <c r="OO33" s="135"/>
      <c r="OP33" s="135"/>
      <c r="OQ33" s="135"/>
      <c r="OR33" s="135"/>
      <c r="OS33" s="135"/>
      <c r="OT33" s="135"/>
      <c r="OU33" s="135"/>
      <c r="OV33" s="135"/>
      <c r="OW33" s="135"/>
      <c r="OX33" s="135"/>
      <c r="OY33" s="135"/>
      <c r="OZ33" s="135"/>
      <c r="PA33" s="135"/>
      <c r="PB33" s="135"/>
      <c r="PC33" s="135"/>
      <c r="PD33" s="135"/>
      <c r="PE33" s="135"/>
      <c r="PF33" s="135"/>
      <c r="PG33" s="135"/>
      <c r="PH33" s="135"/>
      <c r="PI33" s="135"/>
      <c r="PJ33" s="135"/>
      <c r="PK33" s="135"/>
      <c r="PL33" s="135"/>
      <c r="PM33" s="135"/>
      <c r="PN33" s="135"/>
      <c r="PO33" s="135"/>
      <c r="PP33" s="135"/>
      <c r="PQ33" s="135"/>
      <c r="PR33" s="135"/>
      <c r="PS33" s="135"/>
      <c r="PT33" s="135"/>
      <c r="PU33" s="135"/>
      <c r="PV33" s="135"/>
      <c r="PW33" s="135"/>
      <c r="PX33" s="135"/>
      <c r="PY33" s="135"/>
      <c r="PZ33" s="135"/>
      <c r="QA33" s="135"/>
      <c r="QB33" s="135"/>
      <c r="QC33" s="135"/>
      <c r="QD33" s="135"/>
      <c r="QE33" s="135"/>
      <c r="QF33" s="135"/>
      <c r="QG33" s="142"/>
      <c r="QH33" s="142"/>
      <c r="QI33" s="142"/>
      <c r="QJ33" s="142"/>
      <c r="QK33" s="142"/>
      <c r="QL33" s="142"/>
      <c r="QM33" s="6"/>
      <c r="QN33" s="6"/>
      <c r="QO33" s="6"/>
      <c r="QP33" s="6"/>
      <c r="QQ33" s="6"/>
      <c r="QR33" s="6"/>
      <c r="QS33" s="6"/>
      <c r="QT33" s="6"/>
      <c r="QU33" s="6"/>
      <c r="QV33" s="6"/>
      <c r="QW33" s="6"/>
      <c r="QX33" s="6"/>
      <c r="QY33" s="6"/>
      <c r="QZ33" s="6"/>
      <c r="RA33" s="6"/>
      <c r="RB33" s="6"/>
      <c r="RC33" s="6"/>
      <c r="RD33" s="6"/>
      <c r="RE33" s="6"/>
      <c r="RF33" s="6"/>
      <c r="RG33" s="6"/>
      <c r="RH33" s="6"/>
      <c r="RI33" s="6"/>
      <c r="RJ33" s="6"/>
      <c r="RK33" s="6"/>
      <c r="RL33" s="6"/>
      <c r="RM33" s="6"/>
      <c r="RN33" s="6"/>
      <c r="RO33" s="6"/>
      <c r="RP33" s="6"/>
      <c r="RS33" s="93"/>
      <c r="RT33" s="93"/>
      <c r="RU33" s="93"/>
      <c r="RV33" s="93"/>
      <c r="RW33" s="93"/>
      <c r="RX33" s="93"/>
      <c r="RY33" s="93"/>
      <c r="RZ33" s="93"/>
      <c r="SA33" s="93"/>
      <c r="SB33" s="93"/>
      <c r="SC33" s="93"/>
      <c r="SD33" s="93"/>
      <c r="SE33" s="93"/>
      <c r="SF33" s="93"/>
      <c r="SG33" s="93"/>
      <c r="SH33" s="93"/>
      <c r="SI33" s="93"/>
      <c r="SJ33" s="93"/>
      <c r="SK33" s="93"/>
      <c r="SL33" s="93"/>
      <c r="SM33" s="93"/>
      <c r="SN33" s="93"/>
      <c r="SO33" s="93"/>
      <c r="SP33" s="93"/>
      <c r="SQ33" s="93"/>
      <c r="SR33" s="93"/>
      <c r="SS33" s="93"/>
      <c r="ST33" s="93"/>
      <c r="SU33" s="93"/>
      <c r="SV33" s="93"/>
      <c r="SW33" s="93"/>
      <c r="SX33" s="93"/>
      <c r="SY33" s="93"/>
      <c r="SZ33" s="93"/>
      <c r="TA33" s="93"/>
      <c r="TB33" s="93"/>
      <c r="TC33" s="93"/>
      <c r="TD33" s="93"/>
      <c r="TE33" s="93"/>
      <c r="TF33" s="93"/>
      <c r="TG33" s="93"/>
      <c r="TH33" s="93"/>
      <c r="TI33" s="93"/>
      <c r="TJ33" s="93"/>
      <c r="TK33" s="93"/>
      <c r="TL33" s="93"/>
      <c r="TM33" s="93"/>
      <c r="TN33" s="93"/>
      <c r="TO33" s="93"/>
      <c r="TP33" s="93"/>
      <c r="TQ33" s="93"/>
      <c r="TR33" s="93"/>
      <c r="TS33" s="93"/>
      <c r="TT33" s="93"/>
      <c r="TU33" s="93"/>
      <c r="TV33" s="93"/>
      <c r="TW33" s="93"/>
      <c r="TX33" s="93"/>
      <c r="TY33" s="93"/>
      <c r="TZ33" s="100"/>
      <c r="UA33" s="100"/>
      <c r="UB33" s="100"/>
      <c r="UC33" s="100"/>
      <c r="UD33" s="100"/>
      <c r="UE33" s="100"/>
      <c r="UF33" s="62"/>
      <c r="UG33" s="62"/>
      <c r="UH33" s="62"/>
      <c r="UI33" s="62"/>
      <c r="UJ33" s="62"/>
      <c r="UK33" s="62"/>
      <c r="UL33" s="62"/>
      <c r="UM33" s="62"/>
      <c r="UN33" s="62"/>
      <c r="UO33" s="62"/>
      <c r="UP33" s="62"/>
      <c r="UQ33" s="62"/>
      <c r="UR33" s="62"/>
      <c r="US33" s="62"/>
      <c r="UT33" s="62"/>
      <c r="UU33" s="62"/>
      <c r="UV33" s="62"/>
      <c r="UW33" s="62"/>
      <c r="UX33" s="62"/>
      <c r="UY33" s="62"/>
      <c r="UZ33" s="62"/>
      <c r="VA33" s="62"/>
      <c r="VB33" s="62"/>
      <c r="VC33" s="62"/>
      <c r="VD33" s="62"/>
      <c r="VE33" s="62"/>
      <c r="VF33" s="62"/>
      <c r="VG33" s="62"/>
      <c r="VH33" s="62"/>
      <c r="VI33" s="62"/>
    </row>
    <row r="34" spans="1:581" ht="14.25" customHeight="1">
      <c r="A34" s="15"/>
      <c r="B34" s="704" t="s">
        <v>68</v>
      </c>
      <c r="C34" s="705"/>
      <c r="D34" s="705"/>
      <c r="E34" s="705"/>
      <c r="F34" s="705"/>
      <c r="G34" s="705"/>
      <c r="H34" s="705"/>
      <c r="I34" s="705"/>
      <c r="J34" s="705"/>
      <c r="K34" s="705"/>
      <c r="L34" s="705"/>
      <c r="M34" s="705"/>
      <c r="N34" s="705"/>
      <c r="O34" s="705"/>
      <c r="P34" s="705"/>
      <c r="Q34" s="705"/>
      <c r="R34" s="705"/>
      <c r="S34" s="705"/>
      <c r="T34" s="705"/>
      <c r="U34" s="705"/>
      <c r="V34" s="706"/>
      <c r="W34" s="707" t="s">
        <v>69</v>
      </c>
      <c r="X34" s="708"/>
      <c r="Y34" s="708"/>
      <c r="Z34" s="708"/>
      <c r="AA34" s="708"/>
      <c r="AB34" s="708"/>
      <c r="AC34" s="708"/>
      <c r="AD34" s="708"/>
      <c r="AE34" s="708"/>
      <c r="AF34" s="708"/>
      <c r="AG34" s="708"/>
      <c r="AH34" s="708"/>
      <c r="AI34" s="708"/>
      <c r="AJ34" s="708"/>
      <c r="AK34" s="708"/>
      <c r="AL34" s="708"/>
      <c r="AM34" s="708"/>
      <c r="AN34" s="708"/>
      <c r="AO34" s="708"/>
      <c r="AP34" s="708"/>
      <c r="AQ34" s="708"/>
      <c r="AR34" s="708"/>
      <c r="AS34" s="708"/>
      <c r="AT34" s="708"/>
      <c r="AU34" s="708"/>
      <c r="AV34" s="708"/>
      <c r="AW34" s="708"/>
      <c r="AX34" s="708"/>
      <c r="AY34" s="708"/>
      <c r="AZ34" s="708"/>
      <c r="BA34" s="708"/>
      <c r="BB34" s="708"/>
      <c r="BC34" s="708"/>
      <c r="BD34" s="708"/>
      <c r="BE34" s="708"/>
      <c r="BF34" s="708"/>
      <c r="BG34" s="708"/>
      <c r="BH34" s="709"/>
      <c r="BI34" s="674"/>
      <c r="BJ34" s="675"/>
      <c r="BK34" s="675"/>
      <c r="BL34" s="675"/>
      <c r="BM34" s="675"/>
      <c r="BN34" s="676"/>
      <c r="BO34" s="695"/>
      <c r="BP34" s="696"/>
      <c r="BQ34" s="696"/>
      <c r="BR34" s="696"/>
      <c r="BS34" s="696"/>
      <c r="BT34" s="696"/>
      <c r="BU34" s="696"/>
      <c r="BV34" s="696"/>
      <c r="BW34" s="696"/>
      <c r="BX34" s="696"/>
      <c r="BY34" s="696"/>
      <c r="BZ34" s="696"/>
      <c r="CA34" s="696"/>
      <c r="CB34" s="696"/>
      <c r="CC34" s="696"/>
      <c r="CD34" s="696"/>
      <c r="CE34" s="696"/>
      <c r="CF34" s="696"/>
      <c r="CG34" s="696"/>
      <c r="CH34" s="696"/>
      <c r="CI34" s="696"/>
      <c r="CJ34" s="696"/>
      <c r="CK34" s="696"/>
      <c r="CL34" s="696"/>
      <c r="CM34" s="696"/>
      <c r="CN34" s="696"/>
      <c r="CO34" s="696"/>
      <c r="CP34" s="696"/>
      <c r="CQ34" s="696"/>
      <c r="CR34" s="697"/>
      <c r="CT34" s="18"/>
      <c r="CU34" s="14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4"/>
      <c r="FB34" s="674"/>
      <c r="FC34" s="675"/>
      <c r="FD34" s="675"/>
      <c r="FE34" s="675"/>
      <c r="FF34" s="675"/>
      <c r="FG34" s="676"/>
      <c r="FH34" s="695"/>
      <c r="FI34" s="696"/>
      <c r="FJ34" s="696"/>
      <c r="FK34" s="696"/>
      <c r="FL34" s="696"/>
      <c r="FM34" s="696"/>
      <c r="FN34" s="696"/>
      <c r="FO34" s="696"/>
      <c r="FP34" s="696"/>
      <c r="FQ34" s="696"/>
      <c r="FR34" s="696"/>
      <c r="FS34" s="696"/>
      <c r="FT34" s="696"/>
      <c r="FU34" s="696"/>
      <c r="FV34" s="696"/>
      <c r="FW34" s="696"/>
      <c r="FX34" s="696"/>
      <c r="FY34" s="696"/>
      <c r="FZ34" s="696"/>
      <c r="GA34" s="696"/>
      <c r="GB34" s="696"/>
      <c r="GC34" s="696"/>
      <c r="GD34" s="696"/>
      <c r="GE34" s="696"/>
      <c r="GF34" s="696"/>
      <c r="GG34" s="696"/>
      <c r="GH34" s="696"/>
      <c r="GI34" s="696"/>
      <c r="GJ34" s="696"/>
      <c r="GK34" s="697"/>
      <c r="GL34" s="17"/>
      <c r="GN34" s="721"/>
      <c r="GO34" s="721"/>
      <c r="GP34" s="721"/>
      <c r="GQ34" s="721"/>
      <c r="GR34" s="721"/>
      <c r="GS34" s="721"/>
      <c r="GT34" s="721"/>
      <c r="GU34" s="721"/>
      <c r="GV34" s="721"/>
      <c r="GW34" s="721"/>
      <c r="GX34" s="721"/>
      <c r="GY34" s="721"/>
      <c r="GZ34" s="721"/>
      <c r="HA34" s="721"/>
      <c r="HB34" s="721"/>
      <c r="HC34" s="721"/>
      <c r="HD34" s="721"/>
      <c r="HE34" s="721"/>
      <c r="HF34" s="721"/>
      <c r="HG34" s="721"/>
      <c r="HH34" s="721"/>
      <c r="HI34" s="721"/>
      <c r="HJ34" s="721"/>
      <c r="HK34" s="721"/>
      <c r="HL34" s="721"/>
      <c r="HM34" s="721"/>
      <c r="HN34" s="721"/>
      <c r="HO34" s="721"/>
      <c r="HP34" s="721"/>
      <c r="HQ34" s="721"/>
      <c r="HR34" s="721"/>
      <c r="HS34" s="721"/>
      <c r="HT34" s="721"/>
      <c r="HU34" s="721"/>
      <c r="HV34" s="721"/>
      <c r="HW34" s="721"/>
      <c r="HX34" s="721"/>
      <c r="HY34" s="721"/>
      <c r="HZ34" s="721"/>
      <c r="IA34" s="721"/>
      <c r="IB34" s="721"/>
      <c r="IC34" s="721"/>
      <c r="ID34" s="721"/>
      <c r="IE34" s="721"/>
      <c r="IF34" s="721"/>
      <c r="IG34" s="721"/>
      <c r="IH34" s="721"/>
      <c r="II34" s="721"/>
      <c r="IJ34" s="721"/>
      <c r="IK34" s="721"/>
      <c r="IL34" s="721"/>
      <c r="IM34" s="721"/>
      <c r="IN34" s="721"/>
      <c r="IO34" s="721"/>
      <c r="IP34" s="721"/>
      <c r="IQ34" s="721"/>
      <c r="IR34" s="721"/>
      <c r="IS34" s="721"/>
      <c r="IT34" s="722"/>
      <c r="IU34" s="674"/>
      <c r="IV34" s="675"/>
      <c r="IW34" s="675"/>
      <c r="IX34" s="675"/>
      <c r="IY34" s="675"/>
      <c r="IZ34" s="676"/>
      <c r="JA34" s="695"/>
      <c r="JB34" s="696"/>
      <c r="JC34" s="696"/>
      <c r="JD34" s="696"/>
      <c r="JE34" s="696"/>
      <c r="JF34" s="696"/>
      <c r="JG34" s="696"/>
      <c r="JH34" s="696"/>
      <c r="JI34" s="696"/>
      <c r="JJ34" s="696"/>
      <c r="JK34" s="696"/>
      <c r="JL34" s="696"/>
      <c r="JM34" s="696"/>
      <c r="JN34" s="696"/>
      <c r="JO34" s="696"/>
      <c r="JP34" s="696"/>
      <c r="JQ34" s="696"/>
      <c r="JR34" s="696"/>
      <c r="JS34" s="696"/>
      <c r="JT34" s="696"/>
      <c r="JU34" s="696"/>
      <c r="JV34" s="696"/>
      <c r="JW34" s="696"/>
      <c r="JX34" s="696"/>
      <c r="JY34" s="696"/>
      <c r="JZ34" s="696"/>
      <c r="KA34" s="696"/>
      <c r="KB34" s="696"/>
      <c r="KC34" s="696"/>
      <c r="KD34" s="697"/>
      <c r="KE34" s="19"/>
      <c r="KG34" s="101"/>
      <c r="KH34" s="97"/>
      <c r="KI34" s="97"/>
      <c r="KJ34" s="97"/>
      <c r="KK34" s="97"/>
      <c r="KL34" s="97"/>
      <c r="KM34" s="97"/>
      <c r="KN34" s="97"/>
      <c r="KO34" s="97"/>
      <c r="KP34" s="97"/>
      <c r="KQ34" s="97"/>
      <c r="KR34" s="97"/>
      <c r="KS34" s="97"/>
      <c r="KT34" s="97"/>
      <c r="KU34" s="97"/>
      <c r="KV34" s="97"/>
      <c r="KW34" s="97"/>
      <c r="KX34" s="97"/>
      <c r="KY34" s="97"/>
      <c r="KZ34" s="97"/>
      <c r="LA34" s="97"/>
      <c r="LB34" s="97"/>
      <c r="LC34" s="97"/>
      <c r="LD34" s="97"/>
      <c r="LE34" s="97"/>
      <c r="LF34" s="97"/>
      <c r="LG34" s="97"/>
      <c r="LH34" s="97"/>
      <c r="LI34" s="97"/>
      <c r="LJ34" s="97"/>
      <c r="LK34" s="97"/>
      <c r="LL34" s="97"/>
      <c r="LM34" s="97"/>
      <c r="LN34" s="97"/>
      <c r="LO34" s="97"/>
      <c r="LP34" s="97"/>
      <c r="LQ34" s="97"/>
      <c r="LR34" s="97"/>
      <c r="LS34" s="97"/>
      <c r="LT34" s="97"/>
      <c r="LU34" s="97"/>
      <c r="LV34" s="97"/>
      <c r="LW34" s="97"/>
      <c r="LX34" s="97"/>
      <c r="LY34" s="97"/>
      <c r="LZ34" s="97"/>
      <c r="MA34" s="97"/>
      <c r="MB34" s="97"/>
      <c r="MC34" s="97"/>
      <c r="MD34" s="97"/>
      <c r="ME34" s="97"/>
      <c r="MF34" s="97"/>
      <c r="MG34" s="97"/>
      <c r="MH34" s="97"/>
      <c r="MI34" s="97"/>
      <c r="MJ34" s="97"/>
      <c r="MK34" s="97"/>
      <c r="ML34" s="97"/>
      <c r="MM34" s="97"/>
      <c r="MN34" s="97"/>
      <c r="MO34" s="97"/>
      <c r="MP34" s="97"/>
      <c r="MQ34" s="97"/>
      <c r="MR34" s="97"/>
      <c r="MS34" s="97"/>
      <c r="MT34" s="97"/>
      <c r="MU34" s="97"/>
      <c r="MV34" s="97"/>
      <c r="MW34" s="97"/>
      <c r="MX34" s="97"/>
      <c r="MY34" s="97"/>
      <c r="MZ34" s="97"/>
      <c r="NA34" s="97"/>
      <c r="NB34" s="97"/>
      <c r="NC34" s="97"/>
      <c r="ND34" s="97"/>
      <c r="NE34" s="97"/>
      <c r="NF34" s="97"/>
      <c r="NG34" s="97"/>
      <c r="NH34" s="97"/>
      <c r="NI34" s="97"/>
      <c r="NJ34" s="97"/>
      <c r="NK34" s="97"/>
      <c r="NL34" s="97"/>
      <c r="NM34" s="97"/>
      <c r="NN34" s="97"/>
      <c r="NO34" s="97"/>
      <c r="NP34" s="97"/>
      <c r="NQ34" s="97"/>
      <c r="NR34" s="97"/>
      <c r="NS34" s="97"/>
      <c r="NT34" s="97"/>
      <c r="NU34" s="97"/>
      <c r="NV34" s="97"/>
      <c r="NW34" s="62"/>
      <c r="OA34" s="63"/>
      <c r="OB34" s="63"/>
      <c r="OC34" s="63"/>
      <c r="OD34" s="63"/>
      <c r="OE34" s="63"/>
      <c r="OF34" s="63"/>
      <c r="OG34" s="63"/>
      <c r="OH34" s="63"/>
      <c r="OI34" s="63"/>
      <c r="OJ34" s="63"/>
      <c r="OK34" s="63"/>
      <c r="OL34" s="63"/>
      <c r="OM34" s="63"/>
      <c r="ON34" s="63"/>
      <c r="OO34" s="63"/>
      <c r="OP34" s="63"/>
      <c r="OQ34" s="63"/>
      <c r="OR34" s="63"/>
      <c r="OS34" s="63"/>
      <c r="OT34" s="63"/>
      <c r="OU34" s="63"/>
      <c r="OV34" s="63"/>
      <c r="OW34" s="63"/>
      <c r="OX34" s="63"/>
      <c r="OY34" s="63"/>
      <c r="OZ34" s="63"/>
      <c r="PA34" s="63"/>
      <c r="PB34" s="63"/>
      <c r="PC34" s="63"/>
      <c r="PD34" s="63"/>
      <c r="PE34" s="63"/>
      <c r="PF34" s="63"/>
      <c r="PG34" s="63"/>
      <c r="PH34" s="63"/>
      <c r="PI34" s="63"/>
      <c r="PJ34" s="63"/>
      <c r="PK34" s="63"/>
      <c r="PL34" s="63"/>
      <c r="PM34" s="63"/>
      <c r="PN34" s="63"/>
      <c r="PO34" s="63"/>
      <c r="PP34" s="63"/>
      <c r="PQ34" s="63"/>
      <c r="PR34" s="63"/>
      <c r="PS34" s="63"/>
      <c r="PT34" s="63"/>
      <c r="PU34" s="63"/>
      <c r="PV34" s="63"/>
      <c r="PW34" s="63"/>
      <c r="PX34" s="63"/>
      <c r="PY34" s="63"/>
      <c r="PZ34" s="63"/>
      <c r="QA34" s="63"/>
      <c r="QB34" s="63"/>
      <c r="QC34" s="63"/>
      <c r="QD34" s="63"/>
      <c r="QE34" s="63"/>
      <c r="QF34" s="63"/>
      <c r="QG34" s="142"/>
      <c r="QH34" s="142"/>
      <c r="QI34" s="142"/>
      <c r="QJ34" s="142"/>
      <c r="QK34" s="142"/>
      <c r="QL34" s="142"/>
      <c r="QM34" s="6"/>
      <c r="QN34" s="6"/>
      <c r="QO34" s="6"/>
      <c r="QP34" s="6"/>
      <c r="QQ34" s="6"/>
      <c r="QR34" s="6"/>
      <c r="QS34" s="6"/>
      <c r="QT34" s="6"/>
      <c r="QU34" s="6"/>
      <c r="QV34" s="6"/>
      <c r="QW34" s="6"/>
      <c r="QX34" s="6"/>
      <c r="QY34" s="6"/>
      <c r="QZ34" s="6"/>
      <c r="RA34" s="6"/>
      <c r="RB34" s="6"/>
      <c r="RC34" s="6"/>
      <c r="RD34" s="6"/>
      <c r="RE34" s="6"/>
      <c r="RF34" s="6"/>
      <c r="RG34" s="6"/>
      <c r="RH34" s="6"/>
      <c r="RI34" s="6"/>
      <c r="RJ34" s="6"/>
      <c r="RK34" s="6"/>
      <c r="RL34" s="6"/>
      <c r="RM34" s="6"/>
      <c r="RN34" s="6"/>
      <c r="RO34" s="6"/>
      <c r="RP34" s="6"/>
      <c r="RS34" s="93"/>
      <c r="RT34" s="93"/>
      <c r="RU34" s="93"/>
      <c r="RV34" s="93"/>
      <c r="RW34" s="93"/>
      <c r="RX34" s="93"/>
      <c r="RY34" s="93"/>
      <c r="RZ34" s="93"/>
      <c r="SA34" s="93"/>
      <c r="SB34" s="93"/>
      <c r="SC34" s="93"/>
      <c r="SD34" s="93"/>
      <c r="SE34" s="93"/>
      <c r="SF34" s="93"/>
      <c r="SG34" s="93"/>
      <c r="SH34" s="93"/>
      <c r="SI34" s="93"/>
      <c r="SJ34" s="93"/>
      <c r="SK34" s="93"/>
      <c r="SL34" s="93"/>
      <c r="SM34" s="93"/>
      <c r="SN34" s="93"/>
      <c r="SO34" s="93"/>
      <c r="SP34" s="93"/>
      <c r="SQ34" s="93"/>
      <c r="SR34" s="93"/>
      <c r="SS34" s="93"/>
      <c r="ST34" s="93"/>
      <c r="SU34" s="93"/>
      <c r="SV34" s="93"/>
      <c r="SW34" s="93"/>
      <c r="SX34" s="93"/>
      <c r="SY34" s="93"/>
      <c r="SZ34" s="93"/>
      <c r="TA34" s="93"/>
      <c r="TB34" s="93"/>
      <c r="TC34" s="93"/>
      <c r="TD34" s="93"/>
      <c r="TE34" s="93"/>
      <c r="TF34" s="93"/>
      <c r="TG34" s="93"/>
      <c r="TH34" s="93"/>
      <c r="TI34" s="93"/>
      <c r="TJ34" s="93"/>
      <c r="TK34" s="93"/>
      <c r="TL34" s="93"/>
      <c r="TM34" s="93"/>
      <c r="TN34" s="93"/>
      <c r="TO34" s="93"/>
      <c r="TP34" s="93"/>
      <c r="TQ34" s="93"/>
      <c r="TR34" s="93"/>
      <c r="TS34" s="93"/>
      <c r="TT34" s="93"/>
      <c r="TU34" s="93"/>
      <c r="TV34" s="93"/>
      <c r="TW34" s="93"/>
      <c r="TX34" s="93"/>
      <c r="TY34" s="93"/>
      <c r="TZ34" s="100"/>
      <c r="UA34" s="100"/>
      <c r="UB34" s="100"/>
      <c r="UC34" s="100"/>
      <c r="UD34" s="100"/>
      <c r="UE34" s="100"/>
      <c r="UF34" s="62"/>
      <c r="UG34" s="62"/>
      <c r="UH34" s="62"/>
      <c r="UI34" s="62"/>
      <c r="UJ34" s="62"/>
      <c r="UK34" s="62"/>
      <c r="UL34" s="62"/>
      <c r="UM34" s="62"/>
      <c r="UN34" s="62"/>
      <c r="UO34" s="62"/>
      <c r="UP34" s="62"/>
      <c r="UQ34" s="62"/>
      <c r="UR34" s="62"/>
      <c r="US34" s="62"/>
      <c r="UT34" s="62"/>
      <c r="UU34" s="62"/>
      <c r="UV34" s="62"/>
      <c r="UW34" s="62"/>
      <c r="UX34" s="62"/>
      <c r="UY34" s="62"/>
      <c r="UZ34" s="62"/>
      <c r="VA34" s="62"/>
      <c r="VB34" s="62"/>
      <c r="VC34" s="62"/>
      <c r="VD34" s="62"/>
      <c r="VE34" s="62"/>
      <c r="VF34" s="62"/>
      <c r="VG34" s="62"/>
      <c r="VH34" s="62"/>
      <c r="VI34" s="62"/>
    </row>
    <row r="35" spans="1:581" ht="24.4" customHeight="1">
      <c r="A35" s="15"/>
      <c r="B35" s="719" t="s">
        <v>95</v>
      </c>
      <c r="C35" s="719"/>
      <c r="D35" s="719"/>
      <c r="E35" s="719"/>
      <c r="F35" s="719"/>
      <c r="G35" s="719"/>
      <c r="H35" s="719"/>
      <c r="I35" s="719"/>
      <c r="J35" s="719"/>
      <c r="K35" s="719"/>
      <c r="L35" s="719"/>
      <c r="M35" s="719"/>
      <c r="N35" s="719"/>
      <c r="O35" s="719"/>
      <c r="P35" s="719"/>
      <c r="Q35" s="719"/>
      <c r="R35" s="719"/>
      <c r="S35" s="719"/>
      <c r="T35" s="719"/>
      <c r="U35" s="719"/>
      <c r="V35" s="719"/>
      <c r="W35" s="719"/>
      <c r="X35" s="719"/>
      <c r="Y35" s="719"/>
      <c r="Z35" s="719"/>
      <c r="AA35" s="719"/>
      <c r="AB35" s="719"/>
      <c r="AC35" s="719"/>
      <c r="AD35" s="719"/>
      <c r="AE35" s="719"/>
      <c r="AF35" s="719"/>
      <c r="AG35" s="719"/>
      <c r="AH35" s="719"/>
      <c r="AI35" s="719"/>
      <c r="AJ35" s="719"/>
      <c r="AK35" s="719"/>
      <c r="AL35" s="719"/>
      <c r="AM35" s="719"/>
      <c r="AN35" s="719"/>
      <c r="AO35" s="719"/>
      <c r="AP35" s="719"/>
      <c r="AQ35" s="719"/>
      <c r="AR35" s="719"/>
      <c r="AS35" s="719"/>
      <c r="AT35" s="719"/>
      <c r="AU35" s="719"/>
      <c r="AV35" s="719"/>
      <c r="AW35" s="719"/>
      <c r="AX35" s="719"/>
      <c r="AY35" s="719"/>
      <c r="AZ35" s="719"/>
      <c r="BA35" s="719"/>
      <c r="BB35" s="719"/>
      <c r="BC35" s="719"/>
      <c r="BD35" s="719"/>
      <c r="BE35" s="719"/>
      <c r="BF35" s="719"/>
      <c r="BG35" s="719"/>
      <c r="BH35" s="720"/>
      <c r="BI35" s="677"/>
      <c r="BJ35" s="678"/>
      <c r="BK35" s="678"/>
      <c r="BL35" s="678"/>
      <c r="BM35" s="678"/>
      <c r="BN35" s="679"/>
      <c r="BO35" s="698"/>
      <c r="BP35" s="699"/>
      <c r="BQ35" s="699"/>
      <c r="BR35" s="699"/>
      <c r="BS35" s="699"/>
      <c r="BT35" s="699"/>
      <c r="BU35" s="699"/>
      <c r="BV35" s="699"/>
      <c r="BW35" s="699"/>
      <c r="BX35" s="699"/>
      <c r="BY35" s="699"/>
      <c r="BZ35" s="699"/>
      <c r="CA35" s="699"/>
      <c r="CB35" s="699"/>
      <c r="CC35" s="699"/>
      <c r="CD35" s="699"/>
      <c r="CE35" s="699"/>
      <c r="CF35" s="699"/>
      <c r="CG35" s="699"/>
      <c r="CH35" s="699"/>
      <c r="CI35" s="699"/>
      <c r="CJ35" s="699"/>
      <c r="CK35" s="699"/>
      <c r="CL35" s="699"/>
      <c r="CM35" s="699"/>
      <c r="CN35" s="699"/>
      <c r="CO35" s="699"/>
      <c r="CP35" s="699"/>
      <c r="CQ35" s="699"/>
      <c r="CR35" s="700"/>
      <c r="CT35" s="18"/>
      <c r="CU35" s="696"/>
      <c r="CV35" s="696"/>
      <c r="CW35" s="696"/>
      <c r="CX35" s="696"/>
      <c r="CY35" s="696"/>
      <c r="CZ35" s="696"/>
      <c r="DA35" s="696"/>
      <c r="DB35" s="696"/>
      <c r="DC35" s="696"/>
      <c r="DD35" s="696"/>
      <c r="DE35" s="696"/>
      <c r="DF35" s="696"/>
      <c r="DG35" s="696"/>
      <c r="DH35" s="696"/>
      <c r="DI35" s="696"/>
      <c r="DJ35" s="696"/>
      <c r="DK35" s="696"/>
      <c r="DL35" s="696"/>
      <c r="DM35" s="696"/>
      <c r="DN35" s="696"/>
      <c r="DO35" s="696"/>
      <c r="DP35" s="696"/>
      <c r="DQ35" s="696"/>
      <c r="DR35" s="696"/>
      <c r="DS35" s="696"/>
      <c r="DT35" s="696"/>
      <c r="DU35" s="696"/>
      <c r="DV35" s="696"/>
      <c r="DW35" s="696"/>
      <c r="DX35" s="696"/>
      <c r="DY35" s="696"/>
      <c r="DZ35" s="696"/>
      <c r="EA35" s="696"/>
      <c r="EB35" s="696"/>
      <c r="EC35" s="696"/>
      <c r="ED35" s="696"/>
      <c r="EE35" s="696"/>
      <c r="EF35" s="696"/>
      <c r="EG35" s="696"/>
      <c r="EH35" s="696"/>
      <c r="EI35" s="696"/>
      <c r="EJ35" s="696"/>
      <c r="EK35" s="696"/>
      <c r="EL35" s="696"/>
      <c r="EM35" s="696"/>
      <c r="EN35" s="696"/>
      <c r="EO35" s="696"/>
      <c r="EP35" s="696"/>
      <c r="EQ35" s="696"/>
      <c r="ER35" s="696"/>
      <c r="ES35" s="696"/>
      <c r="ET35" s="696"/>
      <c r="EU35" s="696"/>
      <c r="EV35" s="696"/>
      <c r="EW35" s="696"/>
      <c r="EX35" s="696"/>
      <c r="EY35" s="696"/>
      <c r="EZ35" s="696"/>
      <c r="FA35" s="697"/>
      <c r="FB35" s="677"/>
      <c r="FC35" s="678"/>
      <c r="FD35" s="678"/>
      <c r="FE35" s="678"/>
      <c r="FF35" s="678"/>
      <c r="FG35" s="679"/>
      <c r="FH35" s="698"/>
      <c r="FI35" s="699"/>
      <c r="FJ35" s="699"/>
      <c r="FK35" s="699"/>
      <c r="FL35" s="699"/>
      <c r="FM35" s="699"/>
      <c r="FN35" s="699"/>
      <c r="FO35" s="699"/>
      <c r="FP35" s="699"/>
      <c r="FQ35" s="699"/>
      <c r="FR35" s="699"/>
      <c r="FS35" s="699"/>
      <c r="FT35" s="699"/>
      <c r="FU35" s="699"/>
      <c r="FV35" s="699"/>
      <c r="FW35" s="699"/>
      <c r="FX35" s="699"/>
      <c r="FY35" s="699"/>
      <c r="FZ35" s="699"/>
      <c r="GA35" s="699"/>
      <c r="GB35" s="699"/>
      <c r="GC35" s="699"/>
      <c r="GD35" s="699"/>
      <c r="GE35" s="699"/>
      <c r="GF35" s="699"/>
      <c r="GG35" s="699"/>
      <c r="GH35" s="699"/>
      <c r="GI35" s="699"/>
      <c r="GJ35" s="699"/>
      <c r="GK35" s="700"/>
      <c r="GL35" s="17"/>
      <c r="GN35" s="721"/>
      <c r="GO35" s="721"/>
      <c r="GP35" s="721"/>
      <c r="GQ35" s="721"/>
      <c r="GR35" s="721"/>
      <c r="GS35" s="721"/>
      <c r="GT35" s="721"/>
      <c r="GU35" s="721"/>
      <c r="GV35" s="721"/>
      <c r="GW35" s="721"/>
      <c r="GX35" s="721"/>
      <c r="GY35" s="721"/>
      <c r="GZ35" s="721"/>
      <c r="HA35" s="721"/>
      <c r="HB35" s="721"/>
      <c r="HC35" s="721"/>
      <c r="HD35" s="721"/>
      <c r="HE35" s="721"/>
      <c r="HF35" s="721"/>
      <c r="HG35" s="721"/>
      <c r="HH35" s="721"/>
      <c r="HI35" s="721"/>
      <c r="HJ35" s="721"/>
      <c r="HK35" s="721"/>
      <c r="HL35" s="721"/>
      <c r="HM35" s="721"/>
      <c r="HN35" s="721"/>
      <c r="HO35" s="721"/>
      <c r="HP35" s="721"/>
      <c r="HQ35" s="721"/>
      <c r="HR35" s="721"/>
      <c r="HS35" s="721"/>
      <c r="HT35" s="721"/>
      <c r="HU35" s="721"/>
      <c r="HV35" s="721"/>
      <c r="HW35" s="721"/>
      <c r="HX35" s="721"/>
      <c r="HY35" s="721"/>
      <c r="HZ35" s="721"/>
      <c r="IA35" s="721"/>
      <c r="IB35" s="721"/>
      <c r="IC35" s="721"/>
      <c r="ID35" s="721"/>
      <c r="IE35" s="721"/>
      <c r="IF35" s="721"/>
      <c r="IG35" s="721"/>
      <c r="IH35" s="721"/>
      <c r="II35" s="721"/>
      <c r="IJ35" s="721"/>
      <c r="IK35" s="721"/>
      <c r="IL35" s="721"/>
      <c r="IM35" s="721"/>
      <c r="IN35" s="721"/>
      <c r="IO35" s="721"/>
      <c r="IP35" s="721"/>
      <c r="IQ35" s="721"/>
      <c r="IR35" s="721"/>
      <c r="IS35" s="721"/>
      <c r="IT35" s="722"/>
      <c r="IU35" s="677"/>
      <c r="IV35" s="678"/>
      <c r="IW35" s="678"/>
      <c r="IX35" s="678"/>
      <c r="IY35" s="678"/>
      <c r="IZ35" s="679"/>
      <c r="JA35" s="698"/>
      <c r="JB35" s="699"/>
      <c r="JC35" s="699"/>
      <c r="JD35" s="699"/>
      <c r="JE35" s="699"/>
      <c r="JF35" s="699"/>
      <c r="JG35" s="699"/>
      <c r="JH35" s="699"/>
      <c r="JI35" s="699"/>
      <c r="JJ35" s="699"/>
      <c r="JK35" s="699"/>
      <c r="JL35" s="699"/>
      <c r="JM35" s="699"/>
      <c r="JN35" s="699"/>
      <c r="JO35" s="699"/>
      <c r="JP35" s="699"/>
      <c r="JQ35" s="699"/>
      <c r="JR35" s="699"/>
      <c r="JS35" s="699"/>
      <c r="JT35" s="699"/>
      <c r="JU35" s="699"/>
      <c r="JV35" s="699"/>
      <c r="JW35" s="699"/>
      <c r="JX35" s="699"/>
      <c r="JY35" s="699"/>
      <c r="JZ35" s="699"/>
      <c r="KA35" s="699"/>
      <c r="KB35" s="699"/>
      <c r="KC35" s="699"/>
      <c r="KD35" s="700"/>
      <c r="KE35" s="19"/>
      <c r="KG35" s="93"/>
      <c r="KH35" s="97"/>
      <c r="KI35" s="97"/>
      <c r="KJ35" s="97"/>
      <c r="KK35" s="97"/>
      <c r="KL35" s="97"/>
      <c r="KM35" s="97"/>
      <c r="KN35" s="97"/>
      <c r="KO35" s="97"/>
      <c r="KP35" s="97"/>
      <c r="KQ35" s="97"/>
      <c r="KR35" s="97"/>
      <c r="KS35" s="97"/>
      <c r="KT35" s="97"/>
      <c r="KU35" s="97"/>
      <c r="KV35" s="97"/>
      <c r="KW35" s="97"/>
      <c r="KX35" s="97"/>
      <c r="KY35" s="97"/>
      <c r="KZ35" s="97"/>
      <c r="LA35" s="97"/>
      <c r="LB35" s="97"/>
      <c r="LC35" s="97"/>
      <c r="LD35" s="97"/>
      <c r="LE35" s="97"/>
      <c r="LF35" s="97"/>
      <c r="LG35" s="97"/>
      <c r="LH35" s="97"/>
      <c r="LI35" s="97"/>
      <c r="LJ35" s="97"/>
      <c r="LK35" s="97"/>
      <c r="LL35" s="97"/>
      <c r="LM35" s="97"/>
      <c r="LN35" s="97"/>
      <c r="LO35" s="97"/>
      <c r="LP35" s="97"/>
      <c r="LQ35" s="97"/>
      <c r="LR35" s="97"/>
      <c r="LS35" s="97"/>
      <c r="LT35" s="97"/>
      <c r="LU35" s="97"/>
      <c r="LV35" s="97"/>
      <c r="LW35" s="97"/>
      <c r="LX35" s="97"/>
      <c r="LY35" s="97"/>
      <c r="LZ35" s="97"/>
      <c r="MA35" s="97"/>
      <c r="MB35" s="97"/>
      <c r="MC35" s="97"/>
      <c r="MD35" s="97"/>
      <c r="ME35" s="97"/>
      <c r="MF35" s="97"/>
      <c r="MG35" s="97"/>
      <c r="MH35" s="97"/>
      <c r="MI35" s="97"/>
      <c r="MJ35" s="97"/>
      <c r="MK35" s="97"/>
      <c r="ML35" s="97"/>
      <c r="MM35" s="97"/>
      <c r="MN35" s="97"/>
      <c r="MO35" s="97"/>
      <c r="MP35" s="97"/>
      <c r="MQ35" s="97"/>
      <c r="MR35" s="97"/>
      <c r="MS35" s="97"/>
      <c r="MT35" s="97"/>
      <c r="MU35" s="97"/>
      <c r="MV35" s="97"/>
      <c r="MW35" s="97"/>
      <c r="MX35" s="97"/>
      <c r="MY35" s="97"/>
      <c r="MZ35" s="97"/>
      <c r="NA35" s="97"/>
      <c r="NB35" s="97"/>
      <c r="NC35" s="97"/>
      <c r="ND35" s="97"/>
      <c r="NE35" s="97"/>
      <c r="NF35" s="97"/>
      <c r="NG35" s="97"/>
      <c r="NH35" s="97"/>
      <c r="NI35" s="97"/>
      <c r="NJ35" s="97"/>
      <c r="NK35" s="97"/>
      <c r="NL35" s="97"/>
      <c r="NM35" s="97"/>
      <c r="NN35" s="97"/>
      <c r="NO35" s="97"/>
      <c r="NP35" s="97"/>
      <c r="NQ35" s="97"/>
      <c r="NR35" s="97"/>
      <c r="NS35" s="97"/>
      <c r="NT35" s="97"/>
      <c r="NU35" s="97"/>
      <c r="NV35" s="97"/>
      <c r="NW35" s="62"/>
      <c r="NZ35" s="6"/>
      <c r="OA35" s="6"/>
      <c r="OB35" s="6"/>
      <c r="OC35" s="6"/>
      <c r="OD35" s="6"/>
      <c r="OE35" s="6"/>
      <c r="OF35" s="6"/>
      <c r="OG35" s="6"/>
      <c r="OH35" s="6"/>
      <c r="OI35" s="6"/>
      <c r="OJ35" s="6"/>
      <c r="OK35" s="6"/>
      <c r="OL35" s="6"/>
      <c r="OM35" s="6"/>
      <c r="ON35" s="6"/>
      <c r="OO35" s="6"/>
      <c r="OP35" s="6"/>
      <c r="OQ35" s="6"/>
      <c r="OR35" s="6"/>
      <c r="OS35" s="6"/>
      <c r="OT35" s="6"/>
      <c r="OU35" s="6"/>
      <c r="OV35" s="6"/>
      <c r="OW35" s="6"/>
      <c r="OX35" s="6"/>
      <c r="OY35" s="6"/>
      <c r="OZ35" s="6"/>
      <c r="PA35" s="6"/>
      <c r="PB35" s="6"/>
      <c r="PC35" s="6"/>
      <c r="PD35" s="6"/>
      <c r="PE35" s="6"/>
      <c r="PF35" s="6"/>
      <c r="PG35" s="6"/>
      <c r="PH35" s="6"/>
      <c r="PI35" s="6"/>
      <c r="PJ35" s="6"/>
      <c r="PK35" s="6"/>
      <c r="PL35" s="6"/>
      <c r="PM35" s="6"/>
      <c r="PN35" s="6"/>
      <c r="PO35" s="6"/>
      <c r="PP35" s="6"/>
      <c r="PQ35" s="6"/>
      <c r="PR35" s="6"/>
      <c r="PS35" s="6"/>
      <c r="PT35" s="6"/>
      <c r="PU35" s="6"/>
      <c r="PV35" s="6"/>
      <c r="PW35" s="6"/>
      <c r="PX35" s="6"/>
      <c r="PY35" s="6"/>
      <c r="PZ35" s="6"/>
      <c r="QA35" s="6"/>
      <c r="QB35" s="6"/>
      <c r="QC35" s="6"/>
      <c r="QD35" s="6"/>
      <c r="QE35" s="6"/>
      <c r="QF35" s="6"/>
      <c r="QG35" s="142"/>
      <c r="QH35" s="142"/>
      <c r="QI35" s="142"/>
      <c r="QJ35" s="142"/>
      <c r="QK35" s="142"/>
      <c r="QL35" s="142"/>
      <c r="QM35" s="6"/>
      <c r="QN35" s="6"/>
      <c r="QO35" s="6"/>
      <c r="QP35" s="6"/>
      <c r="QQ35" s="6"/>
      <c r="QR35" s="6"/>
      <c r="QS35" s="6"/>
      <c r="QT35" s="6"/>
      <c r="QU35" s="6"/>
      <c r="QV35" s="6"/>
      <c r="QW35" s="6"/>
      <c r="QX35" s="6"/>
      <c r="QY35" s="6"/>
      <c r="QZ35" s="6"/>
      <c r="RA35" s="6"/>
      <c r="RB35" s="6"/>
      <c r="RC35" s="6"/>
      <c r="RD35" s="6"/>
      <c r="RE35" s="6"/>
      <c r="RF35" s="6"/>
      <c r="RG35" s="6"/>
      <c r="RH35" s="6"/>
      <c r="RI35" s="6"/>
      <c r="RJ35" s="6"/>
      <c r="RK35" s="6"/>
      <c r="RL35" s="6"/>
      <c r="RM35" s="6"/>
      <c r="RN35" s="6"/>
      <c r="RO35" s="6"/>
      <c r="RP35" s="6"/>
      <c r="RS35" s="93"/>
      <c r="RT35" s="93"/>
      <c r="RU35" s="93"/>
      <c r="RV35" s="93"/>
      <c r="RW35" s="93"/>
      <c r="RX35" s="93"/>
      <c r="RY35" s="93"/>
      <c r="RZ35" s="93"/>
      <c r="SA35" s="93"/>
      <c r="SB35" s="93"/>
      <c r="SC35" s="93"/>
      <c r="SD35" s="93"/>
      <c r="SE35" s="93"/>
      <c r="SF35" s="93"/>
      <c r="SG35" s="93"/>
      <c r="SH35" s="93"/>
      <c r="SI35" s="93"/>
      <c r="SJ35" s="93"/>
      <c r="SK35" s="93"/>
      <c r="SL35" s="93"/>
      <c r="SM35" s="93"/>
      <c r="SN35" s="93"/>
      <c r="SO35" s="93"/>
      <c r="SP35" s="93"/>
      <c r="SQ35" s="93"/>
      <c r="SR35" s="93"/>
      <c r="SS35" s="93"/>
      <c r="ST35" s="93"/>
      <c r="SU35" s="93"/>
      <c r="SV35" s="93"/>
      <c r="SW35" s="93"/>
      <c r="SX35" s="93"/>
      <c r="SY35" s="93"/>
      <c r="SZ35" s="93"/>
      <c r="TA35" s="93"/>
      <c r="TB35" s="93"/>
      <c r="TC35" s="93"/>
      <c r="TD35" s="93"/>
      <c r="TE35" s="93"/>
      <c r="TF35" s="93"/>
      <c r="TG35" s="93"/>
      <c r="TH35" s="93"/>
      <c r="TI35" s="93"/>
      <c r="TJ35" s="93"/>
      <c r="TK35" s="93"/>
      <c r="TL35" s="93"/>
      <c r="TM35" s="93"/>
      <c r="TN35" s="93"/>
      <c r="TO35" s="93"/>
      <c r="TP35" s="93"/>
      <c r="TQ35" s="93"/>
      <c r="TR35" s="93"/>
      <c r="TS35" s="93"/>
      <c r="TT35" s="93"/>
      <c r="TU35" s="93"/>
      <c r="TV35" s="93"/>
      <c r="TW35" s="93"/>
      <c r="TX35" s="93"/>
      <c r="TY35" s="93"/>
      <c r="TZ35" s="100"/>
      <c r="UA35" s="100"/>
      <c r="UB35" s="100"/>
      <c r="UC35" s="100"/>
      <c r="UD35" s="100"/>
      <c r="UE35" s="100"/>
      <c r="UF35" s="62"/>
      <c r="UG35" s="62"/>
      <c r="UH35" s="62"/>
      <c r="UI35" s="62"/>
      <c r="UJ35" s="62"/>
      <c r="UK35" s="62"/>
      <c r="UL35" s="62"/>
      <c r="UM35" s="62"/>
      <c r="UN35" s="62"/>
      <c r="UO35" s="62"/>
      <c r="UP35" s="62"/>
      <c r="UQ35" s="62"/>
      <c r="UR35" s="62"/>
      <c r="US35" s="62"/>
      <c r="UT35" s="62"/>
      <c r="UU35" s="62"/>
      <c r="UV35" s="62"/>
      <c r="UW35" s="62"/>
      <c r="UX35" s="62"/>
      <c r="UY35" s="62"/>
      <c r="UZ35" s="62"/>
      <c r="VA35" s="62"/>
      <c r="VB35" s="62"/>
      <c r="VC35" s="62"/>
      <c r="VD35" s="62"/>
      <c r="VE35" s="62"/>
      <c r="VF35" s="62"/>
      <c r="VG35" s="62"/>
      <c r="VH35" s="62"/>
      <c r="VI35" s="62"/>
    </row>
    <row r="36" spans="1:581" s="47" customFormat="1" ht="31.5" customHeight="1">
      <c r="A36" s="42"/>
      <c r="B36" s="710" t="s">
        <v>126</v>
      </c>
      <c r="C36" s="711"/>
      <c r="D36" s="711"/>
      <c r="E36" s="711"/>
      <c r="F36" s="711"/>
      <c r="G36" s="711"/>
      <c r="H36" s="711"/>
      <c r="I36" s="711"/>
      <c r="J36" s="711"/>
      <c r="K36" s="711"/>
      <c r="L36" s="711"/>
      <c r="M36" s="711"/>
      <c r="N36" s="711"/>
      <c r="O36" s="711"/>
      <c r="P36" s="711"/>
      <c r="Q36" s="711"/>
      <c r="R36" s="711"/>
      <c r="S36" s="711"/>
      <c r="T36" s="711"/>
      <c r="U36" s="711"/>
      <c r="V36" s="711"/>
      <c r="W36" s="711"/>
      <c r="X36" s="711"/>
      <c r="Y36" s="711"/>
      <c r="Z36" s="711"/>
      <c r="AA36" s="711"/>
      <c r="AB36" s="711"/>
      <c r="AC36" s="711"/>
      <c r="AD36" s="711"/>
      <c r="AE36" s="711"/>
      <c r="AF36" s="711"/>
      <c r="AG36" s="711"/>
      <c r="AH36" s="711"/>
      <c r="AI36" s="711"/>
      <c r="AJ36" s="711"/>
      <c r="AK36" s="711"/>
      <c r="AL36" s="711"/>
      <c r="AM36" s="711"/>
      <c r="AN36" s="711"/>
      <c r="AO36" s="711"/>
      <c r="AP36" s="711"/>
      <c r="AQ36" s="711"/>
      <c r="AR36" s="711"/>
      <c r="AS36" s="711"/>
      <c r="AT36" s="711"/>
      <c r="AU36" s="711"/>
      <c r="AV36" s="711"/>
      <c r="AW36" s="711"/>
      <c r="AX36" s="711"/>
      <c r="AY36" s="711"/>
      <c r="AZ36" s="711"/>
      <c r="BA36" s="711"/>
      <c r="BB36" s="711"/>
      <c r="BC36" s="711"/>
      <c r="BD36" s="711"/>
      <c r="BE36" s="711"/>
      <c r="BF36" s="711"/>
      <c r="BG36" s="711"/>
      <c r="BH36" s="711"/>
      <c r="BI36" s="711"/>
      <c r="BJ36" s="711"/>
      <c r="BK36" s="711"/>
      <c r="BL36" s="711"/>
      <c r="BM36" s="711"/>
      <c r="BN36" s="711"/>
      <c r="BO36" s="711"/>
      <c r="BP36" s="711"/>
      <c r="BQ36" s="711"/>
      <c r="BR36" s="711"/>
      <c r="BS36" s="711"/>
      <c r="BT36" s="711"/>
      <c r="BU36" s="711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44"/>
      <c r="CT36" s="45"/>
      <c r="CU36" s="710" t="s">
        <v>127</v>
      </c>
      <c r="CV36" s="711"/>
      <c r="CW36" s="711"/>
      <c r="CX36" s="711"/>
      <c r="CY36" s="711"/>
      <c r="CZ36" s="711"/>
      <c r="DA36" s="711"/>
      <c r="DB36" s="711"/>
      <c r="DC36" s="711"/>
      <c r="DD36" s="711"/>
      <c r="DE36" s="711"/>
      <c r="DF36" s="711"/>
      <c r="DG36" s="711"/>
      <c r="DH36" s="711"/>
      <c r="DI36" s="711"/>
      <c r="DJ36" s="711"/>
      <c r="DK36" s="711"/>
      <c r="DL36" s="711"/>
      <c r="DM36" s="711"/>
      <c r="DN36" s="711"/>
      <c r="DO36" s="711"/>
      <c r="DP36" s="711"/>
      <c r="DQ36" s="711"/>
      <c r="DR36" s="711"/>
      <c r="DS36" s="711"/>
      <c r="DT36" s="711"/>
      <c r="DU36" s="711"/>
      <c r="DV36" s="711"/>
      <c r="DW36" s="711"/>
      <c r="DX36" s="711"/>
      <c r="DY36" s="711"/>
      <c r="DZ36" s="711"/>
      <c r="EA36" s="711"/>
      <c r="EB36" s="711"/>
      <c r="EC36" s="711"/>
      <c r="ED36" s="711"/>
      <c r="EE36" s="711"/>
      <c r="EF36" s="711"/>
      <c r="EG36" s="711"/>
      <c r="EH36" s="711"/>
      <c r="EI36" s="711"/>
      <c r="EJ36" s="711"/>
      <c r="EK36" s="711"/>
      <c r="EL36" s="711"/>
      <c r="EM36" s="711"/>
      <c r="EN36" s="711"/>
      <c r="EO36" s="711"/>
      <c r="EP36" s="711"/>
      <c r="EQ36" s="711"/>
      <c r="ER36" s="711"/>
      <c r="ES36" s="711"/>
      <c r="ET36" s="711"/>
      <c r="EU36" s="711"/>
      <c r="EV36" s="711"/>
      <c r="EW36" s="711"/>
      <c r="EX36" s="711"/>
      <c r="EY36" s="711"/>
      <c r="EZ36" s="711"/>
      <c r="FA36" s="711"/>
      <c r="FB36" s="711"/>
      <c r="FC36" s="711"/>
      <c r="FD36" s="711"/>
      <c r="FE36" s="711"/>
      <c r="FF36" s="711"/>
      <c r="FG36" s="711"/>
      <c r="FH36" s="711"/>
      <c r="FI36" s="711"/>
      <c r="FJ36" s="711"/>
      <c r="FK36" s="711"/>
      <c r="FL36" s="711"/>
      <c r="FM36" s="711"/>
      <c r="FN36" s="711"/>
      <c r="FO36" s="711"/>
      <c r="FP36" s="711"/>
      <c r="FQ36" s="711"/>
      <c r="FR36" s="711"/>
      <c r="FS36" s="711"/>
      <c r="FT36" s="711"/>
      <c r="FU36" s="711"/>
      <c r="FV36" s="711"/>
      <c r="FW36" s="711"/>
      <c r="FX36" s="711"/>
      <c r="FY36" s="711"/>
      <c r="FZ36" s="711"/>
      <c r="GA36" s="711"/>
      <c r="GB36" s="711"/>
      <c r="GC36" s="711"/>
      <c r="GD36" s="711"/>
      <c r="GE36" s="711"/>
      <c r="GF36" s="711"/>
      <c r="GG36" s="711"/>
      <c r="GH36" s="711"/>
      <c r="GI36" s="711"/>
      <c r="GJ36" s="711"/>
      <c r="GK36" s="711"/>
      <c r="GL36" s="43"/>
      <c r="GM36" s="44"/>
      <c r="GN36" s="710" t="s">
        <v>149</v>
      </c>
      <c r="GO36" s="711"/>
      <c r="GP36" s="711"/>
      <c r="GQ36" s="711"/>
      <c r="GR36" s="711"/>
      <c r="GS36" s="711"/>
      <c r="GT36" s="711"/>
      <c r="GU36" s="711"/>
      <c r="GV36" s="711"/>
      <c r="GW36" s="711"/>
      <c r="GX36" s="711"/>
      <c r="GY36" s="711"/>
      <c r="GZ36" s="711"/>
      <c r="HA36" s="711"/>
      <c r="HB36" s="711"/>
      <c r="HC36" s="711"/>
      <c r="HD36" s="711"/>
      <c r="HE36" s="711"/>
      <c r="HF36" s="711"/>
      <c r="HG36" s="711"/>
      <c r="HH36" s="711"/>
      <c r="HI36" s="711"/>
      <c r="HJ36" s="711"/>
      <c r="HK36" s="711"/>
      <c r="HL36" s="711"/>
      <c r="HM36" s="711"/>
      <c r="HN36" s="711"/>
      <c r="HO36" s="711"/>
      <c r="HP36" s="711"/>
      <c r="HQ36" s="711"/>
      <c r="HR36" s="711"/>
      <c r="HS36" s="711"/>
      <c r="HT36" s="711"/>
      <c r="HU36" s="711"/>
      <c r="HV36" s="711"/>
      <c r="HW36" s="711"/>
      <c r="HX36" s="711"/>
      <c r="HY36" s="711"/>
      <c r="HZ36" s="711"/>
      <c r="IA36" s="711"/>
      <c r="IB36" s="711"/>
      <c r="IC36" s="711"/>
      <c r="ID36" s="711"/>
      <c r="IE36" s="711"/>
      <c r="IF36" s="711"/>
      <c r="IG36" s="711"/>
      <c r="IH36" s="711"/>
      <c r="II36" s="711"/>
      <c r="IJ36" s="711"/>
      <c r="IK36" s="711"/>
      <c r="IL36" s="711"/>
      <c r="IM36" s="711"/>
      <c r="IN36" s="711"/>
      <c r="IO36" s="711"/>
      <c r="IP36" s="711"/>
      <c r="IQ36" s="711"/>
      <c r="IR36" s="711"/>
      <c r="IS36" s="711"/>
      <c r="IT36" s="711"/>
      <c r="IU36" s="67"/>
      <c r="IV36" s="67"/>
      <c r="IW36" s="67"/>
      <c r="IX36" s="67"/>
      <c r="IY36" s="67"/>
      <c r="IZ36" s="67"/>
      <c r="JA36" s="67"/>
      <c r="JB36" s="67"/>
      <c r="JC36" s="67"/>
      <c r="JD36" s="67"/>
      <c r="JE36" s="67"/>
      <c r="JF36" s="67"/>
      <c r="JG36" s="67"/>
      <c r="JH36" s="67"/>
      <c r="JI36" s="67"/>
      <c r="JJ36" s="67"/>
      <c r="JK36" s="67"/>
      <c r="JL36" s="67"/>
      <c r="JM36" s="67"/>
      <c r="JN36" s="67"/>
      <c r="JO36" s="67"/>
      <c r="JP36" s="67"/>
      <c r="JQ36" s="67"/>
      <c r="JR36" s="67"/>
      <c r="JS36" s="67"/>
      <c r="JT36" s="67"/>
      <c r="JU36" s="67"/>
      <c r="JV36" s="67"/>
      <c r="JW36" s="67"/>
      <c r="JX36" s="67"/>
      <c r="JY36" s="67"/>
      <c r="JZ36" s="67"/>
      <c r="KA36" s="67"/>
      <c r="KB36" s="67"/>
      <c r="KC36" s="67"/>
      <c r="KD36" s="67"/>
      <c r="KE36" s="46"/>
      <c r="KG36" s="118"/>
      <c r="KH36" s="24"/>
      <c r="KI36" s="24"/>
      <c r="KJ36" s="24"/>
      <c r="KK36" s="24"/>
      <c r="KL36" s="24"/>
      <c r="KM36" s="24"/>
      <c r="KN36" s="24"/>
      <c r="KO36" s="24"/>
      <c r="KP36" s="24"/>
      <c r="KQ36" s="24"/>
      <c r="KR36" s="24"/>
      <c r="KS36" s="24"/>
      <c r="KT36" s="24"/>
      <c r="KU36" s="24"/>
      <c r="KV36" s="24"/>
      <c r="KW36" s="24"/>
      <c r="KX36" s="24"/>
      <c r="KY36" s="24"/>
      <c r="KZ36" s="24"/>
      <c r="LA36" s="24"/>
      <c r="LB36" s="24"/>
      <c r="LC36" s="24"/>
      <c r="LD36" s="24"/>
      <c r="LE36" s="24"/>
      <c r="LF36" s="24"/>
      <c r="LG36" s="24"/>
      <c r="LH36" s="24"/>
      <c r="LI36" s="24"/>
      <c r="LJ36" s="24"/>
      <c r="LK36" s="24"/>
      <c r="LL36" s="24"/>
      <c r="LM36" s="24"/>
      <c r="LN36" s="24"/>
      <c r="LO36" s="24"/>
      <c r="LP36" s="24"/>
      <c r="LQ36" s="24"/>
      <c r="LR36" s="24"/>
      <c r="LS36" s="24"/>
      <c r="LT36" s="24"/>
      <c r="LU36" s="24"/>
      <c r="LV36" s="24"/>
      <c r="LW36" s="24"/>
      <c r="LX36" s="24"/>
      <c r="LY36" s="24"/>
      <c r="LZ36" s="24"/>
      <c r="MA36" s="24"/>
      <c r="MB36" s="24"/>
      <c r="MC36" s="24"/>
      <c r="MD36" s="24"/>
      <c r="ME36" s="24"/>
      <c r="MF36" s="24"/>
      <c r="MG36" s="24"/>
      <c r="MH36" s="24"/>
      <c r="MI36" s="24"/>
      <c r="MJ36" s="24"/>
      <c r="MK36" s="24"/>
      <c r="ML36" s="24"/>
      <c r="MM36" s="24"/>
      <c r="MN36" s="24"/>
      <c r="MO36" s="24"/>
      <c r="MP36" s="24"/>
      <c r="MQ36" s="24"/>
      <c r="MR36" s="24"/>
      <c r="MS36" s="24"/>
      <c r="MT36" s="24"/>
      <c r="MU36" s="24"/>
      <c r="MV36" s="24"/>
      <c r="MW36" s="24"/>
      <c r="MX36" s="24"/>
      <c r="MY36" s="24"/>
      <c r="MZ36" s="24"/>
      <c r="NA36" s="24"/>
      <c r="NB36" s="24"/>
      <c r="NC36" s="24"/>
      <c r="ND36" s="24"/>
      <c r="NE36" s="24"/>
      <c r="NF36" s="24"/>
      <c r="NG36" s="24"/>
      <c r="NH36" s="24"/>
      <c r="NI36" s="24"/>
      <c r="NJ36" s="24"/>
      <c r="NK36" s="24"/>
      <c r="NL36" s="24"/>
      <c r="NM36" s="24"/>
      <c r="NN36" s="24"/>
      <c r="NO36" s="24"/>
      <c r="NP36" s="24"/>
      <c r="NQ36" s="24"/>
      <c r="NR36" s="24"/>
      <c r="NS36" s="24"/>
      <c r="NT36" s="24"/>
      <c r="NU36" s="24"/>
      <c r="NV36" s="24"/>
      <c r="NW36" s="24"/>
      <c r="NZ36" s="118"/>
      <c r="OA36" s="24"/>
      <c r="OB36" s="24"/>
      <c r="OC36" s="24"/>
      <c r="OD36" s="24"/>
      <c r="OE36" s="24"/>
      <c r="OF36" s="24"/>
      <c r="OG36" s="24"/>
      <c r="OH36" s="24"/>
      <c r="OI36" s="24"/>
      <c r="OJ36" s="24"/>
      <c r="OK36" s="24"/>
      <c r="OL36" s="24"/>
      <c r="OM36" s="24"/>
      <c r="ON36" s="24"/>
      <c r="OO36" s="24"/>
      <c r="OP36" s="24"/>
      <c r="OQ36" s="24"/>
      <c r="OR36" s="24"/>
      <c r="OS36" s="24"/>
      <c r="OT36" s="24"/>
      <c r="OU36" s="24"/>
      <c r="OV36" s="24"/>
      <c r="OW36" s="24"/>
      <c r="OX36" s="24"/>
      <c r="OY36" s="24"/>
      <c r="OZ36" s="24"/>
      <c r="PA36" s="24"/>
      <c r="PB36" s="24"/>
      <c r="PC36" s="24"/>
      <c r="PD36" s="24"/>
      <c r="PE36" s="24"/>
      <c r="PF36" s="24"/>
      <c r="PG36" s="24"/>
      <c r="PH36" s="24"/>
      <c r="PI36" s="24"/>
      <c r="PJ36" s="24"/>
      <c r="PK36" s="24"/>
      <c r="PL36" s="24"/>
      <c r="PM36" s="24"/>
      <c r="PN36" s="24"/>
      <c r="PO36" s="24"/>
      <c r="PP36" s="24"/>
      <c r="PQ36" s="24"/>
      <c r="PR36" s="24"/>
      <c r="PS36" s="24"/>
      <c r="PT36" s="24"/>
      <c r="PU36" s="24"/>
      <c r="PV36" s="24"/>
      <c r="PW36" s="24"/>
      <c r="PX36" s="24"/>
      <c r="PY36" s="24"/>
      <c r="PZ36" s="24"/>
      <c r="QA36" s="24"/>
      <c r="QB36" s="24"/>
      <c r="QC36" s="24"/>
      <c r="QD36" s="24"/>
      <c r="QE36" s="24"/>
      <c r="QF36" s="24"/>
      <c r="QG36" s="24"/>
      <c r="QH36" s="24"/>
      <c r="QI36" s="24"/>
      <c r="QJ36" s="24"/>
      <c r="QK36" s="24"/>
      <c r="QL36" s="24"/>
      <c r="QM36" s="24"/>
      <c r="QN36" s="24"/>
      <c r="QO36" s="24"/>
      <c r="QP36" s="24"/>
      <c r="QQ36" s="24"/>
      <c r="QR36" s="24"/>
      <c r="QS36" s="24"/>
      <c r="QT36" s="24"/>
      <c r="QU36" s="24"/>
      <c r="QV36" s="24"/>
      <c r="QW36" s="24"/>
      <c r="QX36" s="24"/>
      <c r="QY36" s="24"/>
      <c r="QZ36" s="24"/>
      <c r="RA36" s="24"/>
      <c r="RB36" s="24"/>
      <c r="RC36" s="24"/>
      <c r="RD36" s="24"/>
      <c r="RE36" s="24"/>
      <c r="RF36" s="24"/>
      <c r="RG36" s="24"/>
      <c r="RH36" s="24"/>
      <c r="RI36" s="24"/>
      <c r="RJ36" s="24"/>
      <c r="RK36" s="24"/>
      <c r="RL36" s="24"/>
      <c r="RM36" s="24"/>
      <c r="RN36" s="24"/>
      <c r="RO36" s="24"/>
      <c r="RP36" s="24"/>
    </row>
    <row r="37" spans="1:581" s="47" customFormat="1" ht="15" customHeight="1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14"/>
      <c r="CT37" s="14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14"/>
      <c r="GM37" s="14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14"/>
    </row>
    <row r="38" spans="1:581" s="47" customFormat="1" ht="14.25" customHeight="1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14"/>
      <c r="CT38" s="14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14"/>
      <c r="GM38" s="14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14"/>
    </row>
    <row r="39" spans="1:581" s="47" customFormat="1" ht="14.25" customHeight="1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14"/>
      <c r="CT39" s="14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14"/>
      <c r="GM39" s="14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14"/>
    </row>
    <row r="40" spans="1:581" s="47" customFormat="1" ht="18.75" customHeight="1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I40" s="6"/>
      <c r="AJ40" s="6"/>
      <c r="AK40" s="6"/>
      <c r="AL40" s="6"/>
      <c r="AM40" s="6"/>
      <c r="AQ40" s="6"/>
      <c r="AR40" s="6"/>
      <c r="AS40" s="6"/>
      <c r="AT40" s="6"/>
      <c r="AU40" s="6"/>
      <c r="AV40" s="6"/>
      <c r="AW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14"/>
      <c r="CT40" s="14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14"/>
      <c r="GM40" s="14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14"/>
    </row>
    <row r="42" spans="1:581" s="47" customFormat="1" ht="29.25" customHeight="1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14"/>
      <c r="CT42" s="14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14"/>
      <c r="GM42" s="14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14"/>
    </row>
    <row r="44" spans="1:581" s="47" customFormat="1" ht="29.25" customHeight="1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14"/>
      <c r="CT44" s="14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14"/>
      <c r="GM44" s="14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14"/>
    </row>
    <row r="47" spans="1:581" s="47" customFormat="1" ht="25.5" customHeight="1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14"/>
      <c r="CT47" s="14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14"/>
      <c r="GM47" s="14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14"/>
    </row>
    <row r="56" ht="30" customHeight="1"/>
    <row r="57" ht="30" customHeight="1"/>
    <row r="59" ht="60" customHeight="1"/>
    <row r="61" ht="30" customHeight="1"/>
    <row r="62" ht="30" customHeight="1"/>
    <row r="63" ht="30" customHeight="1"/>
    <row r="64" ht="38.25" customHeight="1"/>
    <row r="65" spans="1:291" ht="30" customHeight="1"/>
    <row r="66" spans="1:291" ht="22.5" customHeight="1"/>
    <row r="67" spans="1:291" ht="22.5" customHeight="1"/>
    <row r="68" spans="1:291" s="6" customFormat="1" ht="27" customHeight="1">
      <c r="A68" s="14"/>
      <c r="CS68" s="14"/>
      <c r="CT68" s="14"/>
      <c r="GL68" s="14"/>
      <c r="GM68" s="14"/>
      <c r="KE68" s="14"/>
    </row>
    <row r="73" spans="1:291" s="6" customFormat="1" ht="14.25" customHeight="1">
      <c r="A73" s="14"/>
      <c r="CS73" s="14"/>
      <c r="CT73" s="14"/>
      <c r="GL73" s="14"/>
      <c r="GM73" s="14"/>
      <c r="KE73" s="14"/>
    </row>
    <row r="74" spans="1:291" s="6" customFormat="1" ht="14.25" customHeight="1">
      <c r="A74" s="14"/>
      <c r="CS74" s="14"/>
      <c r="CT74" s="14"/>
      <c r="GL74" s="14"/>
      <c r="GM74" s="14"/>
      <c r="KE74" s="14"/>
    </row>
    <row r="77" spans="1:291" s="6" customFormat="1" ht="29.25" customHeight="1">
      <c r="A77" s="14"/>
      <c r="CS77" s="14"/>
      <c r="CT77" s="14"/>
      <c r="GL77" s="14"/>
      <c r="GM77" s="14"/>
      <c r="KE77" s="14"/>
    </row>
    <row r="79" spans="1:291" s="6" customFormat="1" ht="29.25" customHeight="1">
      <c r="A79" s="14"/>
      <c r="CS79" s="14"/>
      <c r="CT79" s="14"/>
      <c r="GL79" s="14"/>
      <c r="GM79" s="14"/>
      <c r="KE79" s="14"/>
    </row>
    <row r="82" spans="1:291" s="6" customFormat="1" ht="25.5" customHeight="1">
      <c r="A82" s="14"/>
      <c r="CS82" s="14"/>
      <c r="CT82" s="14"/>
      <c r="GL82" s="14"/>
      <c r="GM82" s="14"/>
      <c r="KE82" s="14"/>
    </row>
    <row r="91" spans="1:291" s="6" customFormat="1" ht="30" customHeight="1">
      <c r="A91" s="14"/>
      <c r="CS91" s="14"/>
      <c r="CT91" s="14"/>
      <c r="GL91" s="14"/>
      <c r="GM91" s="14"/>
      <c r="KE91" s="14"/>
    </row>
    <row r="92" spans="1:291" s="6" customFormat="1" ht="30" customHeight="1">
      <c r="A92" s="14"/>
      <c r="CS92" s="14"/>
      <c r="CT92" s="14"/>
      <c r="GL92" s="14"/>
      <c r="GM92" s="14"/>
      <c r="KE92" s="14"/>
    </row>
    <row r="94" spans="1:291" s="6" customFormat="1" ht="60" customHeight="1">
      <c r="A94" s="14"/>
      <c r="CS94" s="14"/>
      <c r="CT94" s="14"/>
      <c r="GL94" s="14"/>
      <c r="GM94" s="14"/>
      <c r="KE94" s="14"/>
    </row>
    <row r="96" spans="1:291" s="6" customFormat="1" ht="30" customHeight="1">
      <c r="A96" s="14"/>
      <c r="CS96" s="14"/>
      <c r="CT96" s="14"/>
      <c r="GL96" s="14"/>
      <c r="GM96" s="14"/>
      <c r="KE96" s="14"/>
    </row>
    <row r="97" spans="1:291" s="6" customFormat="1" ht="30" customHeight="1">
      <c r="A97" s="14"/>
      <c r="CS97" s="14"/>
      <c r="CT97" s="14"/>
      <c r="GL97" s="14"/>
      <c r="GM97" s="14"/>
      <c r="KE97" s="14"/>
    </row>
    <row r="98" spans="1:291" s="6" customFormat="1" ht="30" customHeight="1">
      <c r="A98" s="14"/>
      <c r="CS98" s="14"/>
      <c r="CT98" s="14"/>
      <c r="GL98" s="14"/>
      <c r="GM98" s="14"/>
      <c r="KE98" s="14"/>
    </row>
    <row r="99" spans="1:291" s="6" customFormat="1" ht="38.25" customHeight="1">
      <c r="A99" s="14"/>
      <c r="CS99" s="14"/>
      <c r="CT99" s="14"/>
      <c r="GL99" s="14"/>
      <c r="GM99" s="14"/>
      <c r="KE99" s="14"/>
    </row>
    <row r="100" spans="1:291" s="6" customFormat="1" ht="30" customHeight="1">
      <c r="A100" s="14"/>
      <c r="CS100" s="14"/>
      <c r="CT100" s="14"/>
      <c r="GL100" s="14"/>
      <c r="GM100" s="14"/>
      <c r="KE100" s="14"/>
    </row>
    <row r="104" spans="1:291" s="6" customFormat="1" ht="26.25" customHeight="1">
      <c r="A104" s="14"/>
      <c r="CS104" s="14"/>
      <c r="CT104" s="14"/>
      <c r="GL104" s="14"/>
      <c r="GM104" s="14"/>
      <c r="KE104" s="14"/>
    </row>
  </sheetData>
  <sheetProtection algorithmName="SHA-512" hashValue="b9d+Koi92FgNa1m3/29Io5GP7id1MRe00PoX6hpz/MRcVAZyIQF8g0XooxBDySrGh5FLhm+FLmoKTqTJzGu39g==" saltValue="8bbkwGv1zIVUN/uNO4b37Q==" spinCount="100000" sheet="1" objects="1" scenarios="1"/>
  <mergeCells count="339">
    <mergeCell ref="GW2:IC2"/>
    <mergeCell ref="B3:AI3"/>
    <mergeCell ref="AJ3:CK3"/>
    <mergeCell ref="CU3:EB3"/>
    <mergeCell ref="EC3:GD3"/>
    <mergeCell ref="GN3:HU3"/>
    <mergeCell ref="HV3:JW3"/>
    <mergeCell ref="B4:Y4"/>
    <mergeCell ref="Z4:AI4"/>
    <mergeCell ref="AJ4:CK5"/>
    <mergeCell ref="CU4:DR4"/>
    <mergeCell ref="DS4:EB4"/>
    <mergeCell ref="EC4:GD5"/>
    <mergeCell ref="GN4:HK4"/>
    <mergeCell ref="HL4:HU4"/>
    <mergeCell ref="JX14:KB14"/>
    <mergeCell ref="Z5:AI5"/>
    <mergeCell ref="CU5:CX5"/>
    <mergeCell ref="CY5:DB5"/>
    <mergeCell ref="DC5:DF5"/>
    <mergeCell ref="DG5:DJ5"/>
    <mergeCell ref="DK5:DN5"/>
    <mergeCell ref="B5:E5"/>
    <mergeCell ref="F5:I5"/>
    <mergeCell ref="J5:M5"/>
    <mergeCell ref="N5:Q5"/>
    <mergeCell ref="R5:U5"/>
    <mergeCell ref="V5:Y5"/>
    <mergeCell ref="HD5:HG5"/>
    <mergeCell ref="HH5:HK5"/>
    <mergeCell ref="HL5:HU5"/>
    <mergeCell ref="DO5:DR5"/>
    <mergeCell ref="DS5:EB5"/>
    <mergeCell ref="GN5:GQ5"/>
    <mergeCell ref="GR5:GU5"/>
    <mergeCell ref="GV5:GY5"/>
    <mergeCell ref="GZ5:HC5"/>
    <mergeCell ref="HV4:JW5"/>
    <mergeCell ref="D10:Z12"/>
    <mergeCell ref="AC10:CJ12"/>
    <mergeCell ref="CW10:DS12"/>
    <mergeCell ref="DV10:GC12"/>
    <mergeCell ref="GP10:HL12"/>
    <mergeCell ref="HO10:JV12"/>
    <mergeCell ref="D13:Z15"/>
    <mergeCell ref="AC13:CJ15"/>
    <mergeCell ref="CW13:DS15"/>
    <mergeCell ref="DV13:GC15"/>
    <mergeCell ref="GP13:HL15"/>
    <mergeCell ref="HO13:JV15"/>
    <mergeCell ref="CL14:CP14"/>
    <mergeCell ref="GE14:GI14"/>
    <mergeCell ref="B7:AW7"/>
    <mergeCell ref="AX7:CR7"/>
    <mergeCell ref="CU7:EP7"/>
    <mergeCell ref="EQ7:GK7"/>
    <mergeCell ref="GN7:II7"/>
    <mergeCell ref="IJ7:KD7"/>
    <mergeCell ref="D9:AE9"/>
    <mergeCell ref="CW9:DX9"/>
    <mergeCell ref="GP9:HQ9"/>
    <mergeCell ref="B8:AW8"/>
    <mergeCell ref="AX8:CR8"/>
    <mergeCell ref="CU8:EP8"/>
    <mergeCell ref="EQ8:GK8"/>
    <mergeCell ref="GN8:II8"/>
    <mergeCell ref="IJ8:KD8"/>
    <mergeCell ref="D16:Z17"/>
    <mergeCell ref="AC16:CJ17"/>
    <mergeCell ref="CW16:DS17"/>
    <mergeCell ref="DV16:GC17"/>
    <mergeCell ref="GP16:HL17"/>
    <mergeCell ref="HO16:JV17"/>
    <mergeCell ref="B20:BS20"/>
    <mergeCell ref="BT20:CR20"/>
    <mergeCell ref="CU20:FL20"/>
    <mergeCell ref="FM20:GK20"/>
    <mergeCell ref="GN20:JE20"/>
    <mergeCell ref="JF20:KD20"/>
    <mergeCell ref="D18:Z19"/>
    <mergeCell ref="CW18:DS19"/>
    <mergeCell ref="GP18:HL19"/>
    <mergeCell ref="AD18:AI19"/>
    <mergeCell ref="AJ18:AO19"/>
    <mergeCell ref="AP18:AU19"/>
    <mergeCell ref="AV18:BA19"/>
    <mergeCell ref="BB18:BG19"/>
    <mergeCell ref="IB18:IG19"/>
    <mergeCell ref="IH18:IM19"/>
    <mergeCell ref="IN18:IS19"/>
    <mergeCell ref="DW18:EB19"/>
    <mergeCell ref="HG22:HP23"/>
    <mergeCell ref="IG24:IZ25"/>
    <mergeCell ref="FM23:FR24"/>
    <mergeCell ref="FS23:GK24"/>
    <mergeCell ref="FM25:FR26"/>
    <mergeCell ref="FS25:GK26"/>
    <mergeCell ref="JF25:JK26"/>
    <mergeCell ref="JL25:KD26"/>
    <mergeCell ref="GT24:HF25"/>
    <mergeCell ref="HG24:HP25"/>
    <mergeCell ref="DA24:DM25"/>
    <mergeCell ref="DN24:DW25"/>
    <mergeCell ref="DX24:EC25"/>
    <mergeCell ref="BT23:BY24"/>
    <mergeCell ref="BZ23:CR24"/>
    <mergeCell ref="H22:T23"/>
    <mergeCell ref="U22:AD23"/>
    <mergeCell ref="AE22:AJ23"/>
    <mergeCell ref="AK22:AT23"/>
    <mergeCell ref="AU22:BN23"/>
    <mergeCell ref="DA22:DM23"/>
    <mergeCell ref="BT21:BY22"/>
    <mergeCell ref="BZ21:CR22"/>
    <mergeCell ref="DN22:DW23"/>
    <mergeCell ref="DX22:EC23"/>
    <mergeCell ref="BT25:BY26"/>
    <mergeCell ref="BZ25:CR26"/>
    <mergeCell ref="AK27:AP27"/>
    <mergeCell ref="AQ27:AV27"/>
    <mergeCell ref="AW27:BB27"/>
    <mergeCell ref="BC27:BH27"/>
    <mergeCell ref="BI27:BN27"/>
    <mergeCell ref="BO27:BT27"/>
    <mergeCell ref="H24:T25"/>
    <mergeCell ref="U24:AD25"/>
    <mergeCell ref="AE24:AJ25"/>
    <mergeCell ref="AK24:AT25"/>
    <mergeCell ref="AU24:BN25"/>
    <mergeCell ref="CU27:DW27"/>
    <mergeCell ref="DX27:EC27"/>
    <mergeCell ref="ED27:EI27"/>
    <mergeCell ref="B28:H29"/>
    <mergeCell ref="I28:AD28"/>
    <mergeCell ref="AE28:AJ28"/>
    <mergeCell ref="AK28:AP28"/>
    <mergeCell ref="AQ28:AV28"/>
    <mergeCell ref="AW28:BB28"/>
    <mergeCell ref="BC28:BH28"/>
    <mergeCell ref="BI28:BN28"/>
    <mergeCell ref="BO28:BT28"/>
    <mergeCell ref="BU28:BZ28"/>
    <mergeCell ref="CM28:CR28"/>
    <mergeCell ref="CU28:DA29"/>
    <mergeCell ref="DB28:DW28"/>
    <mergeCell ref="DX28:EC28"/>
    <mergeCell ref="ED28:EI28"/>
    <mergeCell ref="DB29:DW29"/>
    <mergeCell ref="DX29:EC29"/>
    <mergeCell ref="ED29:EI29"/>
    <mergeCell ref="CG28:CL28"/>
    <mergeCell ref="B27:AD27"/>
    <mergeCell ref="AE27:AJ27"/>
    <mergeCell ref="AQ29:AV29"/>
    <mergeCell ref="AW29:BB29"/>
    <mergeCell ref="BC29:BH29"/>
    <mergeCell ref="JS27:JX27"/>
    <mergeCell ref="JY27:KD27"/>
    <mergeCell ref="HW27:IB27"/>
    <mergeCell ref="IC27:IH27"/>
    <mergeCell ref="II27:IN27"/>
    <mergeCell ref="IO27:IT27"/>
    <mergeCell ref="IU27:IZ27"/>
    <mergeCell ref="BU27:BZ27"/>
    <mergeCell ref="CA27:CF27"/>
    <mergeCell ref="FH27:FM27"/>
    <mergeCell ref="JA27:JF27"/>
    <mergeCell ref="FN27:FS27"/>
    <mergeCell ref="FT27:FY27"/>
    <mergeCell ref="FZ27:GE27"/>
    <mergeCell ref="GF27:GK27"/>
    <mergeCell ref="GN27:HP27"/>
    <mergeCell ref="HQ27:HV27"/>
    <mergeCell ref="JG27:JL27"/>
    <mergeCell ref="JM27:JR27"/>
    <mergeCell ref="CG27:CL27"/>
    <mergeCell ref="CM27:CR27"/>
    <mergeCell ref="JY29:KD29"/>
    <mergeCell ref="HW29:IB29"/>
    <mergeCell ref="IC29:IH29"/>
    <mergeCell ref="EJ27:EO27"/>
    <mergeCell ref="EP27:EU27"/>
    <mergeCell ref="EV27:FA27"/>
    <mergeCell ref="FB27:FG27"/>
    <mergeCell ref="FB29:FG29"/>
    <mergeCell ref="EP28:EU28"/>
    <mergeCell ref="EV28:FA28"/>
    <mergeCell ref="FB28:FG28"/>
    <mergeCell ref="FN28:FS28"/>
    <mergeCell ref="FT28:FY28"/>
    <mergeCell ref="EJ28:EO28"/>
    <mergeCell ref="EJ29:EO29"/>
    <mergeCell ref="JG28:JL28"/>
    <mergeCell ref="FZ28:GE28"/>
    <mergeCell ref="GF28:GK28"/>
    <mergeCell ref="JG29:JL29"/>
    <mergeCell ref="JM29:JR29"/>
    <mergeCell ref="JS29:JX29"/>
    <mergeCell ref="FH29:FM29"/>
    <mergeCell ref="FN29:FS29"/>
    <mergeCell ref="FT29:FY29"/>
    <mergeCell ref="I29:AD29"/>
    <mergeCell ref="AE29:AJ29"/>
    <mergeCell ref="AK29:AP29"/>
    <mergeCell ref="JM28:JR28"/>
    <mergeCell ref="JS28:JX28"/>
    <mergeCell ref="JY28:KD28"/>
    <mergeCell ref="IC28:IH28"/>
    <mergeCell ref="II28:IN28"/>
    <mergeCell ref="IO28:IT28"/>
    <mergeCell ref="IU28:IZ28"/>
    <mergeCell ref="JA28:JF28"/>
    <mergeCell ref="BI29:BN29"/>
    <mergeCell ref="BO29:BT29"/>
    <mergeCell ref="BU29:BZ29"/>
    <mergeCell ref="CA29:CF29"/>
    <mergeCell ref="II29:IN29"/>
    <mergeCell ref="IO29:IT29"/>
    <mergeCell ref="IU29:IZ29"/>
    <mergeCell ref="JA29:JF29"/>
    <mergeCell ref="EP29:EU29"/>
    <mergeCell ref="EV29:FA29"/>
    <mergeCell ref="CG29:CL29"/>
    <mergeCell ref="CM29:CR29"/>
    <mergeCell ref="CA28:CF28"/>
    <mergeCell ref="GN28:GT29"/>
    <mergeCell ref="GU28:HP28"/>
    <mergeCell ref="HQ28:HV28"/>
    <mergeCell ref="HW28:IB28"/>
    <mergeCell ref="FZ29:GE29"/>
    <mergeCell ref="GF29:GK29"/>
    <mergeCell ref="GU29:HP29"/>
    <mergeCell ref="HQ29:HV29"/>
    <mergeCell ref="FH28:FM28"/>
    <mergeCell ref="JA31:KD35"/>
    <mergeCell ref="BI30:BN30"/>
    <mergeCell ref="BO30:BT30"/>
    <mergeCell ref="BU30:BZ30"/>
    <mergeCell ref="CA30:CF30"/>
    <mergeCell ref="CG30:CL30"/>
    <mergeCell ref="CM30:CR30"/>
    <mergeCell ref="IU30:IZ30"/>
    <mergeCell ref="JA30:JF30"/>
    <mergeCell ref="JG30:JL30"/>
    <mergeCell ref="IO30:IT30"/>
    <mergeCell ref="CU30:DW30"/>
    <mergeCell ref="DX30:EC30"/>
    <mergeCell ref="ED30:EI30"/>
    <mergeCell ref="EJ30:EO30"/>
    <mergeCell ref="EP30:EU30"/>
    <mergeCell ref="EV30:FA30"/>
    <mergeCell ref="JM30:JR30"/>
    <mergeCell ref="JS30:JX30"/>
    <mergeCell ref="JY30:KD30"/>
    <mergeCell ref="GN30:HP30"/>
    <mergeCell ref="HQ30:HV30"/>
    <mergeCell ref="HW30:IB30"/>
    <mergeCell ref="GF30:GK30"/>
    <mergeCell ref="B36:BU36"/>
    <mergeCell ref="CU36:GK36"/>
    <mergeCell ref="GN36:IT36"/>
    <mergeCell ref="B32:V32"/>
    <mergeCell ref="W32:BH32"/>
    <mergeCell ref="CU32:FA33"/>
    <mergeCell ref="GN32:IT35"/>
    <mergeCell ref="B33:V33"/>
    <mergeCell ref="IA31:IG31"/>
    <mergeCell ref="IR31:IT31"/>
    <mergeCell ref="FB31:FG35"/>
    <mergeCell ref="FH31:GK35"/>
    <mergeCell ref="GN31:HH31"/>
    <mergeCell ref="HI31:HP31"/>
    <mergeCell ref="HQ31:HW31"/>
    <mergeCell ref="HX31:HZ31"/>
    <mergeCell ref="B35:BH35"/>
    <mergeCell ref="CU35:FA35"/>
    <mergeCell ref="DX31:ED31"/>
    <mergeCell ref="EE31:EG31"/>
    <mergeCell ref="EH31:EN31"/>
    <mergeCell ref="EO31:EQ31"/>
    <mergeCell ref="ER31:EX31"/>
    <mergeCell ref="EY31:FA31"/>
    <mergeCell ref="B34:V34"/>
    <mergeCell ref="W34:BH34"/>
    <mergeCell ref="IC30:IH30"/>
    <mergeCell ref="II30:IN30"/>
    <mergeCell ref="FB30:FG30"/>
    <mergeCell ref="FH30:FM30"/>
    <mergeCell ref="FN30:FS30"/>
    <mergeCell ref="FT30:FY30"/>
    <mergeCell ref="FZ30:GE30"/>
    <mergeCell ref="IU31:IZ35"/>
    <mergeCell ref="B30:AD30"/>
    <mergeCell ref="AE30:AJ30"/>
    <mergeCell ref="AK30:AP30"/>
    <mergeCell ref="AQ30:AV30"/>
    <mergeCell ref="AW30:BB30"/>
    <mergeCell ref="BC30:BH30"/>
    <mergeCell ref="ED22:EM23"/>
    <mergeCell ref="W31:AD31"/>
    <mergeCell ref="AY31:BE31"/>
    <mergeCell ref="BF31:BH31"/>
    <mergeCell ref="BI31:BN35"/>
    <mergeCell ref="BO31:CR35"/>
    <mergeCell ref="CU31:DO31"/>
    <mergeCell ref="DP31:DW31"/>
    <mergeCell ref="W33:BH33"/>
    <mergeCell ref="B31:V31"/>
    <mergeCell ref="IG22:IZ23"/>
    <mergeCell ref="AE31:AK31"/>
    <mergeCell ref="AL31:AN31"/>
    <mergeCell ref="AO31:AU31"/>
    <mergeCell ref="AV31:AX31"/>
    <mergeCell ref="IH31:IJ31"/>
    <mergeCell ref="IK31:IQ31"/>
    <mergeCell ref="QR21:QW22"/>
    <mergeCell ref="QX21:RP22"/>
    <mergeCell ref="QR25:QW26"/>
    <mergeCell ref="QX25:RP26"/>
    <mergeCell ref="EC18:EH19"/>
    <mergeCell ref="EI18:EN19"/>
    <mergeCell ref="EO18:ET19"/>
    <mergeCell ref="EU18:EZ19"/>
    <mergeCell ref="HP18:HU19"/>
    <mergeCell ref="HV18:IA19"/>
    <mergeCell ref="HQ24:HV25"/>
    <mergeCell ref="HW24:IF25"/>
    <mergeCell ref="FM21:FR22"/>
    <mergeCell ref="FS21:GK22"/>
    <mergeCell ref="JF21:JK22"/>
    <mergeCell ref="JL21:KD22"/>
    <mergeCell ref="JF23:JK24"/>
    <mergeCell ref="JL23:KD24"/>
    <mergeCell ref="ED24:EM25"/>
    <mergeCell ref="EN24:FG25"/>
    <mergeCell ref="HQ22:HV23"/>
    <mergeCell ref="HW22:IF23"/>
    <mergeCell ref="EN22:FG23"/>
    <mergeCell ref="GT22:HF23"/>
  </mergeCells>
  <phoneticPr fontId="2"/>
  <printOptions horizontalCentered="1"/>
  <pageMargins left="0.39370078740157483" right="0.39370078740157483" top="0.59055118110236227" bottom="0.59055118110236227" header="0.31496062992125984" footer="0.31496062992125984"/>
  <pageSetup paperSize="9" scale="99" orientation="landscape" verticalDpi="0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8ED511-1395-431C-8EBC-3B35A7DD8607}">
  <sheetPr codeName="Sheet4">
    <pageSetUpPr fitToPage="1"/>
  </sheetPr>
  <dimension ref="A1:VJ104"/>
  <sheetViews>
    <sheetView zoomScaleNormal="100" workbookViewId="0">
      <selection activeCell="FZ29" sqref="FZ29:GE29"/>
    </sheetView>
  </sheetViews>
  <sheetFormatPr defaultColWidth="1.36328125" defaultRowHeight="18.75" customHeight="1"/>
  <cols>
    <col min="1" max="1" width="0.90625" style="14" customWidth="1"/>
    <col min="2" max="96" width="0.453125" style="6" customWidth="1"/>
    <col min="97" max="98" width="0.90625" style="14" customWidth="1"/>
    <col min="99" max="193" width="0.453125" style="6" customWidth="1"/>
    <col min="194" max="195" width="0.90625" style="14" customWidth="1"/>
    <col min="196" max="290" width="0.453125" style="6" customWidth="1"/>
    <col min="291" max="292" width="0.90625" style="14" customWidth="1"/>
    <col min="293" max="387" width="0.453125" style="14" customWidth="1"/>
    <col min="388" max="389" width="0.90625" style="14" customWidth="1"/>
    <col min="390" max="484" width="0.453125" style="14" customWidth="1"/>
    <col min="485" max="485" width="0.90625" style="14" customWidth="1"/>
    <col min="486" max="16384" width="1.36328125" style="14"/>
  </cols>
  <sheetData>
    <row r="1" spans="1:484" ht="14.25" customHeight="1">
      <c r="A1" s="174" t="s">
        <v>147</v>
      </c>
      <c r="B1" s="174"/>
      <c r="C1" s="174"/>
      <c r="D1" s="174"/>
      <c r="E1" s="174"/>
      <c r="F1" s="174"/>
      <c r="G1" s="174"/>
      <c r="H1" s="174"/>
      <c r="I1" s="174"/>
      <c r="J1" s="174"/>
      <c r="K1" s="174"/>
      <c r="L1" s="174"/>
      <c r="M1" s="174"/>
      <c r="N1" s="174"/>
      <c r="O1" s="174"/>
      <c r="P1" s="174"/>
      <c r="Q1" s="174"/>
      <c r="R1" s="174"/>
      <c r="S1" s="174"/>
      <c r="T1" s="174"/>
      <c r="U1" s="174"/>
      <c r="V1" s="174"/>
      <c r="W1" s="174"/>
      <c r="X1" s="174"/>
      <c r="Y1" s="174"/>
      <c r="Z1" s="174"/>
      <c r="AA1" s="174"/>
      <c r="AB1" s="174"/>
      <c r="AC1" s="174"/>
      <c r="AD1" s="174"/>
      <c r="AE1" s="174"/>
      <c r="AF1" s="174"/>
      <c r="AG1" s="174"/>
      <c r="AH1" s="174"/>
      <c r="AI1" s="174"/>
      <c r="AJ1" s="174"/>
      <c r="AK1" s="174"/>
      <c r="AL1" s="174"/>
      <c r="AM1" s="174"/>
      <c r="AN1" s="174"/>
      <c r="AO1" s="174"/>
      <c r="AP1" s="174"/>
      <c r="AQ1" s="174"/>
      <c r="AR1" s="174"/>
      <c r="AS1" s="174"/>
      <c r="AT1" s="174"/>
      <c r="AU1" s="174"/>
      <c r="AV1" s="174"/>
      <c r="AW1" s="174"/>
      <c r="AX1" s="174"/>
      <c r="AY1" s="174"/>
      <c r="AZ1" s="174"/>
      <c r="BA1" s="174"/>
      <c r="BB1" s="174"/>
      <c r="BC1" s="174"/>
      <c r="BD1" s="174"/>
      <c r="BE1" s="174"/>
      <c r="BF1" s="174"/>
      <c r="BG1" s="174"/>
      <c r="BH1" s="174"/>
      <c r="BI1" s="174"/>
      <c r="BJ1" s="174"/>
      <c r="BK1" s="174"/>
      <c r="BL1" s="174"/>
      <c r="BM1" s="174"/>
      <c r="BN1" s="174"/>
      <c r="BO1" s="174"/>
      <c r="BP1" s="174"/>
      <c r="BQ1" s="174"/>
      <c r="BR1" s="174"/>
      <c r="BS1" s="174"/>
      <c r="BT1" s="174"/>
      <c r="BU1" s="174"/>
      <c r="BV1" s="174"/>
      <c r="BW1" s="174"/>
      <c r="BX1" s="174"/>
      <c r="BY1" s="174"/>
      <c r="BZ1" s="174"/>
      <c r="CA1" s="174"/>
      <c r="CB1" s="174"/>
      <c r="CC1" s="174"/>
      <c r="CD1" s="174"/>
      <c r="CE1" s="174"/>
      <c r="CF1" s="174"/>
      <c r="CG1" s="174"/>
      <c r="CH1" s="174"/>
      <c r="CI1" s="174"/>
      <c r="CJ1" s="174"/>
      <c r="CK1" s="174"/>
      <c r="CL1" s="174"/>
      <c r="CM1" s="174"/>
      <c r="CN1" s="174"/>
      <c r="CO1" s="174"/>
      <c r="CP1" s="174"/>
      <c r="CQ1" s="174"/>
      <c r="CR1" s="174"/>
      <c r="CS1" s="174"/>
      <c r="CT1" s="174"/>
      <c r="CU1" s="174"/>
      <c r="CV1" s="174"/>
      <c r="CW1" s="174"/>
      <c r="CX1" s="174"/>
      <c r="CY1" s="174"/>
      <c r="CZ1" s="174"/>
      <c r="DA1" s="174"/>
      <c r="DB1" s="174"/>
      <c r="DC1" s="174"/>
      <c r="DD1" s="174"/>
      <c r="DE1" s="174"/>
      <c r="DF1" s="174"/>
      <c r="DG1" s="174"/>
      <c r="DH1" s="174"/>
      <c r="DI1" s="174"/>
      <c r="DJ1" s="174"/>
      <c r="DK1" s="174"/>
      <c r="DL1" s="174"/>
      <c r="DM1" s="174"/>
      <c r="DN1" s="174"/>
      <c r="DO1" s="174"/>
      <c r="DP1" s="174"/>
      <c r="DQ1" s="174"/>
      <c r="DR1" s="174"/>
      <c r="DS1" s="174"/>
      <c r="DT1" s="174"/>
      <c r="DU1" s="174"/>
      <c r="DV1" s="174"/>
      <c r="DW1" s="174"/>
      <c r="DX1" s="174"/>
      <c r="DY1" s="174"/>
      <c r="DZ1" s="174"/>
      <c r="EA1" s="174"/>
      <c r="EB1" s="174"/>
      <c r="EC1" s="174"/>
      <c r="ED1" s="174"/>
      <c r="EE1" s="174"/>
      <c r="EF1" s="174"/>
      <c r="EG1" s="174"/>
      <c r="EH1" s="174"/>
      <c r="EI1" s="174"/>
      <c r="EJ1" s="174"/>
      <c r="EK1" s="174"/>
      <c r="EL1" s="174"/>
      <c r="EM1" s="174"/>
      <c r="EN1" s="174"/>
      <c r="EO1" s="174"/>
      <c r="EP1" s="174"/>
      <c r="EQ1" s="174"/>
      <c r="ER1" s="174"/>
      <c r="ES1" s="174"/>
      <c r="ET1" s="174"/>
      <c r="EU1" s="174"/>
      <c r="EV1" s="174"/>
      <c r="EW1" s="174"/>
      <c r="EX1" s="174"/>
      <c r="EY1" s="174"/>
      <c r="EZ1" s="174"/>
      <c r="FA1" s="174"/>
      <c r="FB1" s="174"/>
      <c r="FC1" s="174"/>
      <c r="FD1" s="174"/>
      <c r="FE1" s="174"/>
      <c r="FF1" s="174"/>
      <c r="FG1" s="174"/>
      <c r="FH1" s="174"/>
      <c r="FI1" s="174"/>
      <c r="FJ1" s="174"/>
      <c r="FK1" s="174"/>
      <c r="FL1" s="174"/>
      <c r="FM1" s="174"/>
      <c r="FN1" s="174"/>
      <c r="FO1" s="174"/>
      <c r="FP1" s="174"/>
      <c r="FQ1" s="174"/>
      <c r="FR1" s="174"/>
      <c r="FS1" s="174"/>
      <c r="FT1" s="174"/>
      <c r="FU1" s="174"/>
      <c r="FV1" s="174"/>
      <c r="FW1" s="174"/>
      <c r="FX1" s="174"/>
      <c r="FY1" s="174"/>
      <c r="FZ1" s="174"/>
      <c r="GA1" s="174"/>
      <c r="GB1" s="174"/>
      <c r="GC1" s="174"/>
      <c r="GD1" s="174"/>
      <c r="GE1" s="174"/>
      <c r="GF1" s="174"/>
      <c r="GG1" s="174"/>
      <c r="GH1" s="174"/>
      <c r="GI1" s="174"/>
      <c r="GJ1" s="174"/>
      <c r="GK1" s="174"/>
      <c r="GL1" s="174"/>
      <c r="GM1" s="174"/>
      <c r="GN1" s="174"/>
      <c r="GO1" s="174"/>
      <c r="GP1" s="174"/>
      <c r="GQ1" s="174"/>
      <c r="GR1" s="174"/>
      <c r="GS1" s="174"/>
      <c r="GT1" s="174"/>
      <c r="GU1" s="174"/>
      <c r="GV1" s="174"/>
      <c r="GW1" s="174"/>
      <c r="GX1" s="174"/>
      <c r="GY1" s="174"/>
      <c r="GZ1" s="174"/>
      <c r="HA1" s="174"/>
      <c r="HB1" s="174"/>
      <c r="HC1" s="174"/>
      <c r="HD1" s="174"/>
      <c r="HE1" s="174"/>
      <c r="HF1" s="174"/>
      <c r="HG1" s="174"/>
      <c r="HH1" s="174"/>
      <c r="HI1" s="174"/>
      <c r="HJ1" s="174"/>
      <c r="HK1" s="174"/>
      <c r="HL1" s="174"/>
      <c r="HM1" s="174"/>
      <c r="HN1" s="174"/>
      <c r="HO1" s="174"/>
      <c r="HP1" s="174"/>
      <c r="HQ1" s="174"/>
      <c r="HR1" s="174"/>
      <c r="HS1" s="174"/>
      <c r="HT1" s="174"/>
      <c r="HU1" s="174"/>
      <c r="HV1" s="174"/>
      <c r="HW1" s="174"/>
      <c r="HX1" s="174"/>
      <c r="HY1" s="174"/>
      <c r="HZ1" s="174"/>
      <c r="IA1" s="174"/>
      <c r="IB1" s="174"/>
      <c r="IC1" s="174"/>
      <c r="ID1" s="174"/>
      <c r="IE1" s="174"/>
      <c r="IF1" s="174"/>
      <c r="IG1" s="174"/>
      <c r="IH1" s="174"/>
      <c r="II1" s="174"/>
      <c r="IJ1" s="174"/>
      <c r="IK1" s="174"/>
      <c r="IL1" s="174"/>
      <c r="IM1" s="174"/>
      <c r="IN1" s="174"/>
      <c r="IO1" s="174"/>
      <c r="IP1" s="174"/>
      <c r="IQ1" s="174"/>
      <c r="IR1" s="174"/>
      <c r="IS1" s="174"/>
      <c r="IT1" s="174"/>
      <c r="IU1" s="174"/>
      <c r="IV1" s="174"/>
      <c r="IW1" s="174"/>
      <c r="IX1" s="174"/>
      <c r="IY1" s="174"/>
      <c r="IZ1" s="174"/>
      <c r="JA1" s="174"/>
      <c r="JB1" s="174"/>
      <c r="JC1" s="174"/>
      <c r="JD1" s="174"/>
      <c r="JE1" s="174"/>
      <c r="JF1" s="174"/>
      <c r="JG1" s="174"/>
      <c r="JH1" s="174"/>
      <c r="JI1" s="174"/>
      <c r="JJ1" s="174"/>
      <c r="JK1" s="174"/>
      <c r="JL1" s="174"/>
      <c r="JM1" s="174"/>
      <c r="JN1" s="174"/>
      <c r="JO1" s="174"/>
      <c r="JP1" s="174"/>
      <c r="JQ1" s="174"/>
      <c r="JR1" s="174"/>
      <c r="JS1" s="174"/>
      <c r="JT1" s="174"/>
      <c r="JU1" s="174"/>
      <c r="JV1" s="174"/>
      <c r="JW1" s="174"/>
      <c r="JX1" s="174"/>
      <c r="JY1" s="174"/>
      <c r="JZ1" s="174"/>
      <c r="KA1" s="174"/>
      <c r="KB1" s="174"/>
      <c r="KC1" s="174"/>
      <c r="KD1" s="174"/>
      <c r="KE1" s="174"/>
    </row>
    <row r="2" spans="1:484" ht="5" customHeight="1">
      <c r="A2" s="7"/>
      <c r="B2" s="8"/>
      <c r="C2" s="8"/>
      <c r="D2" s="8"/>
      <c r="E2" s="8"/>
      <c r="F2" s="8"/>
      <c r="G2" s="8"/>
      <c r="H2" s="8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10"/>
      <c r="CT2" s="11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9"/>
      <c r="GM2" s="10"/>
      <c r="GN2" s="8"/>
      <c r="GO2" s="8"/>
      <c r="GP2" s="8"/>
      <c r="GQ2" s="8"/>
      <c r="GR2" s="8"/>
      <c r="GS2" s="8"/>
      <c r="GT2" s="8"/>
      <c r="GU2" s="8"/>
      <c r="GV2" s="8"/>
      <c r="GW2" s="767"/>
      <c r="GX2" s="767"/>
      <c r="GY2" s="767"/>
      <c r="GZ2" s="767"/>
      <c r="HA2" s="767"/>
      <c r="HB2" s="767"/>
      <c r="HC2" s="767"/>
      <c r="HD2" s="767"/>
      <c r="HE2" s="767"/>
      <c r="HF2" s="767"/>
      <c r="HG2" s="767"/>
      <c r="HH2" s="767"/>
      <c r="HI2" s="767"/>
      <c r="HJ2" s="767"/>
      <c r="HK2" s="767"/>
      <c r="HL2" s="767"/>
      <c r="HM2" s="767"/>
      <c r="HN2" s="767"/>
      <c r="HO2" s="767"/>
      <c r="HP2" s="767"/>
      <c r="HQ2" s="767"/>
      <c r="HR2" s="767"/>
      <c r="HS2" s="767"/>
      <c r="HT2" s="767"/>
      <c r="HU2" s="767"/>
      <c r="HV2" s="767"/>
      <c r="HW2" s="767"/>
      <c r="HX2" s="767"/>
      <c r="HY2" s="767"/>
      <c r="HZ2" s="767"/>
      <c r="IA2" s="767"/>
      <c r="IB2" s="767"/>
      <c r="IC2" s="767"/>
      <c r="ID2" s="12"/>
      <c r="IE2" s="12"/>
      <c r="IF2" s="12"/>
      <c r="IG2" s="12"/>
      <c r="IH2" s="12"/>
      <c r="II2" s="12"/>
      <c r="IJ2" s="12"/>
      <c r="IK2" s="12"/>
      <c r="IL2" s="12"/>
      <c r="IM2" s="12"/>
      <c r="IN2" s="12"/>
      <c r="IO2" s="12"/>
      <c r="IP2" s="12"/>
      <c r="IQ2" s="12"/>
      <c r="IR2" s="12"/>
      <c r="IS2" s="12"/>
      <c r="IT2" s="12"/>
      <c r="IU2" s="12"/>
      <c r="IV2" s="12"/>
      <c r="IW2" s="12"/>
      <c r="IX2" s="12"/>
      <c r="IY2" s="12"/>
      <c r="IZ2" s="12"/>
      <c r="JA2" s="12"/>
      <c r="JB2" s="12"/>
      <c r="JC2" s="12"/>
      <c r="JD2" s="12"/>
      <c r="JE2" s="12"/>
      <c r="JF2" s="12"/>
      <c r="JG2" s="12"/>
      <c r="JH2" s="12"/>
      <c r="JI2" s="12"/>
      <c r="JJ2" s="12"/>
      <c r="JK2" s="12"/>
      <c r="JL2" s="12"/>
      <c r="JM2" s="12"/>
      <c r="JN2" s="12"/>
      <c r="JO2" s="12"/>
      <c r="JP2" s="12"/>
      <c r="JQ2" s="12"/>
      <c r="JR2" s="12"/>
      <c r="JS2" s="12"/>
      <c r="JT2" s="12"/>
      <c r="JU2" s="12"/>
      <c r="JV2" s="12"/>
      <c r="JW2" s="12"/>
      <c r="JX2" s="12"/>
      <c r="JY2" s="12"/>
      <c r="JZ2" s="12"/>
      <c r="KA2" s="12"/>
      <c r="KB2" s="12"/>
      <c r="KC2" s="12"/>
      <c r="KD2" s="12"/>
      <c r="KE2" s="13"/>
      <c r="KG2" s="6"/>
      <c r="KH2" s="6"/>
      <c r="KI2" s="6"/>
      <c r="KJ2" s="6"/>
      <c r="KK2" s="6"/>
      <c r="KL2" s="6"/>
      <c r="KM2" s="6"/>
      <c r="KN2" s="6"/>
      <c r="KO2" s="6"/>
      <c r="KP2" s="6"/>
      <c r="KQ2" s="6"/>
      <c r="KR2" s="6"/>
      <c r="KS2" s="6"/>
      <c r="KT2" s="6"/>
      <c r="KU2" s="6"/>
      <c r="KV2" s="6"/>
      <c r="KW2" s="6"/>
      <c r="KX2" s="6"/>
      <c r="KY2" s="6"/>
      <c r="KZ2" s="6"/>
      <c r="LA2" s="6"/>
      <c r="LB2" s="6"/>
      <c r="LC2" s="6"/>
      <c r="LD2" s="6"/>
      <c r="LE2" s="6"/>
      <c r="LF2" s="6"/>
      <c r="LG2" s="6"/>
      <c r="LH2" s="6"/>
      <c r="LI2" s="6"/>
      <c r="LJ2" s="6"/>
      <c r="LK2" s="6"/>
      <c r="LL2" s="6"/>
      <c r="LM2" s="6"/>
      <c r="LN2" s="6"/>
      <c r="LO2" s="6"/>
      <c r="LP2" s="6"/>
      <c r="LQ2" s="6"/>
      <c r="LR2" s="6"/>
      <c r="LS2" s="6"/>
      <c r="LT2" s="6"/>
      <c r="LU2" s="6"/>
      <c r="LV2" s="6"/>
      <c r="LW2" s="6"/>
      <c r="LX2" s="6"/>
      <c r="LY2" s="6"/>
      <c r="LZ2" s="6"/>
      <c r="MA2" s="6"/>
      <c r="MB2" s="6"/>
      <c r="MC2" s="6"/>
      <c r="MD2" s="6"/>
      <c r="ME2" s="6"/>
      <c r="MF2" s="6"/>
      <c r="MG2" s="6"/>
      <c r="MH2" s="6"/>
      <c r="MI2" s="6"/>
      <c r="MJ2" s="6"/>
      <c r="MK2" s="6"/>
      <c r="ML2" s="6"/>
      <c r="MM2" s="6"/>
      <c r="MN2" s="6"/>
      <c r="MO2" s="6"/>
      <c r="MP2" s="6"/>
      <c r="MQ2" s="6"/>
      <c r="MR2" s="6"/>
      <c r="MS2" s="6"/>
      <c r="MT2" s="6"/>
      <c r="MU2" s="6"/>
      <c r="MV2" s="6"/>
      <c r="MW2" s="6"/>
      <c r="MX2" s="6"/>
      <c r="MY2" s="6"/>
      <c r="MZ2" s="6"/>
      <c r="NA2" s="6"/>
      <c r="NB2" s="6"/>
      <c r="NC2" s="6"/>
      <c r="ND2" s="6"/>
      <c r="NE2" s="6"/>
      <c r="NF2" s="6"/>
      <c r="NG2" s="6"/>
      <c r="NH2" s="6"/>
      <c r="NI2" s="6"/>
      <c r="NJ2" s="6"/>
      <c r="NK2" s="6"/>
      <c r="NL2" s="6"/>
      <c r="NM2" s="6"/>
      <c r="NN2" s="6"/>
      <c r="NO2" s="6"/>
      <c r="NP2" s="6"/>
      <c r="NQ2" s="6"/>
      <c r="NR2" s="6"/>
      <c r="NS2" s="6"/>
      <c r="NT2" s="6"/>
      <c r="NU2" s="6"/>
      <c r="NV2" s="6"/>
      <c r="NW2" s="6"/>
      <c r="NZ2" s="6"/>
      <c r="OA2" s="6"/>
      <c r="OB2" s="6"/>
      <c r="OC2" s="6"/>
      <c r="OD2" s="6"/>
      <c r="OE2" s="6"/>
      <c r="OF2" s="6"/>
      <c r="OG2" s="6"/>
      <c r="OH2" s="6"/>
      <c r="OI2" s="6"/>
      <c r="OJ2" s="6"/>
      <c r="OK2" s="6"/>
      <c r="OL2" s="6"/>
      <c r="OM2" s="6"/>
      <c r="ON2" s="6"/>
      <c r="OO2" s="6"/>
      <c r="OP2" s="6"/>
      <c r="OQ2" s="6"/>
      <c r="OR2" s="6"/>
      <c r="OS2" s="6"/>
      <c r="OT2" s="6"/>
      <c r="OU2" s="6"/>
      <c r="OV2" s="6"/>
      <c r="OW2" s="6"/>
      <c r="OX2" s="6"/>
      <c r="OY2" s="6"/>
      <c r="OZ2" s="6"/>
      <c r="PA2" s="6"/>
      <c r="PB2" s="6"/>
      <c r="PC2" s="6"/>
      <c r="PD2" s="6"/>
      <c r="PE2" s="6"/>
      <c r="PF2" s="6"/>
      <c r="PG2" s="6"/>
      <c r="PH2" s="6"/>
      <c r="PI2" s="6"/>
      <c r="PJ2" s="6"/>
      <c r="PK2" s="6"/>
      <c r="PL2" s="6"/>
      <c r="PM2" s="6"/>
      <c r="PN2" s="6"/>
      <c r="PO2" s="6"/>
      <c r="PP2" s="6"/>
      <c r="PQ2" s="6"/>
      <c r="PR2" s="6"/>
      <c r="PS2" s="6"/>
      <c r="PT2" s="6"/>
      <c r="PU2" s="6"/>
      <c r="PV2" s="6"/>
      <c r="PW2" s="6"/>
      <c r="PX2" s="6"/>
      <c r="PY2" s="6"/>
      <c r="PZ2" s="6"/>
      <c r="QA2" s="6"/>
      <c r="QB2" s="6"/>
      <c r="QC2" s="6"/>
      <c r="QD2" s="6"/>
      <c r="QE2" s="6"/>
      <c r="QF2" s="6"/>
      <c r="QG2" s="6"/>
      <c r="QH2" s="6"/>
      <c r="QI2" s="6"/>
      <c r="QJ2" s="6"/>
      <c r="QK2" s="6"/>
      <c r="QL2" s="6"/>
      <c r="QM2" s="6"/>
      <c r="QN2" s="6"/>
      <c r="QO2" s="6"/>
      <c r="QP2" s="6"/>
      <c r="QQ2" s="6"/>
      <c r="QR2" s="6"/>
      <c r="QS2" s="6"/>
      <c r="QT2" s="6"/>
      <c r="QU2" s="6"/>
      <c r="QV2" s="6"/>
      <c r="QW2" s="6"/>
      <c r="QX2" s="6"/>
      <c r="QY2" s="6"/>
      <c r="QZ2" s="6"/>
      <c r="RA2" s="6"/>
      <c r="RB2" s="6"/>
      <c r="RC2" s="6"/>
      <c r="RD2" s="6"/>
      <c r="RE2" s="6"/>
      <c r="RF2" s="6"/>
      <c r="RG2" s="6"/>
      <c r="RH2" s="6"/>
      <c r="RI2" s="6"/>
      <c r="RJ2" s="6"/>
      <c r="RK2" s="6"/>
      <c r="RL2" s="6"/>
      <c r="RM2" s="6"/>
      <c r="RN2" s="6"/>
      <c r="RO2" s="6"/>
      <c r="RP2" s="6"/>
    </row>
    <row r="3" spans="1:484" ht="15" customHeight="1">
      <c r="A3" s="15"/>
      <c r="B3" s="762" t="s">
        <v>23</v>
      </c>
      <c r="C3" s="763"/>
      <c r="D3" s="763"/>
      <c r="E3" s="763"/>
      <c r="F3" s="763"/>
      <c r="G3" s="763"/>
      <c r="H3" s="763"/>
      <c r="I3" s="763"/>
      <c r="J3" s="763"/>
      <c r="K3" s="763"/>
      <c r="L3" s="763"/>
      <c r="M3" s="763"/>
      <c r="N3" s="763"/>
      <c r="O3" s="763"/>
      <c r="P3" s="763"/>
      <c r="Q3" s="763"/>
      <c r="R3" s="763"/>
      <c r="S3" s="763"/>
      <c r="T3" s="763"/>
      <c r="U3" s="763"/>
      <c r="V3" s="763"/>
      <c r="W3" s="763"/>
      <c r="X3" s="763"/>
      <c r="Y3" s="763"/>
      <c r="Z3" s="763"/>
      <c r="AA3" s="763"/>
      <c r="AB3" s="763"/>
      <c r="AC3" s="763"/>
      <c r="AD3" s="763"/>
      <c r="AE3" s="763"/>
      <c r="AF3" s="763"/>
      <c r="AG3" s="763"/>
      <c r="AH3" s="763"/>
      <c r="AI3" s="764"/>
      <c r="AJ3" s="768" t="s">
        <v>152</v>
      </c>
      <c r="AK3" s="769"/>
      <c r="AL3" s="769"/>
      <c r="AM3" s="769"/>
      <c r="AN3" s="769"/>
      <c r="AO3" s="769"/>
      <c r="AP3" s="769"/>
      <c r="AQ3" s="769"/>
      <c r="AR3" s="769"/>
      <c r="AS3" s="769"/>
      <c r="AT3" s="769"/>
      <c r="AU3" s="769"/>
      <c r="AV3" s="769"/>
      <c r="AW3" s="769"/>
      <c r="AX3" s="769"/>
      <c r="AY3" s="769"/>
      <c r="AZ3" s="769"/>
      <c r="BA3" s="769"/>
      <c r="BB3" s="769"/>
      <c r="BC3" s="769"/>
      <c r="BD3" s="769"/>
      <c r="BE3" s="769"/>
      <c r="BF3" s="769"/>
      <c r="BG3" s="769"/>
      <c r="BH3" s="769"/>
      <c r="BI3" s="769"/>
      <c r="BJ3" s="769"/>
      <c r="BK3" s="769"/>
      <c r="BL3" s="769"/>
      <c r="BM3" s="769"/>
      <c r="BN3" s="769"/>
      <c r="BO3" s="769"/>
      <c r="BP3" s="769"/>
      <c r="BQ3" s="769"/>
      <c r="BR3" s="769"/>
      <c r="BS3" s="769"/>
      <c r="BT3" s="769"/>
      <c r="BU3" s="769"/>
      <c r="BV3" s="769"/>
      <c r="BW3" s="769"/>
      <c r="BX3" s="769"/>
      <c r="BY3" s="769"/>
      <c r="BZ3" s="769"/>
      <c r="CA3" s="769"/>
      <c r="CB3" s="769"/>
      <c r="CC3" s="769"/>
      <c r="CD3" s="769"/>
      <c r="CE3" s="769"/>
      <c r="CF3" s="769"/>
      <c r="CG3" s="769"/>
      <c r="CH3" s="769"/>
      <c r="CI3" s="769"/>
      <c r="CJ3" s="769"/>
      <c r="CK3" s="769"/>
      <c r="CL3" s="16"/>
      <c r="CM3" s="16"/>
      <c r="CN3" s="16"/>
      <c r="CO3" s="16"/>
      <c r="CP3" s="16"/>
      <c r="CQ3" s="16"/>
      <c r="CR3" s="16"/>
      <c r="CT3" s="18"/>
      <c r="CU3" s="762" t="s">
        <v>23</v>
      </c>
      <c r="CV3" s="763"/>
      <c r="CW3" s="763"/>
      <c r="CX3" s="763"/>
      <c r="CY3" s="763"/>
      <c r="CZ3" s="763"/>
      <c r="DA3" s="763"/>
      <c r="DB3" s="763"/>
      <c r="DC3" s="763"/>
      <c r="DD3" s="763"/>
      <c r="DE3" s="763"/>
      <c r="DF3" s="763"/>
      <c r="DG3" s="763"/>
      <c r="DH3" s="763"/>
      <c r="DI3" s="763"/>
      <c r="DJ3" s="763"/>
      <c r="DK3" s="763"/>
      <c r="DL3" s="763"/>
      <c r="DM3" s="763"/>
      <c r="DN3" s="763"/>
      <c r="DO3" s="763"/>
      <c r="DP3" s="763"/>
      <c r="DQ3" s="763"/>
      <c r="DR3" s="763"/>
      <c r="DS3" s="763"/>
      <c r="DT3" s="763"/>
      <c r="DU3" s="763"/>
      <c r="DV3" s="763"/>
      <c r="DW3" s="763"/>
      <c r="DX3" s="763"/>
      <c r="DY3" s="763"/>
      <c r="DZ3" s="763"/>
      <c r="EA3" s="763"/>
      <c r="EB3" s="764"/>
      <c r="EC3" s="768" t="s">
        <v>13</v>
      </c>
      <c r="ED3" s="769"/>
      <c r="EE3" s="769"/>
      <c r="EF3" s="769"/>
      <c r="EG3" s="769"/>
      <c r="EH3" s="769"/>
      <c r="EI3" s="769"/>
      <c r="EJ3" s="769"/>
      <c r="EK3" s="769"/>
      <c r="EL3" s="769"/>
      <c r="EM3" s="769"/>
      <c r="EN3" s="769"/>
      <c r="EO3" s="769"/>
      <c r="EP3" s="769"/>
      <c r="EQ3" s="769"/>
      <c r="ER3" s="769"/>
      <c r="ES3" s="769"/>
      <c r="ET3" s="769"/>
      <c r="EU3" s="769"/>
      <c r="EV3" s="769"/>
      <c r="EW3" s="769"/>
      <c r="EX3" s="769"/>
      <c r="EY3" s="769"/>
      <c r="EZ3" s="769"/>
      <c r="FA3" s="769"/>
      <c r="FB3" s="769"/>
      <c r="FC3" s="769"/>
      <c r="FD3" s="769"/>
      <c r="FE3" s="769"/>
      <c r="FF3" s="769"/>
      <c r="FG3" s="769"/>
      <c r="FH3" s="769"/>
      <c r="FI3" s="769"/>
      <c r="FJ3" s="769"/>
      <c r="FK3" s="769"/>
      <c r="FL3" s="769"/>
      <c r="FM3" s="769"/>
      <c r="FN3" s="769"/>
      <c r="FO3" s="769"/>
      <c r="FP3" s="769"/>
      <c r="FQ3" s="769"/>
      <c r="FR3" s="769"/>
      <c r="FS3" s="769"/>
      <c r="FT3" s="769"/>
      <c r="FU3" s="769"/>
      <c r="FV3" s="769"/>
      <c r="FW3" s="769"/>
      <c r="FX3" s="769"/>
      <c r="FY3" s="769"/>
      <c r="FZ3" s="769"/>
      <c r="GA3" s="769"/>
      <c r="GB3" s="769"/>
      <c r="GC3" s="769"/>
      <c r="GD3" s="769"/>
      <c r="GE3" s="16"/>
      <c r="GF3" s="16"/>
      <c r="GG3" s="16"/>
      <c r="GH3" s="16"/>
      <c r="GI3" s="16"/>
      <c r="GJ3" s="16"/>
      <c r="GK3" s="16"/>
      <c r="GL3" s="17"/>
      <c r="GN3" s="762" t="s">
        <v>23</v>
      </c>
      <c r="GO3" s="763"/>
      <c r="GP3" s="763"/>
      <c r="GQ3" s="763"/>
      <c r="GR3" s="763"/>
      <c r="GS3" s="763"/>
      <c r="GT3" s="763"/>
      <c r="GU3" s="763"/>
      <c r="GV3" s="763"/>
      <c r="GW3" s="763"/>
      <c r="GX3" s="763"/>
      <c r="GY3" s="763"/>
      <c r="GZ3" s="763"/>
      <c r="HA3" s="763"/>
      <c r="HB3" s="763"/>
      <c r="HC3" s="763"/>
      <c r="HD3" s="763"/>
      <c r="HE3" s="763"/>
      <c r="HF3" s="763"/>
      <c r="HG3" s="763"/>
      <c r="HH3" s="763"/>
      <c r="HI3" s="763"/>
      <c r="HJ3" s="763"/>
      <c r="HK3" s="763"/>
      <c r="HL3" s="763"/>
      <c r="HM3" s="763"/>
      <c r="HN3" s="763"/>
      <c r="HO3" s="763"/>
      <c r="HP3" s="763"/>
      <c r="HQ3" s="763"/>
      <c r="HR3" s="763"/>
      <c r="HS3" s="763"/>
      <c r="HT3" s="763"/>
      <c r="HU3" s="764"/>
      <c r="HV3" s="768" t="s">
        <v>13</v>
      </c>
      <c r="HW3" s="769"/>
      <c r="HX3" s="769"/>
      <c r="HY3" s="769"/>
      <c r="HZ3" s="769"/>
      <c r="IA3" s="769"/>
      <c r="IB3" s="769"/>
      <c r="IC3" s="769"/>
      <c r="ID3" s="769"/>
      <c r="IE3" s="769"/>
      <c r="IF3" s="769"/>
      <c r="IG3" s="769"/>
      <c r="IH3" s="769"/>
      <c r="II3" s="769"/>
      <c r="IJ3" s="769"/>
      <c r="IK3" s="769"/>
      <c r="IL3" s="769"/>
      <c r="IM3" s="769"/>
      <c r="IN3" s="769"/>
      <c r="IO3" s="769"/>
      <c r="IP3" s="769"/>
      <c r="IQ3" s="769"/>
      <c r="IR3" s="769"/>
      <c r="IS3" s="769"/>
      <c r="IT3" s="769"/>
      <c r="IU3" s="769"/>
      <c r="IV3" s="769"/>
      <c r="IW3" s="769"/>
      <c r="IX3" s="769"/>
      <c r="IY3" s="769"/>
      <c r="IZ3" s="769"/>
      <c r="JA3" s="769"/>
      <c r="JB3" s="769"/>
      <c r="JC3" s="769"/>
      <c r="JD3" s="769"/>
      <c r="JE3" s="769"/>
      <c r="JF3" s="769"/>
      <c r="JG3" s="769"/>
      <c r="JH3" s="769"/>
      <c r="JI3" s="769"/>
      <c r="JJ3" s="769"/>
      <c r="JK3" s="769"/>
      <c r="JL3" s="769"/>
      <c r="JM3" s="769"/>
      <c r="JN3" s="769"/>
      <c r="JO3" s="769"/>
      <c r="JP3" s="769"/>
      <c r="JQ3" s="769"/>
      <c r="JR3" s="769"/>
      <c r="JS3" s="769"/>
      <c r="JT3" s="769"/>
      <c r="JU3" s="769"/>
      <c r="JV3" s="769"/>
      <c r="JW3" s="769"/>
      <c r="JX3" s="16"/>
      <c r="JY3" s="16"/>
      <c r="JZ3" s="16"/>
      <c r="KA3" s="16"/>
      <c r="KB3" s="16"/>
      <c r="KC3" s="16"/>
      <c r="KD3" s="16"/>
      <c r="KE3" s="19"/>
      <c r="KG3" s="62"/>
      <c r="KH3" s="62"/>
      <c r="KI3" s="62"/>
      <c r="KJ3" s="62"/>
      <c r="KK3" s="62"/>
      <c r="KL3" s="62"/>
      <c r="KM3" s="62"/>
      <c r="KN3" s="62"/>
      <c r="KO3" s="62"/>
      <c r="KP3" s="62"/>
      <c r="KQ3" s="62"/>
      <c r="KR3" s="62"/>
      <c r="KS3" s="62"/>
      <c r="KT3" s="62"/>
      <c r="KU3" s="62"/>
      <c r="KV3" s="62"/>
      <c r="KW3" s="62"/>
      <c r="KX3" s="62"/>
      <c r="KY3" s="62"/>
      <c r="KZ3" s="62"/>
      <c r="LA3" s="62"/>
      <c r="LB3" s="62"/>
      <c r="LC3" s="62"/>
      <c r="LD3" s="62"/>
      <c r="LE3" s="62"/>
      <c r="LF3" s="62"/>
      <c r="LG3" s="62"/>
      <c r="LH3" s="62"/>
      <c r="LI3" s="62"/>
      <c r="LJ3" s="62"/>
      <c r="LK3" s="62"/>
      <c r="LL3" s="62"/>
      <c r="LM3" s="62"/>
      <c r="LN3" s="62"/>
      <c r="LO3" s="91"/>
      <c r="LP3" s="91"/>
      <c r="LQ3" s="91"/>
      <c r="LR3" s="91"/>
      <c r="LS3" s="91"/>
      <c r="LT3" s="91"/>
      <c r="LU3" s="91"/>
      <c r="LV3" s="91"/>
      <c r="LW3" s="91"/>
      <c r="LX3" s="91"/>
      <c r="LY3" s="91"/>
      <c r="LZ3" s="91"/>
      <c r="MA3" s="91"/>
      <c r="MB3" s="91"/>
      <c r="MC3" s="91"/>
      <c r="MD3" s="91"/>
      <c r="ME3" s="91"/>
      <c r="MF3" s="91"/>
      <c r="MG3" s="91"/>
      <c r="MH3" s="91"/>
      <c r="MI3" s="91"/>
      <c r="MJ3" s="91"/>
      <c r="MK3" s="91"/>
      <c r="ML3" s="91"/>
      <c r="MM3" s="91"/>
      <c r="MN3" s="91"/>
      <c r="MO3" s="91"/>
      <c r="MP3" s="91"/>
      <c r="MQ3" s="91"/>
      <c r="MR3" s="91"/>
      <c r="MS3" s="91"/>
      <c r="MT3" s="91"/>
      <c r="MU3" s="91"/>
      <c r="MV3" s="91"/>
      <c r="MW3" s="91"/>
      <c r="MX3" s="91"/>
      <c r="MY3" s="91"/>
      <c r="MZ3" s="91"/>
      <c r="NA3" s="91"/>
      <c r="NB3" s="91"/>
      <c r="NC3" s="91"/>
      <c r="ND3" s="91"/>
      <c r="NE3" s="91"/>
      <c r="NF3" s="91"/>
      <c r="NG3" s="91"/>
      <c r="NH3" s="91"/>
      <c r="NI3" s="91"/>
      <c r="NJ3" s="91"/>
      <c r="NK3" s="91"/>
      <c r="NL3" s="91"/>
      <c r="NM3" s="91"/>
      <c r="NN3" s="91"/>
      <c r="NO3" s="91"/>
      <c r="NP3" s="91"/>
      <c r="NQ3" s="16"/>
      <c r="NR3" s="16"/>
      <c r="NS3" s="16"/>
      <c r="NT3" s="16"/>
      <c r="NU3" s="16"/>
      <c r="NV3" s="16"/>
      <c r="NW3" s="16"/>
      <c r="NZ3" s="696"/>
      <c r="OA3" s="696"/>
      <c r="OB3" s="696"/>
      <c r="OC3" s="696"/>
      <c r="OD3" s="696"/>
      <c r="OE3" s="696"/>
      <c r="OF3" s="696"/>
      <c r="OG3" s="696"/>
      <c r="OH3" s="696"/>
      <c r="OI3" s="696"/>
      <c r="OJ3" s="696"/>
      <c r="OK3" s="696"/>
      <c r="OL3" s="696"/>
      <c r="OM3" s="696"/>
      <c r="ON3" s="696"/>
      <c r="OO3" s="696"/>
      <c r="OP3" s="696"/>
      <c r="OQ3" s="696"/>
      <c r="OR3" s="696"/>
      <c r="OS3" s="696"/>
      <c r="OT3" s="696"/>
      <c r="OU3" s="696"/>
      <c r="OV3" s="696"/>
      <c r="OW3" s="696"/>
      <c r="OX3" s="696"/>
      <c r="OY3" s="696"/>
      <c r="OZ3" s="696"/>
      <c r="PA3" s="696"/>
      <c r="PB3" s="696"/>
      <c r="PC3" s="696"/>
      <c r="PD3" s="696"/>
      <c r="PE3" s="696"/>
      <c r="PF3" s="696"/>
      <c r="PG3" s="696"/>
      <c r="PH3" s="769"/>
      <c r="PI3" s="769"/>
      <c r="PJ3" s="769"/>
      <c r="PK3" s="769"/>
      <c r="PL3" s="769"/>
      <c r="PM3" s="769"/>
      <c r="PN3" s="769"/>
      <c r="PO3" s="769"/>
      <c r="PP3" s="769"/>
      <c r="PQ3" s="769"/>
      <c r="PR3" s="769"/>
      <c r="PS3" s="769"/>
      <c r="PT3" s="769"/>
      <c r="PU3" s="769"/>
      <c r="PV3" s="769"/>
      <c r="PW3" s="769"/>
      <c r="PX3" s="769"/>
      <c r="PY3" s="769"/>
      <c r="PZ3" s="769"/>
      <c r="QA3" s="769"/>
      <c r="QB3" s="769"/>
      <c r="QC3" s="769"/>
      <c r="QD3" s="769"/>
      <c r="QE3" s="769"/>
      <c r="QF3" s="769"/>
      <c r="QG3" s="769"/>
      <c r="QH3" s="769"/>
      <c r="QI3" s="769"/>
      <c r="QJ3" s="769"/>
      <c r="QK3" s="769"/>
      <c r="QL3" s="769"/>
      <c r="QM3" s="769"/>
      <c r="QN3" s="769"/>
      <c r="QO3" s="769"/>
      <c r="QP3" s="769"/>
      <c r="QQ3" s="769"/>
      <c r="QR3" s="769"/>
      <c r="QS3" s="769"/>
      <c r="QT3" s="769"/>
      <c r="QU3" s="769"/>
      <c r="QV3" s="769"/>
      <c r="QW3" s="769"/>
      <c r="QX3" s="769"/>
      <c r="QY3" s="769"/>
      <c r="QZ3" s="769"/>
      <c r="RA3" s="769"/>
      <c r="RB3" s="769"/>
      <c r="RC3" s="769"/>
      <c r="RD3" s="769"/>
      <c r="RE3" s="769"/>
      <c r="RF3" s="769"/>
      <c r="RG3" s="769"/>
      <c r="RH3" s="769"/>
      <c r="RI3" s="769"/>
      <c r="RJ3" s="16"/>
      <c r="RK3" s="16"/>
      <c r="RL3" s="16"/>
      <c r="RM3" s="16"/>
      <c r="RN3" s="16"/>
      <c r="RO3" s="16"/>
      <c r="RP3" s="16"/>
    </row>
    <row r="4" spans="1:484" ht="15" customHeight="1">
      <c r="A4" s="15"/>
      <c r="B4" s="770" t="s">
        <v>24</v>
      </c>
      <c r="C4" s="771"/>
      <c r="D4" s="771"/>
      <c r="E4" s="771"/>
      <c r="F4" s="771"/>
      <c r="G4" s="771"/>
      <c r="H4" s="771"/>
      <c r="I4" s="771"/>
      <c r="J4" s="771"/>
      <c r="K4" s="771"/>
      <c r="L4" s="771"/>
      <c r="M4" s="771"/>
      <c r="N4" s="771"/>
      <c r="O4" s="771"/>
      <c r="P4" s="771"/>
      <c r="Q4" s="771"/>
      <c r="R4" s="771"/>
      <c r="S4" s="771"/>
      <c r="T4" s="771"/>
      <c r="U4" s="771"/>
      <c r="V4" s="771"/>
      <c r="W4" s="771"/>
      <c r="X4" s="771"/>
      <c r="Y4" s="772"/>
      <c r="Z4" s="773" t="s">
        <v>92</v>
      </c>
      <c r="AA4" s="774"/>
      <c r="AB4" s="774"/>
      <c r="AC4" s="774"/>
      <c r="AD4" s="774"/>
      <c r="AE4" s="774"/>
      <c r="AF4" s="774"/>
      <c r="AG4" s="774"/>
      <c r="AH4" s="774"/>
      <c r="AI4" s="775"/>
      <c r="AJ4" s="768" t="s">
        <v>93</v>
      </c>
      <c r="AK4" s="769"/>
      <c r="AL4" s="769"/>
      <c r="AM4" s="769"/>
      <c r="AN4" s="769"/>
      <c r="AO4" s="769"/>
      <c r="AP4" s="769"/>
      <c r="AQ4" s="769"/>
      <c r="AR4" s="769"/>
      <c r="AS4" s="769"/>
      <c r="AT4" s="769"/>
      <c r="AU4" s="769"/>
      <c r="AV4" s="769"/>
      <c r="AW4" s="769"/>
      <c r="AX4" s="769"/>
      <c r="AY4" s="769"/>
      <c r="AZ4" s="769"/>
      <c r="BA4" s="769"/>
      <c r="BB4" s="769"/>
      <c r="BC4" s="769"/>
      <c r="BD4" s="769"/>
      <c r="BE4" s="769"/>
      <c r="BF4" s="769"/>
      <c r="BG4" s="769"/>
      <c r="BH4" s="769"/>
      <c r="BI4" s="769"/>
      <c r="BJ4" s="769"/>
      <c r="BK4" s="769"/>
      <c r="BL4" s="769"/>
      <c r="BM4" s="769"/>
      <c r="BN4" s="769"/>
      <c r="BO4" s="769"/>
      <c r="BP4" s="769"/>
      <c r="BQ4" s="769"/>
      <c r="BR4" s="769"/>
      <c r="BS4" s="769"/>
      <c r="BT4" s="769"/>
      <c r="BU4" s="769"/>
      <c r="BV4" s="769"/>
      <c r="BW4" s="769"/>
      <c r="BX4" s="769"/>
      <c r="BY4" s="769"/>
      <c r="BZ4" s="769"/>
      <c r="CA4" s="769"/>
      <c r="CB4" s="769"/>
      <c r="CC4" s="769"/>
      <c r="CD4" s="769"/>
      <c r="CE4" s="769"/>
      <c r="CF4" s="769"/>
      <c r="CG4" s="769"/>
      <c r="CH4" s="769"/>
      <c r="CI4" s="769"/>
      <c r="CJ4" s="769"/>
      <c r="CK4" s="769"/>
      <c r="CL4" s="16"/>
      <c r="CM4" s="16"/>
      <c r="CN4" s="16"/>
      <c r="CO4" s="16"/>
      <c r="CP4" s="16"/>
      <c r="CQ4" s="16"/>
      <c r="CR4" s="16"/>
      <c r="CT4" s="18"/>
      <c r="CU4" s="770" t="s">
        <v>24</v>
      </c>
      <c r="CV4" s="771"/>
      <c r="CW4" s="771"/>
      <c r="CX4" s="771"/>
      <c r="CY4" s="771"/>
      <c r="CZ4" s="771"/>
      <c r="DA4" s="771"/>
      <c r="DB4" s="771"/>
      <c r="DC4" s="771"/>
      <c r="DD4" s="771"/>
      <c r="DE4" s="771"/>
      <c r="DF4" s="771"/>
      <c r="DG4" s="771"/>
      <c r="DH4" s="771"/>
      <c r="DI4" s="771"/>
      <c r="DJ4" s="771"/>
      <c r="DK4" s="771"/>
      <c r="DL4" s="771"/>
      <c r="DM4" s="771"/>
      <c r="DN4" s="771"/>
      <c r="DO4" s="771"/>
      <c r="DP4" s="771"/>
      <c r="DQ4" s="771"/>
      <c r="DR4" s="772"/>
      <c r="DS4" s="773" t="s">
        <v>92</v>
      </c>
      <c r="DT4" s="774"/>
      <c r="DU4" s="774"/>
      <c r="DV4" s="774"/>
      <c r="DW4" s="774"/>
      <c r="DX4" s="774"/>
      <c r="DY4" s="774"/>
      <c r="DZ4" s="774"/>
      <c r="EA4" s="774"/>
      <c r="EB4" s="775"/>
      <c r="EC4" s="768" t="s">
        <v>123</v>
      </c>
      <c r="ED4" s="769"/>
      <c r="EE4" s="769"/>
      <c r="EF4" s="769"/>
      <c r="EG4" s="769"/>
      <c r="EH4" s="769"/>
      <c r="EI4" s="769"/>
      <c r="EJ4" s="769"/>
      <c r="EK4" s="769"/>
      <c r="EL4" s="769"/>
      <c r="EM4" s="769"/>
      <c r="EN4" s="769"/>
      <c r="EO4" s="769"/>
      <c r="EP4" s="769"/>
      <c r="EQ4" s="769"/>
      <c r="ER4" s="769"/>
      <c r="ES4" s="769"/>
      <c r="ET4" s="769"/>
      <c r="EU4" s="769"/>
      <c r="EV4" s="769"/>
      <c r="EW4" s="769"/>
      <c r="EX4" s="769"/>
      <c r="EY4" s="769"/>
      <c r="EZ4" s="769"/>
      <c r="FA4" s="769"/>
      <c r="FB4" s="769"/>
      <c r="FC4" s="769"/>
      <c r="FD4" s="769"/>
      <c r="FE4" s="769"/>
      <c r="FF4" s="769"/>
      <c r="FG4" s="769"/>
      <c r="FH4" s="769"/>
      <c r="FI4" s="769"/>
      <c r="FJ4" s="769"/>
      <c r="FK4" s="769"/>
      <c r="FL4" s="769"/>
      <c r="FM4" s="769"/>
      <c r="FN4" s="769"/>
      <c r="FO4" s="769"/>
      <c r="FP4" s="769"/>
      <c r="FQ4" s="769"/>
      <c r="FR4" s="769"/>
      <c r="FS4" s="769"/>
      <c r="FT4" s="769"/>
      <c r="FU4" s="769"/>
      <c r="FV4" s="769"/>
      <c r="FW4" s="769"/>
      <c r="FX4" s="769"/>
      <c r="FY4" s="769"/>
      <c r="FZ4" s="769"/>
      <c r="GA4" s="769"/>
      <c r="GB4" s="769"/>
      <c r="GC4" s="769"/>
      <c r="GD4" s="769"/>
      <c r="GE4" s="16"/>
      <c r="GF4" s="16"/>
      <c r="GG4" s="16"/>
      <c r="GH4" s="16"/>
      <c r="GI4" s="16"/>
      <c r="GJ4" s="16"/>
      <c r="GK4" s="16"/>
      <c r="GL4" s="17"/>
      <c r="GN4" s="770" t="s">
        <v>24</v>
      </c>
      <c r="GO4" s="771"/>
      <c r="GP4" s="771"/>
      <c r="GQ4" s="771"/>
      <c r="GR4" s="771"/>
      <c r="GS4" s="771"/>
      <c r="GT4" s="771"/>
      <c r="GU4" s="771"/>
      <c r="GV4" s="771"/>
      <c r="GW4" s="771"/>
      <c r="GX4" s="771"/>
      <c r="GY4" s="771"/>
      <c r="GZ4" s="771"/>
      <c r="HA4" s="771"/>
      <c r="HB4" s="771"/>
      <c r="HC4" s="771"/>
      <c r="HD4" s="771"/>
      <c r="HE4" s="771"/>
      <c r="HF4" s="771"/>
      <c r="HG4" s="771"/>
      <c r="HH4" s="771"/>
      <c r="HI4" s="771"/>
      <c r="HJ4" s="771"/>
      <c r="HK4" s="772"/>
      <c r="HL4" s="773" t="s">
        <v>92</v>
      </c>
      <c r="HM4" s="774"/>
      <c r="HN4" s="774"/>
      <c r="HO4" s="774"/>
      <c r="HP4" s="774"/>
      <c r="HQ4" s="774"/>
      <c r="HR4" s="774"/>
      <c r="HS4" s="774"/>
      <c r="HT4" s="774"/>
      <c r="HU4" s="775"/>
      <c r="HV4" s="765" t="s">
        <v>124</v>
      </c>
      <c r="HW4" s="766"/>
      <c r="HX4" s="766"/>
      <c r="HY4" s="766"/>
      <c r="HZ4" s="766"/>
      <c r="IA4" s="766"/>
      <c r="IB4" s="766"/>
      <c r="IC4" s="766"/>
      <c r="ID4" s="766"/>
      <c r="IE4" s="766"/>
      <c r="IF4" s="766"/>
      <c r="IG4" s="766"/>
      <c r="IH4" s="766"/>
      <c r="II4" s="766"/>
      <c r="IJ4" s="766"/>
      <c r="IK4" s="766"/>
      <c r="IL4" s="766"/>
      <c r="IM4" s="766"/>
      <c r="IN4" s="766"/>
      <c r="IO4" s="766"/>
      <c r="IP4" s="766"/>
      <c r="IQ4" s="766"/>
      <c r="IR4" s="766"/>
      <c r="IS4" s="766"/>
      <c r="IT4" s="766"/>
      <c r="IU4" s="766"/>
      <c r="IV4" s="766"/>
      <c r="IW4" s="766"/>
      <c r="IX4" s="766"/>
      <c r="IY4" s="766"/>
      <c r="IZ4" s="766"/>
      <c r="JA4" s="766"/>
      <c r="JB4" s="766"/>
      <c r="JC4" s="766"/>
      <c r="JD4" s="766"/>
      <c r="JE4" s="766"/>
      <c r="JF4" s="766"/>
      <c r="JG4" s="766"/>
      <c r="JH4" s="766"/>
      <c r="JI4" s="766"/>
      <c r="JJ4" s="766"/>
      <c r="JK4" s="766"/>
      <c r="JL4" s="766"/>
      <c r="JM4" s="766"/>
      <c r="JN4" s="766"/>
      <c r="JO4" s="766"/>
      <c r="JP4" s="766"/>
      <c r="JQ4" s="766"/>
      <c r="JR4" s="766"/>
      <c r="JS4" s="766"/>
      <c r="JT4" s="766"/>
      <c r="JU4" s="766"/>
      <c r="JV4" s="766"/>
      <c r="JW4" s="766"/>
      <c r="JX4" s="16"/>
      <c r="JY4" s="16"/>
      <c r="JZ4" s="16"/>
      <c r="KA4" s="16"/>
      <c r="KB4" s="16"/>
      <c r="KC4" s="16"/>
      <c r="KD4" s="16"/>
      <c r="KE4" s="19"/>
      <c r="KG4" s="95"/>
      <c r="KH4" s="96"/>
      <c r="KI4" s="97"/>
      <c r="KJ4" s="97"/>
      <c r="KK4" s="96"/>
      <c r="KL4" s="96"/>
      <c r="KM4" s="96"/>
      <c r="KN4" s="96"/>
      <c r="KO4" s="96"/>
      <c r="KP4" s="96"/>
      <c r="KQ4" s="96"/>
      <c r="KR4" s="96"/>
      <c r="KS4" s="96"/>
      <c r="KT4" s="96"/>
      <c r="KU4" s="96"/>
      <c r="KV4" s="96"/>
      <c r="KW4" s="96"/>
      <c r="KX4" s="96"/>
      <c r="KY4" s="96"/>
      <c r="KZ4" s="96"/>
      <c r="LA4" s="96"/>
      <c r="LB4" s="96"/>
      <c r="LC4" s="96"/>
      <c r="LD4" s="96"/>
      <c r="LE4" s="96"/>
      <c r="LF4" s="96"/>
      <c r="LG4" s="96"/>
      <c r="LH4" s="96"/>
      <c r="LI4" s="96"/>
      <c r="LJ4" s="96"/>
      <c r="LK4" s="96"/>
      <c r="LL4" s="96"/>
      <c r="LM4" s="96"/>
      <c r="LN4" s="96"/>
      <c r="LO4" s="96"/>
      <c r="LP4" s="96"/>
      <c r="LQ4" s="96"/>
      <c r="LR4" s="96"/>
      <c r="LS4" s="96"/>
      <c r="LT4" s="96"/>
      <c r="LU4" s="96"/>
      <c r="LV4" s="96"/>
      <c r="LW4" s="96"/>
      <c r="LX4" s="96"/>
      <c r="LY4" s="96"/>
      <c r="LZ4" s="96"/>
      <c r="MA4" s="96"/>
      <c r="MB4" s="96"/>
      <c r="MC4" s="96"/>
      <c r="MD4" s="96"/>
      <c r="ME4" s="96"/>
      <c r="MF4" s="96"/>
      <c r="MG4" s="96"/>
      <c r="MH4" s="96"/>
      <c r="MI4" s="96"/>
      <c r="MJ4" s="96"/>
      <c r="MK4" s="96"/>
      <c r="ML4" s="96"/>
      <c r="MM4" s="96"/>
      <c r="MN4" s="96"/>
      <c r="MO4" s="96"/>
      <c r="MP4" s="96"/>
      <c r="MQ4" s="96"/>
      <c r="MR4" s="96"/>
      <c r="MS4" s="96"/>
      <c r="MT4" s="96"/>
      <c r="MU4" s="96"/>
      <c r="MV4" s="96"/>
      <c r="MW4" s="96"/>
      <c r="MX4" s="96"/>
      <c r="MY4" s="96"/>
      <c r="MZ4" s="96"/>
      <c r="NA4" s="96"/>
      <c r="NB4" s="96"/>
      <c r="NC4" s="96"/>
      <c r="ND4" s="96"/>
      <c r="NE4" s="96"/>
      <c r="NF4" s="96"/>
      <c r="NG4" s="96"/>
      <c r="NH4" s="96"/>
      <c r="NI4" s="96"/>
      <c r="NJ4" s="96"/>
      <c r="NK4" s="96"/>
      <c r="NL4" s="96"/>
      <c r="NM4" s="96"/>
      <c r="NN4" s="96"/>
      <c r="NO4" s="96"/>
      <c r="NP4" s="96"/>
      <c r="NQ4" s="96"/>
      <c r="NR4" s="96"/>
      <c r="NS4" s="96"/>
      <c r="NT4" s="97"/>
      <c r="NU4" s="97"/>
      <c r="NV4" s="97"/>
      <c r="NW4" s="16"/>
      <c r="NZ4" s="780"/>
      <c r="OA4" s="780"/>
      <c r="OB4" s="780"/>
      <c r="OC4" s="780"/>
      <c r="OD4" s="780"/>
      <c r="OE4" s="780"/>
      <c r="OF4" s="780"/>
      <c r="OG4" s="780"/>
      <c r="OH4" s="780"/>
      <c r="OI4" s="780"/>
      <c r="OJ4" s="780"/>
      <c r="OK4" s="780"/>
      <c r="OL4" s="780"/>
      <c r="OM4" s="780"/>
      <c r="ON4" s="780"/>
      <c r="OO4" s="780"/>
      <c r="OP4" s="780"/>
      <c r="OQ4" s="780"/>
      <c r="OR4" s="780"/>
      <c r="OS4" s="780"/>
      <c r="OT4" s="780"/>
      <c r="OU4" s="780"/>
      <c r="OV4" s="780"/>
      <c r="OW4" s="780"/>
      <c r="OX4" s="781"/>
      <c r="OY4" s="781"/>
      <c r="OZ4" s="781"/>
      <c r="PA4" s="781"/>
      <c r="PB4" s="781"/>
      <c r="PC4" s="781"/>
      <c r="PD4" s="781"/>
      <c r="PE4" s="781"/>
      <c r="PF4" s="781"/>
      <c r="PG4" s="781"/>
      <c r="PH4" s="769"/>
      <c r="PI4" s="769"/>
      <c r="PJ4" s="769"/>
      <c r="PK4" s="769"/>
      <c r="PL4" s="769"/>
      <c r="PM4" s="769"/>
      <c r="PN4" s="769"/>
      <c r="PO4" s="769"/>
      <c r="PP4" s="769"/>
      <c r="PQ4" s="769"/>
      <c r="PR4" s="769"/>
      <c r="PS4" s="769"/>
      <c r="PT4" s="769"/>
      <c r="PU4" s="769"/>
      <c r="PV4" s="769"/>
      <c r="PW4" s="769"/>
      <c r="PX4" s="769"/>
      <c r="PY4" s="769"/>
      <c r="PZ4" s="769"/>
      <c r="QA4" s="769"/>
      <c r="QB4" s="769"/>
      <c r="QC4" s="769"/>
      <c r="QD4" s="769"/>
      <c r="QE4" s="769"/>
      <c r="QF4" s="769"/>
      <c r="QG4" s="769"/>
      <c r="QH4" s="769"/>
      <c r="QI4" s="769"/>
      <c r="QJ4" s="769"/>
      <c r="QK4" s="769"/>
      <c r="QL4" s="769"/>
      <c r="QM4" s="769"/>
      <c r="QN4" s="769"/>
      <c r="QO4" s="769"/>
      <c r="QP4" s="769"/>
      <c r="QQ4" s="769"/>
      <c r="QR4" s="769"/>
      <c r="QS4" s="769"/>
      <c r="QT4" s="769"/>
      <c r="QU4" s="769"/>
      <c r="QV4" s="769"/>
      <c r="QW4" s="769"/>
      <c r="QX4" s="769"/>
      <c r="QY4" s="769"/>
      <c r="QZ4" s="769"/>
      <c r="RA4" s="769"/>
      <c r="RB4" s="769"/>
      <c r="RC4" s="769"/>
      <c r="RD4" s="769"/>
      <c r="RE4" s="769"/>
      <c r="RF4" s="769"/>
      <c r="RG4" s="769"/>
      <c r="RH4" s="769"/>
      <c r="RI4" s="769"/>
      <c r="RJ4" s="16"/>
      <c r="RK4" s="16"/>
      <c r="RL4" s="16"/>
      <c r="RM4" s="16"/>
      <c r="RN4" s="16"/>
      <c r="RO4" s="16"/>
      <c r="RP4" s="16"/>
    </row>
    <row r="5" spans="1:484" ht="15" customHeight="1">
      <c r="A5" s="15"/>
      <c r="B5" s="762">
        <v>0</v>
      </c>
      <c r="C5" s="763"/>
      <c r="D5" s="763"/>
      <c r="E5" s="764"/>
      <c r="F5" s="762">
        <v>1</v>
      </c>
      <c r="G5" s="763"/>
      <c r="H5" s="763"/>
      <c r="I5" s="764"/>
      <c r="J5" s="762">
        <v>2</v>
      </c>
      <c r="K5" s="763"/>
      <c r="L5" s="763"/>
      <c r="M5" s="764"/>
      <c r="N5" s="762">
        <v>0</v>
      </c>
      <c r="O5" s="763"/>
      <c r="P5" s="763"/>
      <c r="Q5" s="764"/>
      <c r="R5" s="762">
        <v>2</v>
      </c>
      <c r="S5" s="763"/>
      <c r="T5" s="763"/>
      <c r="U5" s="764"/>
      <c r="V5" s="762">
        <v>5</v>
      </c>
      <c r="W5" s="763"/>
      <c r="X5" s="763"/>
      <c r="Y5" s="764"/>
      <c r="Z5" s="762">
        <v>34</v>
      </c>
      <c r="AA5" s="763"/>
      <c r="AB5" s="763"/>
      <c r="AC5" s="763"/>
      <c r="AD5" s="763"/>
      <c r="AE5" s="763"/>
      <c r="AF5" s="763"/>
      <c r="AG5" s="763"/>
      <c r="AH5" s="763"/>
      <c r="AI5" s="764"/>
      <c r="AJ5" s="768"/>
      <c r="AK5" s="769"/>
      <c r="AL5" s="769"/>
      <c r="AM5" s="769"/>
      <c r="AN5" s="769"/>
      <c r="AO5" s="769"/>
      <c r="AP5" s="769"/>
      <c r="AQ5" s="769"/>
      <c r="AR5" s="769"/>
      <c r="AS5" s="769"/>
      <c r="AT5" s="769"/>
      <c r="AU5" s="769"/>
      <c r="AV5" s="769"/>
      <c r="AW5" s="769"/>
      <c r="AX5" s="769"/>
      <c r="AY5" s="769"/>
      <c r="AZ5" s="769"/>
      <c r="BA5" s="769"/>
      <c r="BB5" s="769"/>
      <c r="BC5" s="769"/>
      <c r="BD5" s="769"/>
      <c r="BE5" s="769"/>
      <c r="BF5" s="769"/>
      <c r="BG5" s="769"/>
      <c r="BH5" s="769"/>
      <c r="BI5" s="769"/>
      <c r="BJ5" s="769"/>
      <c r="BK5" s="769"/>
      <c r="BL5" s="769"/>
      <c r="BM5" s="769"/>
      <c r="BN5" s="769"/>
      <c r="BO5" s="769"/>
      <c r="BP5" s="769"/>
      <c r="BQ5" s="769"/>
      <c r="BR5" s="769"/>
      <c r="BS5" s="769"/>
      <c r="BT5" s="769"/>
      <c r="BU5" s="769"/>
      <c r="BV5" s="769"/>
      <c r="BW5" s="769"/>
      <c r="BX5" s="769"/>
      <c r="BY5" s="769"/>
      <c r="BZ5" s="769"/>
      <c r="CA5" s="769"/>
      <c r="CB5" s="769"/>
      <c r="CC5" s="769"/>
      <c r="CD5" s="769"/>
      <c r="CE5" s="769"/>
      <c r="CF5" s="769"/>
      <c r="CG5" s="769"/>
      <c r="CH5" s="769"/>
      <c r="CI5" s="769"/>
      <c r="CJ5" s="769"/>
      <c r="CK5" s="769"/>
      <c r="CL5" s="16"/>
      <c r="CM5" s="16"/>
      <c r="CN5" s="16"/>
      <c r="CO5" s="16"/>
      <c r="CP5" s="16"/>
      <c r="CQ5" s="16"/>
      <c r="CR5" s="16"/>
      <c r="CT5" s="18"/>
      <c r="CU5" s="762">
        <v>0</v>
      </c>
      <c r="CV5" s="763"/>
      <c r="CW5" s="763"/>
      <c r="CX5" s="764"/>
      <c r="CY5" s="762">
        <v>1</v>
      </c>
      <c r="CZ5" s="763"/>
      <c r="DA5" s="763"/>
      <c r="DB5" s="764"/>
      <c r="DC5" s="762">
        <v>2</v>
      </c>
      <c r="DD5" s="763"/>
      <c r="DE5" s="763"/>
      <c r="DF5" s="764"/>
      <c r="DG5" s="762">
        <v>0</v>
      </c>
      <c r="DH5" s="763"/>
      <c r="DI5" s="763"/>
      <c r="DJ5" s="764"/>
      <c r="DK5" s="762">
        <v>2</v>
      </c>
      <c r="DL5" s="763"/>
      <c r="DM5" s="763"/>
      <c r="DN5" s="764"/>
      <c r="DO5" s="762">
        <v>5</v>
      </c>
      <c r="DP5" s="763"/>
      <c r="DQ5" s="763"/>
      <c r="DR5" s="764"/>
      <c r="DS5" s="762">
        <v>34</v>
      </c>
      <c r="DT5" s="763"/>
      <c r="DU5" s="763"/>
      <c r="DV5" s="763"/>
      <c r="DW5" s="763"/>
      <c r="DX5" s="763"/>
      <c r="DY5" s="763"/>
      <c r="DZ5" s="763"/>
      <c r="EA5" s="763"/>
      <c r="EB5" s="764"/>
      <c r="EC5" s="768"/>
      <c r="ED5" s="769"/>
      <c r="EE5" s="769"/>
      <c r="EF5" s="769"/>
      <c r="EG5" s="769"/>
      <c r="EH5" s="769"/>
      <c r="EI5" s="769"/>
      <c r="EJ5" s="769"/>
      <c r="EK5" s="769"/>
      <c r="EL5" s="769"/>
      <c r="EM5" s="769"/>
      <c r="EN5" s="769"/>
      <c r="EO5" s="769"/>
      <c r="EP5" s="769"/>
      <c r="EQ5" s="769"/>
      <c r="ER5" s="769"/>
      <c r="ES5" s="769"/>
      <c r="ET5" s="769"/>
      <c r="EU5" s="769"/>
      <c r="EV5" s="769"/>
      <c r="EW5" s="769"/>
      <c r="EX5" s="769"/>
      <c r="EY5" s="769"/>
      <c r="EZ5" s="769"/>
      <c r="FA5" s="769"/>
      <c r="FB5" s="769"/>
      <c r="FC5" s="769"/>
      <c r="FD5" s="769"/>
      <c r="FE5" s="769"/>
      <c r="FF5" s="769"/>
      <c r="FG5" s="769"/>
      <c r="FH5" s="769"/>
      <c r="FI5" s="769"/>
      <c r="FJ5" s="769"/>
      <c r="FK5" s="769"/>
      <c r="FL5" s="769"/>
      <c r="FM5" s="769"/>
      <c r="FN5" s="769"/>
      <c r="FO5" s="769"/>
      <c r="FP5" s="769"/>
      <c r="FQ5" s="769"/>
      <c r="FR5" s="769"/>
      <c r="FS5" s="769"/>
      <c r="FT5" s="769"/>
      <c r="FU5" s="769"/>
      <c r="FV5" s="769"/>
      <c r="FW5" s="769"/>
      <c r="FX5" s="769"/>
      <c r="FY5" s="769"/>
      <c r="FZ5" s="769"/>
      <c r="GA5" s="769"/>
      <c r="GB5" s="769"/>
      <c r="GC5" s="769"/>
      <c r="GD5" s="769"/>
      <c r="GE5" s="16"/>
      <c r="GF5" s="16"/>
      <c r="GG5" s="16"/>
      <c r="GH5" s="16"/>
      <c r="GI5" s="16"/>
      <c r="GJ5" s="16"/>
      <c r="GK5" s="16"/>
      <c r="GL5" s="17"/>
      <c r="GN5" s="762">
        <v>0</v>
      </c>
      <c r="GO5" s="763"/>
      <c r="GP5" s="763"/>
      <c r="GQ5" s="764"/>
      <c r="GR5" s="762">
        <v>1</v>
      </c>
      <c r="GS5" s="763"/>
      <c r="GT5" s="763"/>
      <c r="GU5" s="764"/>
      <c r="GV5" s="762">
        <v>2</v>
      </c>
      <c r="GW5" s="763"/>
      <c r="GX5" s="763"/>
      <c r="GY5" s="764"/>
      <c r="GZ5" s="762">
        <v>0</v>
      </c>
      <c r="HA5" s="763"/>
      <c r="HB5" s="763"/>
      <c r="HC5" s="764"/>
      <c r="HD5" s="762">
        <v>2</v>
      </c>
      <c r="HE5" s="763"/>
      <c r="HF5" s="763"/>
      <c r="HG5" s="764"/>
      <c r="HH5" s="762">
        <v>5</v>
      </c>
      <c r="HI5" s="763"/>
      <c r="HJ5" s="763"/>
      <c r="HK5" s="764"/>
      <c r="HL5" s="762">
        <v>34</v>
      </c>
      <c r="HM5" s="763"/>
      <c r="HN5" s="763"/>
      <c r="HO5" s="763"/>
      <c r="HP5" s="763"/>
      <c r="HQ5" s="763"/>
      <c r="HR5" s="763"/>
      <c r="HS5" s="763"/>
      <c r="HT5" s="763"/>
      <c r="HU5" s="764"/>
      <c r="HV5" s="765"/>
      <c r="HW5" s="766"/>
      <c r="HX5" s="766"/>
      <c r="HY5" s="766"/>
      <c r="HZ5" s="766"/>
      <c r="IA5" s="766"/>
      <c r="IB5" s="766"/>
      <c r="IC5" s="766"/>
      <c r="ID5" s="766"/>
      <c r="IE5" s="766"/>
      <c r="IF5" s="766"/>
      <c r="IG5" s="766"/>
      <c r="IH5" s="766"/>
      <c r="II5" s="766"/>
      <c r="IJ5" s="766"/>
      <c r="IK5" s="766"/>
      <c r="IL5" s="766"/>
      <c r="IM5" s="766"/>
      <c r="IN5" s="766"/>
      <c r="IO5" s="766"/>
      <c r="IP5" s="766"/>
      <c r="IQ5" s="766"/>
      <c r="IR5" s="766"/>
      <c r="IS5" s="766"/>
      <c r="IT5" s="766"/>
      <c r="IU5" s="766"/>
      <c r="IV5" s="766"/>
      <c r="IW5" s="766"/>
      <c r="IX5" s="766"/>
      <c r="IY5" s="766"/>
      <c r="IZ5" s="766"/>
      <c r="JA5" s="766"/>
      <c r="JB5" s="766"/>
      <c r="JC5" s="766"/>
      <c r="JD5" s="766"/>
      <c r="JE5" s="766"/>
      <c r="JF5" s="766"/>
      <c r="JG5" s="766"/>
      <c r="JH5" s="766"/>
      <c r="JI5" s="766"/>
      <c r="JJ5" s="766"/>
      <c r="JK5" s="766"/>
      <c r="JL5" s="766"/>
      <c r="JM5" s="766"/>
      <c r="JN5" s="766"/>
      <c r="JO5" s="766"/>
      <c r="JP5" s="766"/>
      <c r="JQ5" s="766"/>
      <c r="JR5" s="766"/>
      <c r="JS5" s="766"/>
      <c r="JT5" s="766"/>
      <c r="JU5" s="766"/>
      <c r="JV5" s="766"/>
      <c r="JW5" s="766"/>
      <c r="JX5" s="16"/>
      <c r="JY5" s="16"/>
      <c r="JZ5" s="16"/>
      <c r="KA5" s="16"/>
      <c r="KB5" s="16"/>
      <c r="KC5" s="16"/>
      <c r="KD5" s="16"/>
      <c r="KE5" s="19"/>
      <c r="KG5" s="62"/>
      <c r="KH5" s="97"/>
      <c r="KI5" s="97"/>
      <c r="KJ5" s="97"/>
      <c r="KK5" s="96"/>
      <c r="KL5" s="96"/>
      <c r="KM5" s="96"/>
      <c r="KN5" s="96"/>
      <c r="KO5" s="96"/>
      <c r="KP5" s="96"/>
      <c r="KQ5" s="96"/>
      <c r="KR5" s="96"/>
      <c r="KS5" s="96"/>
      <c r="KT5" s="96"/>
      <c r="KU5" s="96"/>
      <c r="KV5" s="96"/>
      <c r="KW5" s="96"/>
      <c r="KX5" s="96"/>
      <c r="KY5" s="96"/>
      <c r="KZ5" s="96"/>
      <c r="LA5" s="96"/>
      <c r="LB5" s="96"/>
      <c r="LC5" s="96"/>
      <c r="LD5" s="96"/>
      <c r="LE5" s="96"/>
      <c r="LF5" s="96"/>
      <c r="LG5" s="96"/>
      <c r="LH5" s="96"/>
      <c r="LI5" s="96"/>
      <c r="LJ5" s="96"/>
      <c r="LK5" s="96"/>
      <c r="LL5" s="96"/>
      <c r="LM5" s="96"/>
      <c r="LN5" s="96"/>
      <c r="LO5" s="96"/>
      <c r="LP5" s="96"/>
      <c r="LQ5" s="96"/>
      <c r="LR5" s="96"/>
      <c r="LS5" s="96"/>
      <c r="LT5" s="96"/>
      <c r="LU5" s="96"/>
      <c r="LV5" s="96"/>
      <c r="LW5" s="96"/>
      <c r="LX5" s="96"/>
      <c r="LY5" s="96"/>
      <c r="LZ5" s="96"/>
      <c r="MA5" s="96"/>
      <c r="MB5" s="96"/>
      <c r="MC5" s="96"/>
      <c r="MD5" s="96"/>
      <c r="ME5" s="96"/>
      <c r="MF5" s="96"/>
      <c r="MG5" s="96"/>
      <c r="MH5" s="96"/>
      <c r="MI5" s="96"/>
      <c r="MJ5" s="96"/>
      <c r="MK5" s="96"/>
      <c r="ML5" s="96"/>
      <c r="MM5" s="96"/>
      <c r="MN5" s="96"/>
      <c r="MO5" s="96"/>
      <c r="MP5" s="96"/>
      <c r="MQ5" s="96"/>
      <c r="MR5" s="96"/>
      <c r="MS5" s="96"/>
      <c r="MT5" s="96"/>
      <c r="MU5" s="96"/>
      <c r="MV5" s="96"/>
      <c r="MW5" s="96"/>
      <c r="MX5" s="96"/>
      <c r="MY5" s="96"/>
      <c r="MZ5" s="96"/>
      <c r="NA5" s="96"/>
      <c r="NB5" s="96"/>
      <c r="NC5" s="96"/>
      <c r="ND5" s="96"/>
      <c r="NE5" s="96"/>
      <c r="NF5" s="96"/>
      <c r="NG5" s="96"/>
      <c r="NH5" s="96"/>
      <c r="NI5" s="96"/>
      <c r="NJ5" s="96"/>
      <c r="NK5" s="96"/>
      <c r="NL5" s="96"/>
      <c r="NM5" s="96"/>
      <c r="NN5" s="96"/>
      <c r="NO5" s="96"/>
      <c r="NP5" s="96"/>
      <c r="NQ5" s="96"/>
      <c r="NR5" s="96"/>
      <c r="NS5" s="96"/>
      <c r="NT5" s="97"/>
      <c r="NU5" s="97"/>
      <c r="NV5" s="97"/>
      <c r="NW5" s="16"/>
      <c r="NZ5" s="696"/>
      <c r="OA5" s="696"/>
      <c r="OB5" s="696"/>
      <c r="OC5" s="696"/>
      <c r="OD5" s="696"/>
      <c r="OE5" s="696"/>
      <c r="OF5" s="696"/>
      <c r="OG5" s="696"/>
      <c r="OH5" s="696"/>
      <c r="OI5" s="696"/>
      <c r="OJ5" s="696"/>
      <c r="OK5" s="696"/>
      <c r="OL5" s="696"/>
      <c r="OM5" s="696"/>
      <c r="ON5" s="696"/>
      <c r="OO5" s="696"/>
      <c r="OP5" s="696"/>
      <c r="OQ5" s="696"/>
      <c r="OR5" s="696"/>
      <c r="OS5" s="696"/>
      <c r="OT5" s="696"/>
      <c r="OU5" s="696"/>
      <c r="OV5" s="696"/>
      <c r="OW5" s="696"/>
      <c r="OX5" s="696"/>
      <c r="OY5" s="696"/>
      <c r="OZ5" s="696"/>
      <c r="PA5" s="696"/>
      <c r="PB5" s="696"/>
      <c r="PC5" s="696"/>
      <c r="PD5" s="696"/>
      <c r="PE5" s="696"/>
      <c r="PF5" s="696"/>
      <c r="PG5" s="696"/>
      <c r="PH5" s="769"/>
      <c r="PI5" s="769"/>
      <c r="PJ5" s="769"/>
      <c r="PK5" s="769"/>
      <c r="PL5" s="769"/>
      <c r="PM5" s="769"/>
      <c r="PN5" s="769"/>
      <c r="PO5" s="769"/>
      <c r="PP5" s="769"/>
      <c r="PQ5" s="769"/>
      <c r="PR5" s="769"/>
      <c r="PS5" s="769"/>
      <c r="PT5" s="769"/>
      <c r="PU5" s="769"/>
      <c r="PV5" s="769"/>
      <c r="PW5" s="769"/>
      <c r="PX5" s="769"/>
      <c r="PY5" s="769"/>
      <c r="PZ5" s="769"/>
      <c r="QA5" s="769"/>
      <c r="QB5" s="769"/>
      <c r="QC5" s="769"/>
      <c r="QD5" s="769"/>
      <c r="QE5" s="769"/>
      <c r="QF5" s="769"/>
      <c r="QG5" s="769"/>
      <c r="QH5" s="769"/>
      <c r="QI5" s="769"/>
      <c r="QJ5" s="769"/>
      <c r="QK5" s="769"/>
      <c r="QL5" s="769"/>
      <c r="QM5" s="769"/>
      <c r="QN5" s="769"/>
      <c r="QO5" s="769"/>
      <c r="QP5" s="769"/>
      <c r="QQ5" s="769"/>
      <c r="QR5" s="769"/>
      <c r="QS5" s="769"/>
      <c r="QT5" s="769"/>
      <c r="QU5" s="769"/>
      <c r="QV5" s="769"/>
      <c r="QW5" s="769"/>
      <c r="QX5" s="769"/>
      <c r="QY5" s="769"/>
      <c r="QZ5" s="769"/>
      <c r="RA5" s="769"/>
      <c r="RB5" s="769"/>
      <c r="RC5" s="769"/>
      <c r="RD5" s="769"/>
      <c r="RE5" s="769"/>
      <c r="RF5" s="769"/>
      <c r="RG5" s="769"/>
      <c r="RH5" s="769"/>
      <c r="RI5" s="769"/>
      <c r="RJ5" s="16"/>
      <c r="RK5" s="16"/>
      <c r="RL5" s="16"/>
      <c r="RM5" s="16"/>
      <c r="RN5" s="16"/>
      <c r="RO5" s="16"/>
      <c r="RP5" s="16"/>
    </row>
    <row r="6" spans="1:484" ht="5" customHeight="1">
      <c r="A6" s="15"/>
      <c r="F6" s="86"/>
      <c r="G6" s="86"/>
      <c r="H6" s="86"/>
      <c r="I6" s="86"/>
      <c r="J6" s="86"/>
      <c r="K6" s="86"/>
      <c r="L6" s="86"/>
      <c r="M6" s="86"/>
      <c r="N6" s="86"/>
      <c r="O6" s="86"/>
      <c r="P6" s="86"/>
      <c r="Q6" s="86"/>
      <c r="R6" s="86"/>
      <c r="S6" s="86"/>
      <c r="T6" s="86"/>
      <c r="U6" s="86"/>
      <c r="V6" s="77"/>
      <c r="W6" s="77"/>
      <c r="CT6" s="18"/>
      <c r="GL6" s="17"/>
      <c r="KE6" s="19"/>
      <c r="KG6" s="6"/>
      <c r="KH6" s="97"/>
      <c r="KI6" s="97"/>
      <c r="KJ6" s="97"/>
      <c r="KK6" s="96"/>
      <c r="KL6" s="96"/>
      <c r="KM6" s="96"/>
      <c r="KN6" s="96"/>
      <c r="KO6" s="96"/>
      <c r="KP6" s="96"/>
      <c r="KQ6" s="96"/>
      <c r="KR6" s="96"/>
      <c r="KS6" s="96"/>
      <c r="KT6" s="96"/>
      <c r="KU6" s="96"/>
      <c r="KV6" s="96"/>
      <c r="KW6" s="96"/>
      <c r="KX6" s="96"/>
      <c r="KY6" s="96"/>
      <c r="KZ6" s="96"/>
      <c r="LA6" s="96"/>
      <c r="LB6" s="96"/>
      <c r="LC6" s="96"/>
      <c r="LD6" s="96"/>
      <c r="LE6" s="96"/>
      <c r="LF6" s="96"/>
      <c r="LG6" s="96"/>
      <c r="LH6" s="96"/>
      <c r="LI6" s="96"/>
      <c r="LJ6" s="96"/>
      <c r="LK6" s="96"/>
      <c r="LL6" s="96"/>
      <c r="LM6" s="96"/>
      <c r="LN6" s="96"/>
      <c r="LO6" s="96"/>
      <c r="LP6" s="96"/>
      <c r="LQ6" s="96"/>
      <c r="LR6" s="96"/>
      <c r="LS6" s="96"/>
      <c r="LT6" s="96"/>
      <c r="LU6" s="96"/>
      <c r="LV6" s="96"/>
      <c r="LW6" s="96"/>
      <c r="LX6" s="96"/>
      <c r="LY6" s="96"/>
      <c r="LZ6" s="96"/>
      <c r="MA6" s="96"/>
      <c r="MB6" s="96"/>
      <c r="MC6" s="96"/>
      <c r="MD6" s="96"/>
      <c r="ME6" s="96"/>
      <c r="MF6" s="96"/>
      <c r="MG6" s="96"/>
      <c r="MH6" s="96"/>
      <c r="MI6" s="96"/>
      <c r="MJ6" s="96"/>
      <c r="MK6" s="96"/>
      <c r="ML6" s="96"/>
      <c r="MM6" s="96"/>
      <c r="MN6" s="96"/>
      <c r="MO6" s="96"/>
      <c r="MP6" s="96"/>
      <c r="MQ6" s="96"/>
      <c r="MR6" s="96"/>
      <c r="MS6" s="96"/>
      <c r="MT6" s="96"/>
      <c r="MU6" s="96"/>
      <c r="MV6" s="96"/>
      <c r="MW6" s="96"/>
      <c r="MX6" s="96"/>
      <c r="MY6" s="96"/>
      <c r="MZ6" s="96"/>
      <c r="NA6" s="96"/>
      <c r="NB6" s="96"/>
      <c r="NC6" s="96"/>
      <c r="ND6" s="96"/>
      <c r="NE6" s="96"/>
      <c r="NF6" s="96"/>
      <c r="NG6" s="96"/>
      <c r="NH6" s="96"/>
      <c r="NI6" s="96"/>
      <c r="NJ6" s="96"/>
      <c r="NK6" s="96"/>
      <c r="NL6" s="96"/>
      <c r="NM6" s="96"/>
      <c r="NN6" s="96"/>
      <c r="NO6" s="96"/>
      <c r="NP6" s="96"/>
      <c r="NQ6" s="96"/>
      <c r="NR6" s="96"/>
      <c r="NS6" s="96"/>
      <c r="NT6" s="97"/>
      <c r="NU6" s="97"/>
      <c r="NV6" s="97"/>
      <c r="NW6" s="6"/>
      <c r="NZ6" s="6"/>
      <c r="OA6" s="6"/>
      <c r="OB6" s="6"/>
      <c r="OC6" s="6"/>
      <c r="OD6" s="6"/>
      <c r="OE6" s="6"/>
      <c r="OF6" s="6"/>
      <c r="OG6" s="6"/>
      <c r="OH6" s="6"/>
      <c r="OI6" s="6"/>
      <c r="OJ6" s="6"/>
      <c r="OK6" s="6"/>
      <c r="OL6" s="6"/>
      <c r="OM6" s="6"/>
      <c r="ON6" s="6"/>
      <c r="OO6" s="6"/>
      <c r="OP6" s="6"/>
      <c r="OQ6" s="6"/>
      <c r="OR6" s="6"/>
      <c r="OS6" s="6"/>
      <c r="OT6" s="6"/>
      <c r="OU6" s="6"/>
      <c r="OV6" s="6"/>
      <c r="OW6" s="6"/>
      <c r="OX6" s="6"/>
      <c r="OY6" s="6"/>
      <c r="OZ6" s="6"/>
      <c r="PA6" s="6"/>
      <c r="PB6" s="6"/>
      <c r="PC6" s="6"/>
      <c r="PD6" s="6"/>
      <c r="PE6" s="6"/>
      <c r="PF6" s="6"/>
      <c r="PG6" s="6"/>
      <c r="PH6" s="6"/>
      <c r="PI6" s="6"/>
      <c r="PJ6" s="6"/>
      <c r="PK6" s="6"/>
      <c r="PL6" s="6"/>
      <c r="PM6" s="6"/>
      <c r="PN6" s="6"/>
      <c r="PO6" s="6"/>
      <c r="PP6" s="6"/>
      <c r="PQ6" s="6"/>
      <c r="PR6" s="6"/>
      <c r="PS6" s="6"/>
      <c r="PT6" s="6"/>
      <c r="PU6" s="6"/>
      <c r="PV6" s="6"/>
      <c r="PW6" s="6"/>
      <c r="PX6" s="6"/>
      <c r="PY6" s="6"/>
      <c r="PZ6" s="6"/>
      <c r="QA6" s="6"/>
      <c r="QB6" s="6"/>
      <c r="QC6" s="6"/>
      <c r="QD6" s="6"/>
      <c r="QE6" s="6"/>
      <c r="QF6" s="6"/>
      <c r="QG6" s="6"/>
      <c r="QH6" s="6"/>
      <c r="QI6" s="6"/>
      <c r="QJ6" s="6"/>
      <c r="QK6" s="6"/>
      <c r="QL6" s="6"/>
      <c r="QM6" s="6"/>
      <c r="QN6" s="6"/>
      <c r="QO6" s="6"/>
      <c r="QP6" s="6"/>
      <c r="QQ6" s="6"/>
      <c r="QR6" s="6"/>
      <c r="QS6" s="6"/>
      <c r="QT6" s="6"/>
      <c r="QU6" s="6"/>
      <c r="QV6" s="6"/>
      <c r="QW6" s="6"/>
      <c r="QX6" s="6"/>
      <c r="QY6" s="6"/>
      <c r="QZ6" s="6"/>
      <c r="RA6" s="6"/>
      <c r="RB6" s="6"/>
      <c r="RC6" s="6"/>
      <c r="RD6" s="6"/>
      <c r="RE6" s="6"/>
      <c r="RF6" s="6"/>
      <c r="RG6" s="6"/>
      <c r="RH6" s="6"/>
      <c r="RI6" s="6"/>
      <c r="RJ6" s="6"/>
      <c r="RK6" s="6"/>
      <c r="RL6" s="6"/>
      <c r="RM6" s="6"/>
      <c r="RN6" s="6"/>
      <c r="RO6" s="6"/>
      <c r="RP6" s="6"/>
    </row>
    <row r="7" spans="1:484" ht="17" customHeight="1">
      <c r="A7" s="15"/>
      <c r="B7" s="747" t="s">
        <v>25</v>
      </c>
      <c r="C7" s="748"/>
      <c r="D7" s="748"/>
      <c r="E7" s="748"/>
      <c r="F7" s="748"/>
      <c r="G7" s="748"/>
      <c r="H7" s="748"/>
      <c r="I7" s="748"/>
      <c r="J7" s="748"/>
      <c r="K7" s="748"/>
      <c r="L7" s="748"/>
      <c r="M7" s="748"/>
      <c r="N7" s="748"/>
      <c r="O7" s="748"/>
      <c r="P7" s="748"/>
      <c r="Q7" s="748"/>
      <c r="R7" s="748"/>
      <c r="S7" s="748"/>
      <c r="T7" s="748"/>
      <c r="U7" s="748"/>
      <c r="V7" s="748"/>
      <c r="W7" s="748"/>
      <c r="X7" s="748"/>
      <c r="Y7" s="748"/>
      <c r="Z7" s="748"/>
      <c r="AA7" s="748"/>
      <c r="AB7" s="748"/>
      <c r="AC7" s="748"/>
      <c r="AD7" s="748"/>
      <c r="AE7" s="748"/>
      <c r="AF7" s="748"/>
      <c r="AG7" s="748"/>
      <c r="AH7" s="748"/>
      <c r="AI7" s="748"/>
      <c r="AJ7" s="748"/>
      <c r="AK7" s="748"/>
      <c r="AL7" s="748"/>
      <c r="AM7" s="748"/>
      <c r="AN7" s="748"/>
      <c r="AO7" s="748"/>
      <c r="AP7" s="748"/>
      <c r="AQ7" s="748"/>
      <c r="AR7" s="748"/>
      <c r="AS7" s="748"/>
      <c r="AT7" s="748"/>
      <c r="AU7" s="748"/>
      <c r="AV7" s="748"/>
      <c r="AW7" s="751"/>
      <c r="AX7" s="747" t="s">
        <v>26</v>
      </c>
      <c r="AY7" s="748"/>
      <c r="AZ7" s="748"/>
      <c r="BA7" s="748"/>
      <c r="BB7" s="748"/>
      <c r="BC7" s="748"/>
      <c r="BD7" s="748"/>
      <c r="BE7" s="748"/>
      <c r="BF7" s="748"/>
      <c r="BG7" s="748"/>
      <c r="BH7" s="748"/>
      <c r="BI7" s="748"/>
      <c r="BJ7" s="748"/>
      <c r="BK7" s="748"/>
      <c r="BL7" s="748"/>
      <c r="BM7" s="748"/>
      <c r="BN7" s="748"/>
      <c r="BO7" s="748"/>
      <c r="BP7" s="748"/>
      <c r="BQ7" s="748"/>
      <c r="BR7" s="748"/>
      <c r="BS7" s="748"/>
      <c r="BT7" s="748"/>
      <c r="BU7" s="748"/>
      <c r="BV7" s="748"/>
      <c r="BW7" s="748"/>
      <c r="BX7" s="748"/>
      <c r="BY7" s="748"/>
      <c r="BZ7" s="748"/>
      <c r="CA7" s="748"/>
      <c r="CB7" s="748"/>
      <c r="CC7" s="748"/>
      <c r="CD7" s="748"/>
      <c r="CE7" s="748"/>
      <c r="CF7" s="748"/>
      <c r="CG7" s="748"/>
      <c r="CH7" s="748"/>
      <c r="CI7" s="748"/>
      <c r="CJ7" s="748"/>
      <c r="CK7" s="748"/>
      <c r="CL7" s="748"/>
      <c r="CM7" s="748"/>
      <c r="CN7" s="748"/>
      <c r="CO7" s="748"/>
      <c r="CP7" s="748"/>
      <c r="CQ7" s="748"/>
      <c r="CR7" s="751"/>
      <c r="CT7" s="18"/>
      <c r="CU7" s="747" t="s">
        <v>25</v>
      </c>
      <c r="CV7" s="748"/>
      <c r="CW7" s="748"/>
      <c r="CX7" s="748"/>
      <c r="CY7" s="748"/>
      <c r="CZ7" s="748"/>
      <c r="DA7" s="748"/>
      <c r="DB7" s="748"/>
      <c r="DC7" s="748"/>
      <c r="DD7" s="748"/>
      <c r="DE7" s="748"/>
      <c r="DF7" s="748"/>
      <c r="DG7" s="748"/>
      <c r="DH7" s="748"/>
      <c r="DI7" s="748"/>
      <c r="DJ7" s="748"/>
      <c r="DK7" s="748"/>
      <c r="DL7" s="748"/>
      <c r="DM7" s="748"/>
      <c r="DN7" s="748"/>
      <c r="DO7" s="748"/>
      <c r="DP7" s="748"/>
      <c r="DQ7" s="748"/>
      <c r="DR7" s="748"/>
      <c r="DS7" s="748"/>
      <c r="DT7" s="748"/>
      <c r="DU7" s="748"/>
      <c r="DV7" s="748"/>
      <c r="DW7" s="748"/>
      <c r="DX7" s="748"/>
      <c r="DY7" s="748"/>
      <c r="DZ7" s="748"/>
      <c r="EA7" s="748"/>
      <c r="EB7" s="748"/>
      <c r="EC7" s="748"/>
      <c r="ED7" s="748"/>
      <c r="EE7" s="748"/>
      <c r="EF7" s="748"/>
      <c r="EG7" s="748"/>
      <c r="EH7" s="748"/>
      <c r="EI7" s="748"/>
      <c r="EJ7" s="748"/>
      <c r="EK7" s="748"/>
      <c r="EL7" s="748"/>
      <c r="EM7" s="748"/>
      <c r="EN7" s="748"/>
      <c r="EO7" s="748"/>
      <c r="EP7" s="751"/>
      <c r="EQ7" s="747" t="s">
        <v>26</v>
      </c>
      <c r="ER7" s="748"/>
      <c r="ES7" s="748"/>
      <c r="ET7" s="748"/>
      <c r="EU7" s="748"/>
      <c r="EV7" s="748"/>
      <c r="EW7" s="748"/>
      <c r="EX7" s="748"/>
      <c r="EY7" s="748"/>
      <c r="EZ7" s="748"/>
      <c r="FA7" s="748"/>
      <c r="FB7" s="748"/>
      <c r="FC7" s="748"/>
      <c r="FD7" s="748"/>
      <c r="FE7" s="748"/>
      <c r="FF7" s="748"/>
      <c r="FG7" s="748"/>
      <c r="FH7" s="748"/>
      <c r="FI7" s="748"/>
      <c r="FJ7" s="748"/>
      <c r="FK7" s="748"/>
      <c r="FL7" s="748"/>
      <c r="FM7" s="748"/>
      <c r="FN7" s="748"/>
      <c r="FO7" s="748"/>
      <c r="FP7" s="748"/>
      <c r="FQ7" s="748"/>
      <c r="FR7" s="748"/>
      <c r="FS7" s="748"/>
      <c r="FT7" s="748"/>
      <c r="FU7" s="748"/>
      <c r="FV7" s="748"/>
      <c r="FW7" s="748"/>
      <c r="FX7" s="748"/>
      <c r="FY7" s="748"/>
      <c r="FZ7" s="748"/>
      <c r="GA7" s="748"/>
      <c r="GB7" s="748"/>
      <c r="GC7" s="748"/>
      <c r="GD7" s="748"/>
      <c r="GE7" s="748"/>
      <c r="GF7" s="748"/>
      <c r="GG7" s="748"/>
      <c r="GH7" s="748"/>
      <c r="GI7" s="748"/>
      <c r="GJ7" s="748"/>
      <c r="GK7" s="751"/>
      <c r="GL7" s="17"/>
      <c r="GN7" s="747" t="s">
        <v>25</v>
      </c>
      <c r="GO7" s="748"/>
      <c r="GP7" s="748"/>
      <c r="GQ7" s="748"/>
      <c r="GR7" s="748"/>
      <c r="GS7" s="748"/>
      <c r="GT7" s="748"/>
      <c r="GU7" s="748"/>
      <c r="GV7" s="748"/>
      <c r="GW7" s="748"/>
      <c r="GX7" s="748"/>
      <c r="GY7" s="748"/>
      <c r="GZ7" s="748"/>
      <c r="HA7" s="748"/>
      <c r="HB7" s="748"/>
      <c r="HC7" s="748"/>
      <c r="HD7" s="748"/>
      <c r="HE7" s="748"/>
      <c r="HF7" s="748"/>
      <c r="HG7" s="748"/>
      <c r="HH7" s="748"/>
      <c r="HI7" s="748"/>
      <c r="HJ7" s="748"/>
      <c r="HK7" s="748"/>
      <c r="HL7" s="748"/>
      <c r="HM7" s="748"/>
      <c r="HN7" s="748"/>
      <c r="HO7" s="748"/>
      <c r="HP7" s="748"/>
      <c r="HQ7" s="748"/>
      <c r="HR7" s="748"/>
      <c r="HS7" s="748"/>
      <c r="HT7" s="748"/>
      <c r="HU7" s="748"/>
      <c r="HV7" s="748"/>
      <c r="HW7" s="748"/>
      <c r="HX7" s="748"/>
      <c r="HY7" s="748"/>
      <c r="HZ7" s="748"/>
      <c r="IA7" s="748"/>
      <c r="IB7" s="748"/>
      <c r="IC7" s="748"/>
      <c r="ID7" s="748"/>
      <c r="IE7" s="748"/>
      <c r="IF7" s="748"/>
      <c r="IG7" s="748"/>
      <c r="IH7" s="748"/>
      <c r="II7" s="751"/>
      <c r="IJ7" s="747" t="s">
        <v>26</v>
      </c>
      <c r="IK7" s="748"/>
      <c r="IL7" s="748"/>
      <c r="IM7" s="748"/>
      <c r="IN7" s="748"/>
      <c r="IO7" s="748"/>
      <c r="IP7" s="748"/>
      <c r="IQ7" s="748"/>
      <c r="IR7" s="748"/>
      <c r="IS7" s="748"/>
      <c r="IT7" s="748"/>
      <c r="IU7" s="748"/>
      <c r="IV7" s="748"/>
      <c r="IW7" s="748"/>
      <c r="IX7" s="748"/>
      <c r="IY7" s="748"/>
      <c r="IZ7" s="748"/>
      <c r="JA7" s="748"/>
      <c r="JB7" s="748"/>
      <c r="JC7" s="748"/>
      <c r="JD7" s="748"/>
      <c r="JE7" s="748"/>
      <c r="JF7" s="748"/>
      <c r="JG7" s="748"/>
      <c r="JH7" s="748"/>
      <c r="JI7" s="748"/>
      <c r="JJ7" s="748"/>
      <c r="JK7" s="748"/>
      <c r="JL7" s="748"/>
      <c r="JM7" s="748"/>
      <c r="JN7" s="748"/>
      <c r="JO7" s="748"/>
      <c r="JP7" s="748"/>
      <c r="JQ7" s="748"/>
      <c r="JR7" s="748"/>
      <c r="JS7" s="748"/>
      <c r="JT7" s="748"/>
      <c r="JU7" s="748"/>
      <c r="JV7" s="748"/>
      <c r="JW7" s="748"/>
      <c r="JX7" s="748"/>
      <c r="JY7" s="748"/>
      <c r="JZ7" s="748"/>
      <c r="KA7" s="748"/>
      <c r="KB7" s="748"/>
      <c r="KC7" s="748"/>
      <c r="KD7" s="751"/>
      <c r="KE7" s="19"/>
      <c r="KG7" s="87"/>
      <c r="KH7" s="97"/>
      <c r="KI7" s="97"/>
      <c r="KJ7" s="97"/>
      <c r="KK7" s="96"/>
      <c r="KL7" s="96"/>
      <c r="KM7" s="96"/>
      <c r="KN7" s="96"/>
      <c r="KO7" s="96"/>
      <c r="KP7" s="96"/>
      <c r="KQ7" s="96"/>
      <c r="KR7" s="96"/>
      <c r="KS7" s="96"/>
      <c r="KT7" s="96"/>
      <c r="KU7" s="96"/>
      <c r="KV7" s="96"/>
      <c r="KW7" s="96"/>
      <c r="KX7" s="96"/>
      <c r="KY7" s="96"/>
      <c r="KZ7" s="96"/>
      <c r="LA7" s="96"/>
      <c r="LB7" s="96"/>
      <c r="LC7" s="96"/>
      <c r="LD7" s="96"/>
      <c r="LE7" s="96"/>
      <c r="LF7" s="96"/>
      <c r="LG7" s="96"/>
      <c r="LH7" s="96"/>
      <c r="LI7" s="96"/>
      <c r="LJ7" s="96"/>
      <c r="LK7" s="96"/>
      <c r="LL7" s="96"/>
      <c r="LM7" s="96"/>
      <c r="LN7" s="96"/>
      <c r="LO7" s="96"/>
      <c r="LP7" s="96"/>
      <c r="LQ7" s="96"/>
      <c r="LR7" s="96"/>
      <c r="LS7" s="96"/>
      <c r="LT7" s="96"/>
      <c r="LU7" s="96"/>
      <c r="LV7" s="96"/>
      <c r="LW7" s="96"/>
      <c r="LX7" s="96"/>
      <c r="LY7" s="96"/>
      <c r="LZ7" s="96"/>
      <c r="MA7" s="96"/>
      <c r="MB7" s="96"/>
      <c r="MC7" s="96"/>
      <c r="MD7" s="96"/>
      <c r="ME7" s="96"/>
      <c r="MF7" s="96"/>
      <c r="MG7" s="96"/>
      <c r="MH7" s="96"/>
      <c r="MI7" s="96"/>
      <c r="MJ7" s="96"/>
      <c r="MK7" s="96"/>
      <c r="ML7" s="96"/>
      <c r="MM7" s="96"/>
      <c r="MN7" s="96"/>
      <c r="MO7" s="96"/>
      <c r="MP7" s="96"/>
      <c r="MQ7" s="96"/>
      <c r="MR7" s="96"/>
      <c r="MS7" s="96"/>
      <c r="MT7" s="96"/>
      <c r="MU7" s="96"/>
      <c r="MV7" s="96"/>
      <c r="MW7" s="96"/>
      <c r="MX7" s="96"/>
      <c r="MY7" s="96"/>
      <c r="MZ7" s="96"/>
      <c r="NA7" s="96"/>
      <c r="NB7" s="96"/>
      <c r="NC7" s="96"/>
      <c r="ND7" s="96"/>
      <c r="NE7" s="96"/>
      <c r="NF7" s="96"/>
      <c r="NG7" s="96"/>
      <c r="NH7" s="96"/>
      <c r="NI7" s="96"/>
      <c r="NJ7" s="96"/>
      <c r="NK7" s="96"/>
      <c r="NL7" s="96"/>
      <c r="NM7" s="96"/>
      <c r="NN7" s="96"/>
      <c r="NO7" s="96"/>
      <c r="NP7" s="96"/>
      <c r="NQ7" s="96"/>
      <c r="NR7" s="96"/>
      <c r="NS7" s="96"/>
      <c r="NT7" s="97"/>
      <c r="NU7" s="97"/>
      <c r="NV7" s="97"/>
      <c r="NW7" s="87"/>
      <c r="NZ7" s="653"/>
      <c r="OA7" s="653"/>
      <c r="OB7" s="653"/>
      <c r="OC7" s="653"/>
      <c r="OD7" s="653"/>
      <c r="OE7" s="653"/>
      <c r="OF7" s="653"/>
      <c r="OG7" s="653"/>
      <c r="OH7" s="653"/>
      <c r="OI7" s="653"/>
      <c r="OJ7" s="653"/>
      <c r="OK7" s="653"/>
      <c r="OL7" s="653"/>
      <c r="OM7" s="653"/>
      <c r="ON7" s="653"/>
      <c r="OO7" s="653"/>
      <c r="OP7" s="653"/>
      <c r="OQ7" s="653"/>
      <c r="OR7" s="653"/>
      <c r="OS7" s="653"/>
      <c r="OT7" s="653"/>
      <c r="OU7" s="653"/>
      <c r="OV7" s="653"/>
      <c r="OW7" s="653"/>
      <c r="OX7" s="653"/>
      <c r="OY7" s="653"/>
      <c r="OZ7" s="653"/>
      <c r="PA7" s="653"/>
      <c r="PB7" s="653"/>
      <c r="PC7" s="653"/>
      <c r="PD7" s="653"/>
      <c r="PE7" s="653"/>
      <c r="PF7" s="653"/>
      <c r="PG7" s="653"/>
      <c r="PH7" s="653"/>
      <c r="PI7" s="653"/>
      <c r="PJ7" s="653"/>
      <c r="PK7" s="653"/>
      <c r="PL7" s="653"/>
      <c r="PM7" s="653"/>
      <c r="PN7" s="653"/>
      <c r="PO7" s="653"/>
      <c r="PP7" s="653"/>
      <c r="PQ7" s="653"/>
      <c r="PR7" s="653"/>
      <c r="PS7" s="653"/>
      <c r="PT7" s="653"/>
      <c r="PU7" s="653"/>
      <c r="PV7" s="653"/>
      <c r="PW7" s="653"/>
      <c r="PX7" s="653"/>
      <c r="PY7" s="653"/>
      <c r="PZ7" s="653"/>
      <c r="QA7" s="653"/>
      <c r="QB7" s="653"/>
      <c r="QC7" s="653"/>
      <c r="QD7" s="653"/>
      <c r="QE7" s="653"/>
      <c r="QF7" s="653"/>
      <c r="QG7" s="653"/>
      <c r="QH7" s="653"/>
      <c r="QI7" s="653"/>
      <c r="QJ7" s="653"/>
      <c r="QK7" s="653"/>
      <c r="QL7" s="653"/>
      <c r="QM7" s="653"/>
      <c r="QN7" s="653"/>
      <c r="QO7" s="653"/>
      <c r="QP7" s="653"/>
      <c r="QQ7" s="653"/>
      <c r="QR7" s="653"/>
      <c r="QS7" s="653"/>
      <c r="QT7" s="653"/>
      <c r="QU7" s="653"/>
      <c r="QV7" s="653"/>
      <c r="QW7" s="653"/>
      <c r="QX7" s="653"/>
      <c r="QY7" s="653"/>
      <c r="QZ7" s="653"/>
      <c r="RA7" s="653"/>
      <c r="RB7" s="653"/>
      <c r="RC7" s="653"/>
      <c r="RD7" s="653"/>
      <c r="RE7" s="653"/>
      <c r="RF7" s="653"/>
      <c r="RG7" s="653"/>
      <c r="RH7" s="653"/>
      <c r="RI7" s="653"/>
      <c r="RJ7" s="653"/>
      <c r="RK7" s="653"/>
      <c r="RL7" s="653"/>
      <c r="RM7" s="653"/>
      <c r="RN7" s="653"/>
      <c r="RO7" s="653"/>
      <c r="RP7" s="653"/>
    </row>
    <row r="8" spans="1:484" ht="17" customHeight="1">
      <c r="A8" s="15"/>
      <c r="B8" s="733" t="s">
        <v>94</v>
      </c>
      <c r="C8" s="734"/>
      <c r="D8" s="734"/>
      <c r="E8" s="734"/>
      <c r="F8" s="734"/>
      <c r="G8" s="734"/>
      <c r="H8" s="734"/>
      <c r="I8" s="734"/>
      <c r="J8" s="734"/>
      <c r="K8" s="734"/>
      <c r="L8" s="734"/>
      <c r="M8" s="734"/>
      <c r="N8" s="734"/>
      <c r="O8" s="734"/>
      <c r="P8" s="734"/>
      <c r="Q8" s="734"/>
      <c r="R8" s="734"/>
      <c r="S8" s="734"/>
      <c r="T8" s="734"/>
      <c r="U8" s="734"/>
      <c r="V8" s="734"/>
      <c r="W8" s="734"/>
      <c r="X8" s="734"/>
      <c r="Y8" s="734"/>
      <c r="Z8" s="734"/>
      <c r="AA8" s="734"/>
      <c r="AB8" s="734"/>
      <c r="AC8" s="734"/>
      <c r="AD8" s="734"/>
      <c r="AE8" s="734"/>
      <c r="AF8" s="734"/>
      <c r="AG8" s="734"/>
      <c r="AH8" s="734"/>
      <c r="AI8" s="734"/>
      <c r="AJ8" s="734"/>
      <c r="AK8" s="734"/>
      <c r="AL8" s="734"/>
      <c r="AM8" s="734"/>
      <c r="AN8" s="734"/>
      <c r="AO8" s="734"/>
      <c r="AP8" s="734"/>
      <c r="AQ8" s="734"/>
      <c r="AR8" s="734"/>
      <c r="AS8" s="734"/>
      <c r="AT8" s="734"/>
      <c r="AU8" s="734"/>
      <c r="AV8" s="734"/>
      <c r="AW8" s="735"/>
      <c r="AX8" s="733" t="s">
        <v>27</v>
      </c>
      <c r="AY8" s="734"/>
      <c r="AZ8" s="734"/>
      <c r="BA8" s="734"/>
      <c r="BB8" s="734"/>
      <c r="BC8" s="734"/>
      <c r="BD8" s="734"/>
      <c r="BE8" s="734"/>
      <c r="BF8" s="734"/>
      <c r="BG8" s="734"/>
      <c r="BH8" s="734"/>
      <c r="BI8" s="734"/>
      <c r="BJ8" s="734"/>
      <c r="BK8" s="734"/>
      <c r="BL8" s="734"/>
      <c r="BM8" s="734"/>
      <c r="BN8" s="734"/>
      <c r="BO8" s="734"/>
      <c r="BP8" s="734"/>
      <c r="BQ8" s="734"/>
      <c r="BR8" s="734"/>
      <c r="BS8" s="734"/>
      <c r="BT8" s="734"/>
      <c r="BU8" s="734"/>
      <c r="BV8" s="734"/>
      <c r="BW8" s="734"/>
      <c r="BX8" s="734"/>
      <c r="BY8" s="734"/>
      <c r="BZ8" s="734"/>
      <c r="CA8" s="734"/>
      <c r="CB8" s="734"/>
      <c r="CC8" s="734"/>
      <c r="CD8" s="734"/>
      <c r="CE8" s="734"/>
      <c r="CF8" s="734"/>
      <c r="CG8" s="734"/>
      <c r="CH8" s="734"/>
      <c r="CI8" s="734"/>
      <c r="CJ8" s="734"/>
      <c r="CK8" s="734"/>
      <c r="CL8" s="734"/>
      <c r="CM8" s="734"/>
      <c r="CN8" s="734"/>
      <c r="CO8" s="734"/>
      <c r="CP8" s="734"/>
      <c r="CQ8" s="734"/>
      <c r="CR8" s="735"/>
      <c r="CT8" s="18"/>
      <c r="CU8" s="733" t="str">
        <f>B8</f>
        <v>02660-8-960015</v>
      </c>
      <c r="CV8" s="734"/>
      <c r="CW8" s="734"/>
      <c r="CX8" s="734"/>
      <c r="CY8" s="734"/>
      <c r="CZ8" s="734"/>
      <c r="DA8" s="734"/>
      <c r="DB8" s="734"/>
      <c r="DC8" s="734"/>
      <c r="DD8" s="734"/>
      <c r="DE8" s="734"/>
      <c r="DF8" s="734"/>
      <c r="DG8" s="734"/>
      <c r="DH8" s="734"/>
      <c r="DI8" s="734"/>
      <c r="DJ8" s="734"/>
      <c r="DK8" s="734"/>
      <c r="DL8" s="734"/>
      <c r="DM8" s="734"/>
      <c r="DN8" s="734"/>
      <c r="DO8" s="734"/>
      <c r="DP8" s="734"/>
      <c r="DQ8" s="734"/>
      <c r="DR8" s="734"/>
      <c r="DS8" s="734"/>
      <c r="DT8" s="734"/>
      <c r="DU8" s="734"/>
      <c r="DV8" s="734"/>
      <c r="DW8" s="734"/>
      <c r="DX8" s="734"/>
      <c r="DY8" s="734"/>
      <c r="DZ8" s="734"/>
      <c r="EA8" s="734"/>
      <c r="EB8" s="734"/>
      <c r="EC8" s="734"/>
      <c r="ED8" s="734"/>
      <c r="EE8" s="734"/>
      <c r="EF8" s="734"/>
      <c r="EG8" s="734"/>
      <c r="EH8" s="734"/>
      <c r="EI8" s="734"/>
      <c r="EJ8" s="734"/>
      <c r="EK8" s="734"/>
      <c r="EL8" s="734"/>
      <c r="EM8" s="734"/>
      <c r="EN8" s="734"/>
      <c r="EO8" s="734"/>
      <c r="EP8" s="735"/>
      <c r="EQ8" s="733" t="str">
        <f>AX8</f>
        <v>函館市会計管理者</v>
      </c>
      <c r="ER8" s="734"/>
      <c r="ES8" s="734"/>
      <c r="ET8" s="734"/>
      <c r="EU8" s="734"/>
      <c r="EV8" s="734"/>
      <c r="EW8" s="734"/>
      <c r="EX8" s="734"/>
      <c r="EY8" s="734"/>
      <c r="EZ8" s="734"/>
      <c r="FA8" s="734"/>
      <c r="FB8" s="734"/>
      <c r="FC8" s="734"/>
      <c r="FD8" s="734"/>
      <c r="FE8" s="734"/>
      <c r="FF8" s="734"/>
      <c r="FG8" s="734"/>
      <c r="FH8" s="734"/>
      <c r="FI8" s="734"/>
      <c r="FJ8" s="734"/>
      <c r="FK8" s="734"/>
      <c r="FL8" s="734"/>
      <c r="FM8" s="734"/>
      <c r="FN8" s="734"/>
      <c r="FO8" s="734"/>
      <c r="FP8" s="734"/>
      <c r="FQ8" s="734"/>
      <c r="FR8" s="734"/>
      <c r="FS8" s="734"/>
      <c r="FT8" s="734"/>
      <c r="FU8" s="734"/>
      <c r="FV8" s="734"/>
      <c r="FW8" s="734"/>
      <c r="FX8" s="734"/>
      <c r="FY8" s="734"/>
      <c r="FZ8" s="734"/>
      <c r="GA8" s="734"/>
      <c r="GB8" s="734"/>
      <c r="GC8" s="734"/>
      <c r="GD8" s="734"/>
      <c r="GE8" s="734"/>
      <c r="GF8" s="734"/>
      <c r="GG8" s="734"/>
      <c r="GH8" s="734"/>
      <c r="GI8" s="734"/>
      <c r="GJ8" s="734"/>
      <c r="GK8" s="735"/>
      <c r="GL8" s="17"/>
      <c r="GN8" s="733" t="str">
        <f>B8</f>
        <v>02660-8-960015</v>
      </c>
      <c r="GO8" s="734"/>
      <c r="GP8" s="734"/>
      <c r="GQ8" s="734"/>
      <c r="GR8" s="734"/>
      <c r="GS8" s="734"/>
      <c r="GT8" s="734"/>
      <c r="GU8" s="734"/>
      <c r="GV8" s="734"/>
      <c r="GW8" s="734"/>
      <c r="GX8" s="734"/>
      <c r="GY8" s="734"/>
      <c r="GZ8" s="734"/>
      <c r="HA8" s="734"/>
      <c r="HB8" s="734"/>
      <c r="HC8" s="734"/>
      <c r="HD8" s="734"/>
      <c r="HE8" s="734"/>
      <c r="HF8" s="734"/>
      <c r="HG8" s="734"/>
      <c r="HH8" s="734"/>
      <c r="HI8" s="734"/>
      <c r="HJ8" s="734"/>
      <c r="HK8" s="734"/>
      <c r="HL8" s="734"/>
      <c r="HM8" s="734"/>
      <c r="HN8" s="734"/>
      <c r="HO8" s="734"/>
      <c r="HP8" s="734"/>
      <c r="HQ8" s="734"/>
      <c r="HR8" s="734"/>
      <c r="HS8" s="734"/>
      <c r="HT8" s="734"/>
      <c r="HU8" s="734"/>
      <c r="HV8" s="734"/>
      <c r="HW8" s="734"/>
      <c r="HX8" s="734"/>
      <c r="HY8" s="734"/>
      <c r="HZ8" s="734"/>
      <c r="IA8" s="734"/>
      <c r="IB8" s="734"/>
      <c r="IC8" s="734"/>
      <c r="ID8" s="734"/>
      <c r="IE8" s="734"/>
      <c r="IF8" s="734"/>
      <c r="IG8" s="734"/>
      <c r="IH8" s="734"/>
      <c r="II8" s="735"/>
      <c r="IJ8" s="733" t="str">
        <f>AX8</f>
        <v>函館市会計管理者</v>
      </c>
      <c r="IK8" s="734"/>
      <c r="IL8" s="734"/>
      <c r="IM8" s="734"/>
      <c r="IN8" s="734"/>
      <c r="IO8" s="734"/>
      <c r="IP8" s="734"/>
      <c r="IQ8" s="734"/>
      <c r="IR8" s="734"/>
      <c r="IS8" s="734"/>
      <c r="IT8" s="734"/>
      <c r="IU8" s="734"/>
      <c r="IV8" s="734"/>
      <c r="IW8" s="734"/>
      <c r="IX8" s="734"/>
      <c r="IY8" s="734"/>
      <c r="IZ8" s="734"/>
      <c r="JA8" s="734"/>
      <c r="JB8" s="734"/>
      <c r="JC8" s="734"/>
      <c r="JD8" s="734"/>
      <c r="JE8" s="734"/>
      <c r="JF8" s="734"/>
      <c r="JG8" s="734"/>
      <c r="JH8" s="734"/>
      <c r="JI8" s="734"/>
      <c r="JJ8" s="734"/>
      <c r="JK8" s="734"/>
      <c r="JL8" s="734"/>
      <c r="JM8" s="734"/>
      <c r="JN8" s="734"/>
      <c r="JO8" s="734"/>
      <c r="JP8" s="734"/>
      <c r="JQ8" s="734"/>
      <c r="JR8" s="734"/>
      <c r="JS8" s="734"/>
      <c r="JT8" s="734"/>
      <c r="JU8" s="734"/>
      <c r="JV8" s="734"/>
      <c r="JW8" s="734"/>
      <c r="JX8" s="734"/>
      <c r="JY8" s="734"/>
      <c r="JZ8" s="734"/>
      <c r="KA8" s="734"/>
      <c r="KB8" s="734"/>
      <c r="KC8" s="734"/>
      <c r="KD8" s="735"/>
      <c r="KE8" s="19"/>
      <c r="KG8" s="90"/>
      <c r="KH8" s="97"/>
      <c r="KI8" s="97"/>
      <c r="KJ8" s="97"/>
      <c r="KK8" s="96"/>
      <c r="KL8" s="96"/>
      <c r="KM8" s="96"/>
      <c r="KN8" s="96"/>
      <c r="KO8" s="96"/>
      <c r="KP8" s="96"/>
      <c r="KQ8" s="96"/>
      <c r="KR8" s="96"/>
      <c r="KS8" s="96"/>
      <c r="KT8" s="96"/>
      <c r="KU8" s="96"/>
      <c r="KV8" s="96"/>
      <c r="KW8" s="96"/>
      <c r="KX8" s="96"/>
      <c r="KY8" s="96"/>
      <c r="KZ8" s="96"/>
      <c r="LA8" s="96"/>
      <c r="LB8" s="96"/>
      <c r="LC8" s="96"/>
      <c r="LD8" s="96"/>
      <c r="LE8" s="96"/>
      <c r="LF8" s="96"/>
      <c r="LG8" s="96"/>
      <c r="LH8" s="96"/>
      <c r="LI8" s="96"/>
      <c r="LJ8" s="96"/>
      <c r="LK8" s="96"/>
      <c r="LL8" s="96"/>
      <c r="LM8" s="96"/>
      <c r="LN8" s="96"/>
      <c r="LO8" s="96"/>
      <c r="LP8" s="96"/>
      <c r="LQ8" s="96"/>
      <c r="LR8" s="96"/>
      <c r="LS8" s="96"/>
      <c r="LT8" s="96"/>
      <c r="LU8" s="96"/>
      <c r="LV8" s="96"/>
      <c r="LW8" s="96"/>
      <c r="LX8" s="96"/>
      <c r="LY8" s="96"/>
      <c r="LZ8" s="96"/>
      <c r="MA8" s="96"/>
      <c r="MB8" s="96"/>
      <c r="MC8" s="96"/>
      <c r="MD8" s="96"/>
      <c r="ME8" s="96"/>
      <c r="MF8" s="96"/>
      <c r="MG8" s="96"/>
      <c r="MH8" s="96"/>
      <c r="MI8" s="96"/>
      <c r="MJ8" s="96"/>
      <c r="MK8" s="96"/>
      <c r="ML8" s="96"/>
      <c r="MM8" s="96"/>
      <c r="MN8" s="96"/>
      <c r="MO8" s="96"/>
      <c r="MP8" s="96"/>
      <c r="MQ8" s="96"/>
      <c r="MR8" s="96"/>
      <c r="MS8" s="96"/>
      <c r="MT8" s="96"/>
      <c r="MU8" s="96"/>
      <c r="MV8" s="96"/>
      <c r="MW8" s="96"/>
      <c r="MX8" s="96"/>
      <c r="MY8" s="96"/>
      <c r="MZ8" s="96"/>
      <c r="NA8" s="96"/>
      <c r="NB8" s="96"/>
      <c r="NC8" s="96"/>
      <c r="ND8" s="96"/>
      <c r="NE8" s="96"/>
      <c r="NF8" s="96"/>
      <c r="NG8" s="96"/>
      <c r="NH8" s="96"/>
      <c r="NI8" s="96"/>
      <c r="NJ8" s="96"/>
      <c r="NK8" s="96"/>
      <c r="NL8" s="96"/>
      <c r="NM8" s="96"/>
      <c r="NN8" s="96"/>
      <c r="NO8" s="96"/>
      <c r="NP8" s="96"/>
      <c r="NQ8" s="96"/>
      <c r="NR8" s="96"/>
      <c r="NS8" s="96"/>
      <c r="NT8" s="97"/>
      <c r="NU8" s="97"/>
      <c r="NV8" s="97"/>
      <c r="NW8" s="90"/>
      <c r="NZ8" s="766"/>
      <c r="OA8" s="766"/>
      <c r="OB8" s="766"/>
      <c r="OC8" s="766"/>
      <c r="OD8" s="766"/>
      <c r="OE8" s="766"/>
      <c r="OF8" s="766"/>
      <c r="OG8" s="766"/>
      <c r="OH8" s="766"/>
      <c r="OI8" s="766"/>
      <c r="OJ8" s="766"/>
      <c r="OK8" s="766"/>
      <c r="OL8" s="766"/>
      <c r="OM8" s="766"/>
      <c r="ON8" s="766"/>
      <c r="OO8" s="766"/>
      <c r="OP8" s="766"/>
      <c r="OQ8" s="766"/>
      <c r="OR8" s="766"/>
      <c r="OS8" s="766"/>
      <c r="OT8" s="766"/>
      <c r="OU8" s="766"/>
      <c r="OV8" s="766"/>
      <c r="OW8" s="766"/>
      <c r="OX8" s="766"/>
      <c r="OY8" s="766"/>
      <c r="OZ8" s="766"/>
      <c r="PA8" s="766"/>
      <c r="PB8" s="766"/>
      <c r="PC8" s="766"/>
      <c r="PD8" s="766"/>
      <c r="PE8" s="766"/>
      <c r="PF8" s="766"/>
      <c r="PG8" s="766"/>
      <c r="PH8" s="766"/>
      <c r="PI8" s="766"/>
      <c r="PJ8" s="766"/>
      <c r="PK8" s="766"/>
      <c r="PL8" s="766"/>
      <c r="PM8" s="766"/>
      <c r="PN8" s="766"/>
      <c r="PO8" s="766"/>
      <c r="PP8" s="766"/>
      <c r="PQ8" s="766"/>
      <c r="PR8" s="766"/>
      <c r="PS8" s="766"/>
      <c r="PT8" s="766"/>
      <c r="PU8" s="766"/>
      <c r="PV8" s="766"/>
      <c r="PW8" s="766"/>
      <c r="PX8" s="766"/>
      <c r="PY8" s="766"/>
      <c r="PZ8" s="766"/>
      <c r="QA8" s="766"/>
      <c r="QB8" s="766"/>
      <c r="QC8" s="766"/>
      <c r="QD8" s="766"/>
      <c r="QE8" s="766"/>
      <c r="QF8" s="766"/>
      <c r="QG8" s="766"/>
      <c r="QH8" s="766"/>
      <c r="QI8" s="766"/>
      <c r="QJ8" s="766"/>
      <c r="QK8" s="766"/>
      <c r="QL8" s="766"/>
      <c r="QM8" s="766"/>
      <c r="QN8" s="766"/>
      <c r="QO8" s="766"/>
      <c r="QP8" s="766"/>
      <c r="QQ8" s="766"/>
      <c r="QR8" s="766"/>
      <c r="QS8" s="766"/>
      <c r="QT8" s="766"/>
      <c r="QU8" s="766"/>
      <c r="QV8" s="766"/>
      <c r="QW8" s="766"/>
      <c r="QX8" s="766"/>
      <c r="QY8" s="766"/>
      <c r="QZ8" s="766"/>
      <c r="RA8" s="766"/>
      <c r="RB8" s="766"/>
      <c r="RC8" s="766"/>
      <c r="RD8" s="766"/>
      <c r="RE8" s="766"/>
      <c r="RF8" s="766"/>
      <c r="RG8" s="766"/>
      <c r="RH8" s="766"/>
      <c r="RI8" s="766"/>
      <c r="RJ8" s="766"/>
      <c r="RK8" s="766"/>
      <c r="RL8" s="766"/>
      <c r="RM8" s="766"/>
      <c r="RN8" s="766"/>
      <c r="RO8" s="766"/>
      <c r="RP8" s="766"/>
    </row>
    <row r="9" spans="1:484" ht="13" customHeight="1">
      <c r="A9" s="15"/>
      <c r="B9" s="20"/>
      <c r="C9" s="21"/>
      <c r="D9" s="660" t="s">
        <v>28</v>
      </c>
      <c r="E9" s="660"/>
      <c r="F9" s="660"/>
      <c r="G9" s="660"/>
      <c r="H9" s="660"/>
      <c r="I9" s="660"/>
      <c r="J9" s="660"/>
      <c r="K9" s="660"/>
      <c r="L9" s="660"/>
      <c r="M9" s="660"/>
      <c r="N9" s="660"/>
      <c r="O9" s="660"/>
      <c r="P9" s="660"/>
      <c r="Q9" s="660"/>
      <c r="R9" s="660"/>
      <c r="S9" s="660"/>
      <c r="T9" s="660"/>
      <c r="U9" s="660"/>
      <c r="V9" s="660"/>
      <c r="W9" s="660"/>
      <c r="X9" s="660"/>
      <c r="Y9" s="660"/>
      <c r="Z9" s="660"/>
      <c r="AA9" s="660"/>
      <c r="AB9" s="660"/>
      <c r="AC9" s="660"/>
      <c r="AD9" s="660"/>
      <c r="AE9" s="660"/>
      <c r="AF9" s="21"/>
      <c r="AG9" s="21"/>
      <c r="AH9" s="21"/>
      <c r="AI9" s="21"/>
      <c r="AJ9" s="21"/>
      <c r="AK9" s="21"/>
      <c r="AL9" s="21"/>
      <c r="AM9" s="21"/>
      <c r="AN9" s="21"/>
      <c r="AO9" s="21"/>
      <c r="AP9" s="21"/>
      <c r="AQ9" s="21"/>
      <c r="AR9" s="21"/>
      <c r="AS9" s="21"/>
      <c r="AT9" s="21"/>
      <c r="AU9" s="21"/>
      <c r="AV9" s="21"/>
      <c r="AW9" s="21"/>
      <c r="AX9" s="21"/>
      <c r="AY9" s="21"/>
      <c r="AZ9" s="21"/>
      <c r="BA9" s="21"/>
      <c r="BB9" s="21"/>
      <c r="BC9" s="21"/>
      <c r="BD9" s="21"/>
      <c r="BE9" s="21"/>
      <c r="BF9" s="21"/>
      <c r="BG9" s="21"/>
      <c r="BH9" s="21"/>
      <c r="BI9" s="21"/>
      <c r="BJ9" s="21"/>
      <c r="BK9" s="21"/>
      <c r="BL9" s="21"/>
      <c r="BM9" s="21"/>
      <c r="BN9" s="21"/>
      <c r="BO9" s="21"/>
      <c r="BP9" s="21"/>
      <c r="BQ9" s="21"/>
      <c r="BR9" s="21"/>
      <c r="BS9" s="21"/>
      <c r="BT9" s="21"/>
      <c r="BU9" s="21"/>
      <c r="BV9" s="21"/>
      <c r="BW9" s="21"/>
      <c r="BX9" s="21"/>
      <c r="BY9" s="21"/>
      <c r="BZ9" s="21"/>
      <c r="CA9" s="21"/>
      <c r="CB9" s="21"/>
      <c r="CC9" s="21"/>
      <c r="CD9" s="21"/>
      <c r="CE9" s="21"/>
      <c r="CF9" s="21"/>
      <c r="CG9" s="21"/>
      <c r="CH9" s="21"/>
      <c r="CI9" s="21"/>
      <c r="CJ9" s="21"/>
      <c r="CK9" s="21"/>
      <c r="CL9" s="21"/>
      <c r="CM9" s="21"/>
      <c r="CN9" s="21"/>
      <c r="CO9" s="21"/>
      <c r="CP9" s="21"/>
      <c r="CQ9" s="21"/>
      <c r="CR9" s="22"/>
      <c r="CT9" s="18"/>
      <c r="CU9" s="20"/>
      <c r="CV9" s="21"/>
      <c r="CW9" s="660" t="s">
        <v>28</v>
      </c>
      <c r="CX9" s="660"/>
      <c r="CY9" s="660"/>
      <c r="CZ9" s="660"/>
      <c r="DA9" s="660"/>
      <c r="DB9" s="660"/>
      <c r="DC9" s="660"/>
      <c r="DD9" s="660"/>
      <c r="DE9" s="660"/>
      <c r="DF9" s="660"/>
      <c r="DG9" s="660"/>
      <c r="DH9" s="660"/>
      <c r="DI9" s="660"/>
      <c r="DJ9" s="660"/>
      <c r="DK9" s="660"/>
      <c r="DL9" s="660"/>
      <c r="DM9" s="660"/>
      <c r="DN9" s="660"/>
      <c r="DO9" s="660"/>
      <c r="DP9" s="660"/>
      <c r="DQ9" s="660"/>
      <c r="DR9" s="660"/>
      <c r="DS9" s="660"/>
      <c r="DT9" s="660"/>
      <c r="DU9" s="660"/>
      <c r="DV9" s="660"/>
      <c r="DW9" s="660"/>
      <c r="DX9" s="660"/>
      <c r="DY9" s="21"/>
      <c r="DZ9" s="21"/>
      <c r="EA9" s="21"/>
      <c r="EB9" s="21"/>
      <c r="EC9" s="21"/>
      <c r="ED9" s="21"/>
      <c r="EE9" s="21"/>
      <c r="EF9" s="21"/>
      <c r="EG9" s="21"/>
      <c r="EH9" s="21"/>
      <c r="EI9" s="21"/>
      <c r="EJ9" s="21"/>
      <c r="EK9" s="21"/>
      <c r="EL9" s="21"/>
      <c r="EM9" s="21"/>
      <c r="EN9" s="21"/>
      <c r="EO9" s="21"/>
      <c r="EP9" s="21"/>
      <c r="EQ9" s="21"/>
      <c r="ER9" s="21"/>
      <c r="ES9" s="21"/>
      <c r="ET9" s="21"/>
      <c r="EU9" s="21"/>
      <c r="EV9" s="21"/>
      <c r="EW9" s="21"/>
      <c r="EX9" s="21"/>
      <c r="EY9" s="21"/>
      <c r="EZ9" s="21"/>
      <c r="FA9" s="21"/>
      <c r="FB9" s="21"/>
      <c r="FC9" s="21"/>
      <c r="FD9" s="21"/>
      <c r="FE9" s="21"/>
      <c r="FF9" s="21"/>
      <c r="FG9" s="21"/>
      <c r="FH9" s="21"/>
      <c r="FI9" s="21"/>
      <c r="FJ9" s="21"/>
      <c r="FK9" s="21"/>
      <c r="FL9" s="21"/>
      <c r="FM9" s="21"/>
      <c r="FN9" s="21"/>
      <c r="FO9" s="21"/>
      <c r="FP9" s="21"/>
      <c r="FQ9" s="21"/>
      <c r="FR9" s="21"/>
      <c r="FS9" s="21"/>
      <c r="FT9" s="21"/>
      <c r="FU9" s="21"/>
      <c r="FV9" s="21"/>
      <c r="FW9" s="21"/>
      <c r="FX9" s="21"/>
      <c r="FY9" s="21"/>
      <c r="FZ9" s="21"/>
      <c r="GA9" s="21"/>
      <c r="GB9" s="21"/>
      <c r="GC9" s="21"/>
      <c r="GD9" s="21"/>
      <c r="GE9" s="21"/>
      <c r="GF9" s="21"/>
      <c r="GG9" s="21"/>
      <c r="GH9" s="21"/>
      <c r="GI9" s="21"/>
      <c r="GJ9" s="21"/>
      <c r="GK9" s="22"/>
      <c r="GL9" s="17"/>
      <c r="GN9" s="20"/>
      <c r="GO9" s="21"/>
      <c r="GP9" s="660" t="s">
        <v>28</v>
      </c>
      <c r="GQ9" s="660"/>
      <c r="GR9" s="660"/>
      <c r="GS9" s="660"/>
      <c r="GT9" s="660"/>
      <c r="GU9" s="660"/>
      <c r="GV9" s="660"/>
      <c r="GW9" s="660"/>
      <c r="GX9" s="660"/>
      <c r="GY9" s="660"/>
      <c r="GZ9" s="660"/>
      <c r="HA9" s="660"/>
      <c r="HB9" s="660"/>
      <c r="HC9" s="660"/>
      <c r="HD9" s="660"/>
      <c r="HE9" s="660"/>
      <c r="HF9" s="660"/>
      <c r="HG9" s="660"/>
      <c r="HH9" s="660"/>
      <c r="HI9" s="660"/>
      <c r="HJ9" s="660"/>
      <c r="HK9" s="660"/>
      <c r="HL9" s="660"/>
      <c r="HM9" s="660"/>
      <c r="HN9" s="660"/>
      <c r="HO9" s="660"/>
      <c r="HP9" s="660"/>
      <c r="HQ9" s="660"/>
      <c r="HR9" s="21"/>
      <c r="HS9" s="21"/>
      <c r="HT9" s="21"/>
      <c r="HU9" s="21"/>
      <c r="HV9" s="21"/>
      <c r="HW9" s="21"/>
      <c r="HX9" s="21"/>
      <c r="HY9" s="21"/>
      <c r="HZ9" s="21"/>
      <c r="IA9" s="21"/>
      <c r="IB9" s="21"/>
      <c r="IC9" s="21"/>
      <c r="ID9" s="21"/>
      <c r="IE9" s="21"/>
      <c r="IF9" s="21"/>
      <c r="IG9" s="21"/>
      <c r="IH9" s="21"/>
      <c r="II9" s="21"/>
      <c r="IJ9" s="21"/>
      <c r="IK9" s="21"/>
      <c r="IL9" s="21"/>
      <c r="IM9" s="21"/>
      <c r="IN9" s="21"/>
      <c r="IO9" s="21"/>
      <c r="IP9" s="21"/>
      <c r="IQ9" s="21"/>
      <c r="IR9" s="21"/>
      <c r="IS9" s="21"/>
      <c r="IT9" s="21"/>
      <c r="IU9" s="21"/>
      <c r="IV9" s="21"/>
      <c r="IW9" s="21"/>
      <c r="IX9" s="21"/>
      <c r="IY9" s="21"/>
      <c r="IZ9" s="21"/>
      <c r="JA9" s="21"/>
      <c r="JB9" s="21"/>
      <c r="JC9" s="21"/>
      <c r="JD9" s="21"/>
      <c r="JE9" s="21"/>
      <c r="JF9" s="21"/>
      <c r="JG9" s="21"/>
      <c r="JH9" s="21"/>
      <c r="JI9" s="21"/>
      <c r="JJ9" s="21"/>
      <c r="JK9" s="21"/>
      <c r="JL9" s="21"/>
      <c r="JM9" s="21"/>
      <c r="JN9" s="21"/>
      <c r="JO9" s="21"/>
      <c r="JP9" s="21"/>
      <c r="JQ9" s="21"/>
      <c r="JR9" s="21"/>
      <c r="JS9" s="21"/>
      <c r="JT9" s="21"/>
      <c r="JU9" s="21"/>
      <c r="JV9" s="21"/>
      <c r="JW9" s="21"/>
      <c r="JX9" s="21"/>
      <c r="JY9" s="21"/>
      <c r="JZ9" s="21"/>
      <c r="KA9" s="21"/>
      <c r="KB9" s="21"/>
      <c r="KC9" s="21"/>
      <c r="KD9" s="22"/>
      <c r="KE9" s="19"/>
      <c r="KG9" s="24"/>
      <c r="KH9" s="97"/>
      <c r="KI9" s="97"/>
      <c r="KJ9" s="97"/>
      <c r="KK9" s="96"/>
      <c r="KL9" s="96"/>
      <c r="KM9" s="96"/>
      <c r="KN9" s="96"/>
      <c r="KO9" s="96"/>
      <c r="KP9" s="96"/>
      <c r="KQ9" s="96"/>
      <c r="KR9" s="96"/>
      <c r="KS9" s="96"/>
      <c r="KT9" s="96"/>
      <c r="KU9" s="96"/>
      <c r="KV9" s="96"/>
      <c r="KW9" s="96"/>
      <c r="KX9" s="96"/>
      <c r="KY9" s="96"/>
      <c r="KZ9" s="96"/>
      <c r="LA9" s="96"/>
      <c r="LB9" s="96"/>
      <c r="LC9" s="96"/>
      <c r="LD9" s="96"/>
      <c r="LE9" s="96"/>
      <c r="LF9" s="96"/>
      <c r="LG9" s="96"/>
      <c r="LH9" s="96"/>
      <c r="LI9" s="96"/>
      <c r="LJ9" s="96"/>
      <c r="LK9" s="96"/>
      <c r="LL9" s="96"/>
      <c r="LM9" s="96"/>
      <c r="LN9" s="96"/>
      <c r="LO9" s="96"/>
      <c r="LP9" s="96"/>
      <c r="LQ9" s="96"/>
      <c r="LR9" s="96"/>
      <c r="LS9" s="96"/>
      <c r="LT9" s="96"/>
      <c r="LU9" s="96"/>
      <c r="LV9" s="96"/>
      <c r="LW9" s="96"/>
      <c r="LX9" s="96"/>
      <c r="LY9" s="96"/>
      <c r="LZ9" s="96"/>
      <c r="MA9" s="96"/>
      <c r="MB9" s="96"/>
      <c r="MC9" s="96"/>
      <c r="MD9" s="96"/>
      <c r="ME9" s="96"/>
      <c r="MF9" s="96"/>
      <c r="MG9" s="96"/>
      <c r="MH9" s="96"/>
      <c r="MI9" s="96"/>
      <c r="MJ9" s="96"/>
      <c r="MK9" s="96"/>
      <c r="ML9" s="96"/>
      <c r="MM9" s="96"/>
      <c r="MN9" s="96"/>
      <c r="MO9" s="96"/>
      <c r="MP9" s="96"/>
      <c r="MQ9" s="96"/>
      <c r="MR9" s="96"/>
      <c r="MS9" s="96"/>
      <c r="MT9" s="96"/>
      <c r="MU9" s="96"/>
      <c r="MV9" s="96"/>
      <c r="MW9" s="96"/>
      <c r="MX9" s="96"/>
      <c r="MY9" s="96"/>
      <c r="MZ9" s="96"/>
      <c r="NA9" s="96"/>
      <c r="NB9" s="96"/>
      <c r="NC9" s="96"/>
      <c r="ND9" s="96"/>
      <c r="NE9" s="96"/>
      <c r="NF9" s="96"/>
      <c r="NG9" s="96"/>
      <c r="NH9" s="96"/>
      <c r="NI9" s="96"/>
      <c r="NJ9" s="96"/>
      <c r="NK9" s="96"/>
      <c r="NL9" s="96"/>
      <c r="NM9" s="96"/>
      <c r="NN9" s="96"/>
      <c r="NO9" s="96"/>
      <c r="NP9" s="96"/>
      <c r="NQ9" s="96"/>
      <c r="NR9" s="96"/>
      <c r="NS9" s="96"/>
      <c r="NT9" s="97"/>
      <c r="NU9" s="97"/>
      <c r="NV9" s="97"/>
      <c r="NW9" s="24"/>
      <c r="NZ9" s="24"/>
      <c r="OA9" s="24"/>
      <c r="OB9" s="653"/>
      <c r="OC9" s="653"/>
      <c r="OD9" s="653"/>
      <c r="OE9" s="653"/>
      <c r="OF9" s="653"/>
      <c r="OG9" s="653"/>
      <c r="OH9" s="653"/>
      <c r="OI9" s="653"/>
      <c r="OJ9" s="653"/>
      <c r="OK9" s="653"/>
      <c r="OL9" s="653"/>
      <c r="OM9" s="653"/>
      <c r="ON9" s="653"/>
      <c r="OO9" s="653"/>
      <c r="OP9" s="653"/>
      <c r="OQ9" s="653"/>
      <c r="OR9" s="653"/>
      <c r="OS9" s="653"/>
      <c r="OT9" s="653"/>
      <c r="OU9" s="653"/>
      <c r="OV9" s="653"/>
      <c r="OW9" s="653"/>
      <c r="OX9" s="653"/>
      <c r="OY9" s="653"/>
      <c r="OZ9" s="653"/>
      <c r="PA9" s="653"/>
      <c r="PB9" s="653"/>
      <c r="PC9" s="653"/>
      <c r="PD9" s="24"/>
      <c r="PE9" s="24"/>
      <c r="PF9" s="24"/>
      <c r="PG9" s="24"/>
      <c r="PH9" s="24"/>
      <c r="PI9" s="24"/>
      <c r="PJ9" s="24"/>
      <c r="PK9" s="24"/>
      <c r="PL9" s="24"/>
      <c r="PM9" s="24"/>
      <c r="PN9" s="24"/>
      <c r="PO9" s="24"/>
      <c r="PP9" s="24"/>
      <c r="PQ9" s="24"/>
      <c r="PR9" s="24"/>
      <c r="PS9" s="24"/>
      <c r="PT9" s="24"/>
      <c r="PU9" s="24"/>
      <c r="PV9" s="24"/>
      <c r="PW9" s="24"/>
      <c r="PX9" s="24"/>
      <c r="PY9" s="24"/>
      <c r="PZ9" s="24"/>
      <c r="QA9" s="24"/>
      <c r="QB9" s="24"/>
      <c r="QC9" s="24"/>
      <c r="QD9" s="24"/>
      <c r="QE9" s="24"/>
      <c r="QF9" s="24"/>
      <c r="QG9" s="24"/>
      <c r="QH9" s="24"/>
      <c r="QI9" s="24"/>
      <c r="QJ9" s="24"/>
      <c r="QK9" s="24"/>
      <c r="QL9" s="24"/>
      <c r="QM9" s="24"/>
      <c r="QN9" s="24"/>
      <c r="QO9" s="24"/>
      <c r="QP9" s="24"/>
      <c r="QQ9" s="24"/>
      <c r="QR9" s="24"/>
      <c r="QS9" s="24"/>
      <c r="QT9" s="24"/>
      <c r="QU9" s="24"/>
      <c r="QV9" s="24"/>
      <c r="QW9" s="24"/>
      <c r="QX9" s="24"/>
      <c r="QY9" s="24"/>
      <c r="QZ9" s="24"/>
      <c r="RA9" s="24"/>
      <c r="RB9" s="24"/>
      <c r="RC9" s="24"/>
      <c r="RD9" s="24"/>
      <c r="RE9" s="24"/>
      <c r="RF9" s="24"/>
      <c r="RG9" s="24"/>
      <c r="RH9" s="24"/>
      <c r="RI9" s="24"/>
      <c r="RJ9" s="24"/>
      <c r="RK9" s="24"/>
      <c r="RL9" s="24"/>
      <c r="RM9" s="24"/>
      <c r="RN9" s="24"/>
      <c r="RO9" s="24"/>
      <c r="RP9" s="24"/>
    </row>
    <row r="10" spans="1:484" ht="12.75" customHeight="1">
      <c r="A10" s="15"/>
      <c r="B10" s="23"/>
      <c r="C10" s="24"/>
      <c r="D10" s="761" t="s">
        <v>29</v>
      </c>
      <c r="E10" s="761"/>
      <c r="F10" s="761"/>
      <c r="G10" s="761"/>
      <c r="H10" s="761"/>
      <c r="I10" s="761"/>
      <c r="J10" s="761"/>
      <c r="K10" s="761"/>
      <c r="L10" s="761"/>
      <c r="M10" s="761"/>
      <c r="N10" s="761"/>
      <c r="O10" s="761"/>
      <c r="P10" s="761"/>
      <c r="Q10" s="761"/>
      <c r="R10" s="761"/>
      <c r="S10" s="761"/>
      <c r="T10" s="761"/>
      <c r="U10" s="761"/>
      <c r="V10" s="761"/>
      <c r="W10" s="761"/>
      <c r="X10" s="761"/>
      <c r="Y10" s="761"/>
      <c r="Z10" s="761"/>
      <c r="AA10" s="63"/>
      <c r="AB10" s="63"/>
      <c r="AC10" s="756" t="str">
        <f>+IF(入湯税・宿泊税月計表!$S$2=0,"",入湯税・宿泊税月計表!$S$2)</f>
        <v/>
      </c>
      <c r="AD10" s="756"/>
      <c r="AE10" s="756"/>
      <c r="AF10" s="756"/>
      <c r="AG10" s="756"/>
      <c r="AH10" s="756"/>
      <c r="AI10" s="756"/>
      <c r="AJ10" s="756"/>
      <c r="AK10" s="756"/>
      <c r="AL10" s="756"/>
      <c r="AM10" s="756"/>
      <c r="AN10" s="756"/>
      <c r="AO10" s="756"/>
      <c r="AP10" s="756"/>
      <c r="AQ10" s="756"/>
      <c r="AR10" s="756"/>
      <c r="AS10" s="756"/>
      <c r="AT10" s="756"/>
      <c r="AU10" s="756"/>
      <c r="AV10" s="756"/>
      <c r="AW10" s="756"/>
      <c r="AX10" s="756"/>
      <c r="AY10" s="756"/>
      <c r="AZ10" s="756"/>
      <c r="BA10" s="756"/>
      <c r="BB10" s="756"/>
      <c r="BC10" s="756"/>
      <c r="BD10" s="756"/>
      <c r="BE10" s="756"/>
      <c r="BF10" s="756"/>
      <c r="BG10" s="756"/>
      <c r="BH10" s="756"/>
      <c r="BI10" s="756"/>
      <c r="BJ10" s="756"/>
      <c r="BK10" s="756"/>
      <c r="BL10" s="756"/>
      <c r="BM10" s="756"/>
      <c r="BN10" s="756"/>
      <c r="BO10" s="756"/>
      <c r="BP10" s="756"/>
      <c r="BQ10" s="756"/>
      <c r="BR10" s="756"/>
      <c r="BS10" s="756"/>
      <c r="BT10" s="756"/>
      <c r="BU10" s="756"/>
      <c r="BV10" s="756"/>
      <c r="BW10" s="756"/>
      <c r="BX10" s="756"/>
      <c r="BY10" s="756"/>
      <c r="BZ10" s="756"/>
      <c r="CA10" s="756"/>
      <c r="CB10" s="756"/>
      <c r="CC10" s="756"/>
      <c r="CD10" s="756"/>
      <c r="CE10" s="756"/>
      <c r="CF10" s="756"/>
      <c r="CG10" s="756"/>
      <c r="CH10" s="756"/>
      <c r="CI10" s="756"/>
      <c r="CJ10" s="756"/>
      <c r="CK10" s="24"/>
      <c r="CL10" s="24"/>
      <c r="CM10" s="24"/>
      <c r="CN10" s="24"/>
      <c r="CO10" s="24"/>
      <c r="CP10" s="24"/>
      <c r="CQ10" s="24"/>
      <c r="CR10" s="25"/>
      <c r="CT10" s="18"/>
      <c r="CU10" s="23"/>
      <c r="CV10" s="24"/>
      <c r="CW10" s="761" t="s">
        <v>29</v>
      </c>
      <c r="CX10" s="761"/>
      <c r="CY10" s="761"/>
      <c r="CZ10" s="761"/>
      <c r="DA10" s="761"/>
      <c r="DB10" s="761"/>
      <c r="DC10" s="761"/>
      <c r="DD10" s="761"/>
      <c r="DE10" s="761"/>
      <c r="DF10" s="761"/>
      <c r="DG10" s="761"/>
      <c r="DH10" s="761"/>
      <c r="DI10" s="761"/>
      <c r="DJ10" s="761"/>
      <c r="DK10" s="761"/>
      <c r="DL10" s="761"/>
      <c r="DM10" s="761"/>
      <c r="DN10" s="761"/>
      <c r="DO10" s="761"/>
      <c r="DP10" s="761"/>
      <c r="DQ10" s="761"/>
      <c r="DR10" s="761"/>
      <c r="DS10" s="761"/>
      <c r="DT10" s="63"/>
      <c r="DU10" s="63"/>
      <c r="DV10" s="756" t="str">
        <f>+IF(入湯税・宿泊税月計表!$S$2=0,"",入湯税・宿泊税月計表!$S$2)</f>
        <v/>
      </c>
      <c r="DW10" s="756"/>
      <c r="DX10" s="756"/>
      <c r="DY10" s="756"/>
      <c r="DZ10" s="756"/>
      <c r="EA10" s="756"/>
      <c r="EB10" s="756"/>
      <c r="EC10" s="756"/>
      <c r="ED10" s="756"/>
      <c r="EE10" s="756"/>
      <c r="EF10" s="756"/>
      <c r="EG10" s="756"/>
      <c r="EH10" s="756"/>
      <c r="EI10" s="756"/>
      <c r="EJ10" s="756"/>
      <c r="EK10" s="756"/>
      <c r="EL10" s="756"/>
      <c r="EM10" s="756"/>
      <c r="EN10" s="756"/>
      <c r="EO10" s="756"/>
      <c r="EP10" s="756"/>
      <c r="EQ10" s="756"/>
      <c r="ER10" s="756"/>
      <c r="ES10" s="756"/>
      <c r="ET10" s="756"/>
      <c r="EU10" s="756"/>
      <c r="EV10" s="756"/>
      <c r="EW10" s="756"/>
      <c r="EX10" s="756"/>
      <c r="EY10" s="756"/>
      <c r="EZ10" s="756"/>
      <c r="FA10" s="756"/>
      <c r="FB10" s="756"/>
      <c r="FC10" s="756"/>
      <c r="FD10" s="756"/>
      <c r="FE10" s="756"/>
      <c r="FF10" s="756"/>
      <c r="FG10" s="756"/>
      <c r="FH10" s="756"/>
      <c r="FI10" s="756"/>
      <c r="FJ10" s="756"/>
      <c r="FK10" s="756"/>
      <c r="FL10" s="756"/>
      <c r="FM10" s="756"/>
      <c r="FN10" s="756"/>
      <c r="FO10" s="756"/>
      <c r="FP10" s="756"/>
      <c r="FQ10" s="756"/>
      <c r="FR10" s="756"/>
      <c r="FS10" s="756"/>
      <c r="FT10" s="756"/>
      <c r="FU10" s="756"/>
      <c r="FV10" s="756"/>
      <c r="FW10" s="756"/>
      <c r="FX10" s="756"/>
      <c r="FY10" s="756"/>
      <c r="FZ10" s="756"/>
      <c r="GA10" s="756"/>
      <c r="GB10" s="756"/>
      <c r="GC10" s="756"/>
      <c r="GD10" s="24"/>
      <c r="GE10" s="24"/>
      <c r="GF10" s="24"/>
      <c r="GG10" s="24"/>
      <c r="GH10" s="24"/>
      <c r="GI10" s="24"/>
      <c r="GJ10" s="24"/>
      <c r="GK10" s="25"/>
      <c r="GL10" s="17"/>
      <c r="GN10" s="23"/>
      <c r="GO10" s="24"/>
      <c r="GP10" s="761" t="s">
        <v>29</v>
      </c>
      <c r="GQ10" s="761"/>
      <c r="GR10" s="761"/>
      <c r="GS10" s="761"/>
      <c r="GT10" s="761"/>
      <c r="GU10" s="761"/>
      <c r="GV10" s="761"/>
      <c r="GW10" s="761"/>
      <c r="GX10" s="761"/>
      <c r="GY10" s="761"/>
      <c r="GZ10" s="761"/>
      <c r="HA10" s="761"/>
      <c r="HB10" s="761"/>
      <c r="HC10" s="761"/>
      <c r="HD10" s="761"/>
      <c r="HE10" s="761"/>
      <c r="HF10" s="761"/>
      <c r="HG10" s="761"/>
      <c r="HH10" s="761"/>
      <c r="HI10" s="761"/>
      <c r="HJ10" s="761"/>
      <c r="HK10" s="761"/>
      <c r="HL10" s="761"/>
      <c r="HM10" s="63"/>
      <c r="HN10" s="63"/>
      <c r="HO10" s="756" t="str">
        <f>+IF(入湯税・宿泊税月計表!$S$2=0,"",入湯税・宿泊税月計表!$S$2)</f>
        <v/>
      </c>
      <c r="HP10" s="756"/>
      <c r="HQ10" s="756"/>
      <c r="HR10" s="756"/>
      <c r="HS10" s="756"/>
      <c r="HT10" s="756"/>
      <c r="HU10" s="756"/>
      <c r="HV10" s="756"/>
      <c r="HW10" s="756"/>
      <c r="HX10" s="756"/>
      <c r="HY10" s="756"/>
      <c r="HZ10" s="756"/>
      <c r="IA10" s="756"/>
      <c r="IB10" s="756"/>
      <c r="IC10" s="756"/>
      <c r="ID10" s="756"/>
      <c r="IE10" s="756"/>
      <c r="IF10" s="756"/>
      <c r="IG10" s="756"/>
      <c r="IH10" s="756"/>
      <c r="II10" s="756"/>
      <c r="IJ10" s="756"/>
      <c r="IK10" s="756"/>
      <c r="IL10" s="756"/>
      <c r="IM10" s="756"/>
      <c r="IN10" s="756"/>
      <c r="IO10" s="756"/>
      <c r="IP10" s="756"/>
      <c r="IQ10" s="756"/>
      <c r="IR10" s="756"/>
      <c r="IS10" s="756"/>
      <c r="IT10" s="756"/>
      <c r="IU10" s="756"/>
      <c r="IV10" s="756"/>
      <c r="IW10" s="756"/>
      <c r="IX10" s="756"/>
      <c r="IY10" s="756"/>
      <c r="IZ10" s="756"/>
      <c r="JA10" s="756"/>
      <c r="JB10" s="756"/>
      <c r="JC10" s="756"/>
      <c r="JD10" s="756"/>
      <c r="JE10" s="756"/>
      <c r="JF10" s="756"/>
      <c r="JG10" s="756"/>
      <c r="JH10" s="756"/>
      <c r="JI10" s="756"/>
      <c r="JJ10" s="756"/>
      <c r="JK10" s="756"/>
      <c r="JL10" s="756"/>
      <c r="JM10" s="756"/>
      <c r="JN10" s="756"/>
      <c r="JO10" s="756"/>
      <c r="JP10" s="756"/>
      <c r="JQ10" s="756"/>
      <c r="JR10" s="756"/>
      <c r="JS10" s="756"/>
      <c r="JT10" s="756"/>
      <c r="JU10" s="756"/>
      <c r="JV10" s="756"/>
      <c r="JW10" s="24"/>
      <c r="JX10" s="24"/>
      <c r="JY10" s="24"/>
      <c r="JZ10" s="24"/>
      <c r="KA10" s="24"/>
      <c r="KB10" s="24"/>
      <c r="KC10" s="24"/>
      <c r="KD10" s="25"/>
      <c r="KE10" s="19"/>
      <c r="KG10" s="24"/>
      <c r="KH10" s="97"/>
      <c r="KI10" s="97"/>
      <c r="KJ10" s="97"/>
      <c r="KK10" s="96"/>
      <c r="KL10" s="96"/>
      <c r="KM10" s="96"/>
      <c r="KN10" s="96"/>
      <c r="KO10" s="96"/>
      <c r="KP10" s="96"/>
      <c r="KQ10" s="96"/>
      <c r="KR10" s="96"/>
      <c r="KS10" s="96"/>
      <c r="KT10" s="96"/>
      <c r="KU10" s="96"/>
      <c r="KV10" s="96"/>
      <c r="KW10" s="96"/>
      <c r="KX10" s="96"/>
      <c r="KY10" s="96"/>
      <c r="KZ10" s="96"/>
      <c r="LA10" s="96"/>
      <c r="LB10" s="96"/>
      <c r="LC10" s="96"/>
      <c r="LD10" s="96"/>
      <c r="LE10" s="96"/>
      <c r="LF10" s="96"/>
      <c r="LG10" s="96"/>
      <c r="LH10" s="96"/>
      <c r="LI10" s="96"/>
      <c r="LJ10" s="96"/>
      <c r="LK10" s="96"/>
      <c r="LL10" s="96"/>
      <c r="LM10" s="96"/>
      <c r="LN10" s="96"/>
      <c r="LO10" s="96"/>
      <c r="LP10" s="96"/>
      <c r="LQ10" s="96"/>
      <c r="LR10" s="96"/>
      <c r="LS10" s="96"/>
      <c r="LT10" s="96"/>
      <c r="LU10" s="96"/>
      <c r="LV10" s="96"/>
      <c r="LW10" s="96"/>
      <c r="LX10" s="96"/>
      <c r="LY10" s="96"/>
      <c r="LZ10" s="96"/>
      <c r="MA10" s="96"/>
      <c r="MB10" s="96"/>
      <c r="MC10" s="96"/>
      <c r="MD10" s="96"/>
      <c r="ME10" s="96"/>
      <c r="MF10" s="96"/>
      <c r="MG10" s="96"/>
      <c r="MH10" s="96"/>
      <c r="MI10" s="96"/>
      <c r="MJ10" s="96"/>
      <c r="MK10" s="96"/>
      <c r="ML10" s="96"/>
      <c r="MM10" s="96"/>
      <c r="MN10" s="96"/>
      <c r="MO10" s="96"/>
      <c r="MP10" s="96"/>
      <c r="MQ10" s="96"/>
      <c r="MR10" s="96"/>
      <c r="MS10" s="96"/>
      <c r="MT10" s="96"/>
      <c r="MU10" s="96"/>
      <c r="MV10" s="96"/>
      <c r="MW10" s="96"/>
      <c r="MX10" s="96"/>
      <c r="MY10" s="96"/>
      <c r="MZ10" s="96"/>
      <c r="NA10" s="96"/>
      <c r="NB10" s="96"/>
      <c r="NC10" s="96"/>
      <c r="ND10" s="96"/>
      <c r="NE10" s="96"/>
      <c r="NF10" s="96"/>
      <c r="NG10" s="96"/>
      <c r="NH10" s="96"/>
      <c r="NI10" s="96"/>
      <c r="NJ10" s="96"/>
      <c r="NK10" s="96"/>
      <c r="NL10" s="96"/>
      <c r="NM10" s="96"/>
      <c r="NN10" s="96"/>
      <c r="NO10" s="96"/>
      <c r="NP10" s="96"/>
      <c r="NQ10" s="96"/>
      <c r="NR10" s="96"/>
      <c r="NS10" s="96"/>
      <c r="NT10" s="97"/>
      <c r="NU10" s="97"/>
      <c r="NV10" s="97"/>
      <c r="NW10" s="24"/>
      <c r="NZ10" s="24"/>
      <c r="OA10" s="24"/>
      <c r="OB10" s="761"/>
      <c r="OC10" s="761"/>
      <c r="OD10" s="761"/>
      <c r="OE10" s="761"/>
      <c r="OF10" s="761"/>
      <c r="OG10" s="761"/>
      <c r="OH10" s="761"/>
      <c r="OI10" s="761"/>
      <c r="OJ10" s="761"/>
      <c r="OK10" s="761"/>
      <c r="OL10" s="761"/>
      <c r="OM10" s="761"/>
      <c r="ON10" s="761"/>
      <c r="OO10" s="761"/>
      <c r="OP10" s="761"/>
      <c r="OQ10" s="761"/>
      <c r="OR10" s="761"/>
      <c r="OS10" s="761"/>
      <c r="OT10" s="761"/>
      <c r="OU10" s="761"/>
      <c r="OV10" s="761"/>
      <c r="OW10" s="761"/>
      <c r="OX10" s="761"/>
      <c r="OY10" s="63"/>
      <c r="OZ10" s="63"/>
      <c r="PA10" s="756"/>
      <c r="PB10" s="756"/>
      <c r="PC10" s="756"/>
      <c r="PD10" s="756"/>
      <c r="PE10" s="756"/>
      <c r="PF10" s="756"/>
      <c r="PG10" s="756"/>
      <c r="PH10" s="756"/>
      <c r="PI10" s="756"/>
      <c r="PJ10" s="756"/>
      <c r="PK10" s="756"/>
      <c r="PL10" s="756"/>
      <c r="PM10" s="756"/>
      <c r="PN10" s="756"/>
      <c r="PO10" s="756"/>
      <c r="PP10" s="756"/>
      <c r="PQ10" s="756"/>
      <c r="PR10" s="756"/>
      <c r="PS10" s="756"/>
      <c r="PT10" s="756"/>
      <c r="PU10" s="756"/>
      <c r="PV10" s="756"/>
      <c r="PW10" s="756"/>
      <c r="PX10" s="756"/>
      <c r="PY10" s="756"/>
      <c r="PZ10" s="756"/>
      <c r="QA10" s="756"/>
      <c r="QB10" s="756"/>
      <c r="QC10" s="756"/>
      <c r="QD10" s="756"/>
      <c r="QE10" s="756"/>
      <c r="QF10" s="756"/>
      <c r="QG10" s="756"/>
      <c r="QH10" s="756"/>
      <c r="QI10" s="756"/>
      <c r="QJ10" s="756"/>
      <c r="QK10" s="756"/>
      <c r="QL10" s="756"/>
      <c r="QM10" s="756"/>
      <c r="QN10" s="756"/>
      <c r="QO10" s="756"/>
      <c r="QP10" s="756"/>
      <c r="QQ10" s="756"/>
      <c r="QR10" s="756"/>
      <c r="QS10" s="756"/>
      <c r="QT10" s="756"/>
      <c r="QU10" s="756"/>
      <c r="QV10" s="756"/>
      <c r="QW10" s="756"/>
      <c r="QX10" s="756"/>
      <c r="QY10" s="756"/>
      <c r="QZ10" s="756"/>
      <c r="RA10" s="756"/>
      <c r="RB10" s="756"/>
      <c r="RC10" s="756"/>
      <c r="RD10" s="756"/>
      <c r="RE10" s="756"/>
      <c r="RF10" s="756"/>
      <c r="RG10" s="756"/>
      <c r="RH10" s="756"/>
      <c r="RI10" s="24"/>
      <c r="RJ10" s="24"/>
      <c r="RK10" s="24"/>
      <c r="RL10" s="24"/>
      <c r="RM10" s="24"/>
      <c r="RN10" s="24"/>
      <c r="RO10" s="24"/>
      <c r="RP10" s="24"/>
    </row>
    <row r="11" spans="1:484" ht="12.75" customHeight="1">
      <c r="A11" s="15"/>
      <c r="B11" s="23"/>
      <c r="C11" s="24"/>
      <c r="D11" s="761"/>
      <c r="E11" s="761"/>
      <c r="F11" s="761"/>
      <c r="G11" s="761"/>
      <c r="H11" s="761"/>
      <c r="I11" s="761"/>
      <c r="J11" s="761"/>
      <c r="K11" s="761"/>
      <c r="L11" s="761"/>
      <c r="M11" s="761"/>
      <c r="N11" s="761"/>
      <c r="O11" s="761"/>
      <c r="P11" s="761"/>
      <c r="Q11" s="761"/>
      <c r="R11" s="761"/>
      <c r="S11" s="761"/>
      <c r="T11" s="761"/>
      <c r="U11" s="761"/>
      <c r="V11" s="761"/>
      <c r="W11" s="761"/>
      <c r="X11" s="761"/>
      <c r="Y11" s="761"/>
      <c r="Z11" s="761"/>
      <c r="AA11" s="63"/>
      <c r="AB11" s="63"/>
      <c r="AC11" s="756"/>
      <c r="AD11" s="756"/>
      <c r="AE11" s="756"/>
      <c r="AF11" s="756"/>
      <c r="AG11" s="756"/>
      <c r="AH11" s="756"/>
      <c r="AI11" s="756"/>
      <c r="AJ11" s="756"/>
      <c r="AK11" s="756"/>
      <c r="AL11" s="756"/>
      <c r="AM11" s="756"/>
      <c r="AN11" s="756"/>
      <c r="AO11" s="756"/>
      <c r="AP11" s="756"/>
      <c r="AQ11" s="756"/>
      <c r="AR11" s="756"/>
      <c r="AS11" s="756"/>
      <c r="AT11" s="756"/>
      <c r="AU11" s="756"/>
      <c r="AV11" s="756"/>
      <c r="AW11" s="756"/>
      <c r="AX11" s="756"/>
      <c r="AY11" s="756"/>
      <c r="AZ11" s="756"/>
      <c r="BA11" s="756"/>
      <c r="BB11" s="756"/>
      <c r="BC11" s="756"/>
      <c r="BD11" s="756"/>
      <c r="BE11" s="756"/>
      <c r="BF11" s="756"/>
      <c r="BG11" s="756"/>
      <c r="BH11" s="756"/>
      <c r="BI11" s="756"/>
      <c r="BJ11" s="756"/>
      <c r="BK11" s="756"/>
      <c r="BL11" s="756"/>
      <c r="BM11" s="756"/>
      <c r="BN11" s="756"/>
      <c r="BO11" s="756"/>
      <c r="BP11" s="756"/>
      <c r="BQ11" s="756"/>
      <c r="BR11" s="756"/>
      <c r="BS11" s="756"/>
      <c r="BT11" s="756"/>
      <c r="BU11" s="756"/>
      <c r="BV11" s="756"/>
      <c r="BW11" s="756"/>
      <c r="BX11" s="756"/>
      <c r="BY11" s="756"/>
      <c r="BZ11" s="756"/>
      <c r="CA11" s="756"/>
      <c r="CB11" s="756"/>
      <c r="CC11" s="756"/>
      <c r="CD11" s="756"/>
      <c r="CE11" s="756"/>
      <c r="CF11" s="756"/>
      <c r="CG11" s="756"/>
      <c r="CH11" s="756"/>
      <c r="CI11" s="756"/>
      <c r="CJ11" s="756"/>
      <c r="CK11" s="24"/>
      <c r="CL11" s="24"/>
      <c r="CM11" s="24"/>
      <c r="CN11" s="24"/>
      <c r="CO11" s="24"/>
      <c r="CP11" s="24"/>
      <c r="CQ11" s="24"/>
      <c r="CR11" s="25"/>
      <c r="CT11" s="18"/>
      <c r="CU11" s="23"/>
      <c r="CV11" s="24"/>
      <c r="CW11" s="761"/>
      <c r="CX11" s="761"/>
      <c r="CY11" s="761"/>
      <c r="CZ11" s="761"/>
      <c r="DA11" s="761"/>
      <c r="DB11" s="761"/>
      <c r="DC11" s="761"/>
      <c r="DD11" s="761"/>
      <c r="DE11" s="761"/>
      <c r="DF11" s="761"/>
      <c r="DG11" s="761"/>
      <c r="DH11" s="761"/>
      <c r="DI11" s="761"/>
      <c r="DJ11" s="761"/>
      <c r="DK11" s="761"/>
      <c r="DL11" s="761"/>
      <c r="DM11" s="761"/>
      <c r="DN11" s="761"/>
      <c r="DO11" s="761"/>
      <c r="DP11" s="761"/>
      <c r="DQ11" s="761"/>
      <c r="DR11" s="761"/>
      <c r="DS11" s="761"/>
      <c r="DT11" s="63"/>
      <c r="DU11" s="63"/>
      <c r="DV11" s="756"/>
      <c r="DW11" s="756"/>
      <c r="DX11" s="756"/>
      <c r="DY11" s="756"/>
      <c r="DZ11" s="756"/>
      <c r="EA11" s="756"/>
      <c r="EB11" s="756"/>
      <c r="EC11" s="756"/>
      <c r="ED11" s="756"/>
      <c r="EE11" s="756"/>
      <c r="EF11" s="756"/>
      <c r="EG11" s="756"/>
      <c r="EH11" s="756"/>
      <c r="EI11" s="756"/>
      <c r="EJ11" s="756"/>
      <c r="EK11" s="756"/>
      <c r="EL11" s="756"/>
      <c r="EM11" s="756"/>
      <c r="EN11" s="756"/>
      <c r="EO11" s="756"/>
      <c r="EP11" s="756"/>
      <c r="EQ11" s="756"/>
      <c r="ER11" s="756"/>
      <c r="ES11" s="756"/>
      <c r="ET11" s="756"/>
      <c r="EU11" s="756"/>
      <c r="EV11" s="756"/>
      <c r="EW11" s="756"/>
      <c r="EX11" s="756"/>
      <c r="EY11" s="756"/>
      <c r="EZ11" s="756"/>
      <c r="FA11" s="756"/>
      <c r="FB11" s="756"/>
      <c r="FC11" s="756"/>
      <c r="FD11" s="756"/>
      <c r="FE11" s="756"/>
      <c r="FF11" s="756"/>
      <c r="FG11" s="756"/>
      <c r="FH11" s="756"/>
      <c r="FI11" s="756"/>
      <c r="FJ11" s="756"/>
      <c r="FK11" s="756"/>
      <c r="FL11" s="756"/>
      <c r="FM11" s="756"/>
      <c r="FN11" s="756"/>
      <c r="FO11" s="756"/>
      <c r="FP11" s="756"/>
      <c r="FQ11" s="756"/>
      <c r="FR11" s="756"/>
      <c r="FS11" s="756"/>
      <c r="FT11" s="756"/>
      <c r="FU11" s="756"/>
      <c r="FV11" s="756"/>
      <c r="FW11" s="756"/>
      <c r="FX11" s="756"/>
      <c r="FY11" s="756"/>
      <c r="FZ11" s="756"/>
      <c r="GA11" s="756"/>
      <c r="GB11" s="756"/>
      <c r="GC11" s="756"/>
      <c r="GD11" s="24"/>
      <c r="GE11" s="24"/>
      <c r="GF11" s="24"/>
      <c r="GG11" s="24"/>
      <c r="GH11" s="24"/>
      <c r="GI11" s="24"/>
      <c r="GJ11" s="24"/>
      <c r="GK11" s="25"/>
      <c r="GL11" s="17"/>
      <c r="GN11" s="23"/>
      <c r="GO11" s="24"/>
      <c r="GP11" s="761"/>
      <c r="GQ11" s="761"/>
      <c r="GR11" s="761"/>
      <c r="GS11" s="761"/>
      <c r="GT11" s="761"/>
      <c r="GU11" s="761"/>
      <c r="GV11" s="761"/>
      <c r="GW11" s="761"/>
      <c r="GX11" s="761"/>
      <c r="GY11" s="761"/>
      <c r="GZ11" s="761"/>
      <c r="HA11" s="761"/>
      <c r="HB11" s="761"/>
      <c r="HC11" s="761"/>
      <c r="HD11" s="761"/>
      <c r="HE11" s="761"/>
      <c r="HF11" s="761"/>
      <c r="HG11" s="761"/>
      <c r="HH11" s="761"/>
      <c r="HI11" s="761"/>
      <c r="HJ11" s="761"/>
      <c r="HK11" s="761"/>
      <c r="HL11" s="761"/>
      <c r="HM11" s="63"/>
      <c r="HN11" s="63"/>
      <c r="HO11" s="756"/>
      <c r="HP11" s="756"/>
      <c r="HQ11" s="756"/>
      <c r="HR11" s="756"/>
      <c r="HS11" s="756"/>
      <c r="HT11" s="756"/>
      <c r="HU11" s="756"/>
      <c r="HV11" s="756"/>
      <c r="HW11" s="756"/>
      <c r="HX11" s="756"/>
      <c r="HY11" s="756"/>
      <c r="HZ11" s="756"/>
      <c r="IA11" s="756"/>
      <c r="IB11" s="756"/>
      <c r="IC11" s="756"/>
      <c r="ID11" s="756"/>
      <c r="IE11" s="756"/>
      <c r="IF11" s="756"/>
      <c r="IG11" s="756"/>
      <c r="IH11" s="756"/>
      <c r="II11" s="756"/>
      <c r="IJ11" s="756"/>
      <c r="IK11" s="756"/>
      <c r="IL11" s="756"/>
      <c r="IM11" s="756"/>
      <c r="IN11" s="756"/>
      <c r="IO11" s="756"/>
      <c r="IP11" s="756"/>
      <c r="IQ11" s="756"/>
      <c r="IR11" s="756"/>
      <c r="IS11" s="756"/>
      <c r="IT11" s="756"/>
      <c r="IU11" s="756"/>
      <c r="IV11" s="756"/>
      <c r="IW11" s="756"/>
      <c r="IX11" s="756"/>
      <c r="IY11" s="756"/>
      <c r="IZ11" s="756"/>
      <c r="JA11" s="756"/>
      <c r="JB11" s="756"/>
      <c r="JC11" s="756"/>
      <c r="JD11" s="756"/>
      <c r="JE11" s="756"/>
      <c r="JF11" s="756"/>
      <c r="JG11" s="756"/>
      <c r="JH11" s="756"/>
      <c r="JI11" s="756"/>
      <c r="JJ11" s="756"/>
      <c r="JK11" s="756"/>
      <c r="JL11" s="756"/>
      <c r="JM11" s="756"/>
      <c r="JN11" s="756"/>
      <c r="JO11" s="756"/>
      <c r="JP11" s="756"/>
      <c r="JQ11" s="756"/>
      <c r="JR11" s="756"/>
      <c r="JS11" s="756"/>
      <c r="JT11" s="756"/>
      <c r="JU11" s="756"/>
      <c r="JV11" s="756"/>
      <c r="JW11" s="24"/>
      <c r="JX11" s="24"/>
      <c r="JY11" s="24"/>
      <c r="JZ11" s="24"/>
      <c r="KA11" s="24"/>
      <c r="KB11" s="24"/>
      <c r="KC11" s="24"/>
      <c r="KD11" s="25"/>
      <c r="KE11" s="19"/>
      <c r="KG11" s="24"/>
      <c r="KH11" s="97"/>
      <c r="KI11" s="97"/>
      <c r="KJ11" s="97"/>
      <c r="KK11" s="96"/>
      <c r="KL11" s="96"/>
      <c r="KM11" s="96"/>
      <c r="KN11" s="96"/>
      <c r="KO11" s="96"/>
      <c r="KP11" s="96"/>
      <c r="KQ11" s="96"/>
      <c r="KR11" s="96"/>
      <c r="KS11" s="96"/>
      <c r="KT11" s="96"/>
      <c r="KU11" s="96"/>
      <c r="KV11" s="96"/>
      <c r="KW11" s="96"/>
      <c r="KX11" s="96"/>
      <c r="KY11" s="96"/>
      <c r="KZ11" s="96"/>
      <c r="LA11" s="96"/>
      <c r="LB11" s="96"/>
      <c r="LC11" s="96"/>
      <c r="LD11" s="96"/>
      <c r="LE11" s="96"/>
      <c r="LF11" s="96"/>
      <c r="LG11" s="96"/>
      <c r="LH11" s="96"/>
      <c r="LI11" s="96"/>
      <c r="LJ11" s="96"/>
      <c r="LK11" s="96"/>
      <c r="LL11" s="96"/>
      <c r="LM11" s="96"/>
      <c r="LN11" s="96"/>
      <c r="LO11" s="96"/>
      <c r="LP11" s="96"/>
      <c r="LQ11" s="96"/>
      <c r="LR11" s="96"/>
      <c r="LS11" s="96"/>
      <c r="LT11" s="96"/>
      <c r="LU11" s="96"/>
      <c r="LV11" s="96"/>
      <c r="LW11" s="96"/>
      <c r="LX11" s="96"/>
      <c r="LY11" s="96"/>
      <c r="LZ11" s="96"/>
      <c r="MA11" s="96"/>
      <c r="MB11" s="96"/>
      <c r="MC11" s="96"/>
      <c r="MD11" s="96"/>
      <c r="ME11" s="96"/>
      <c r="MF11" s="96"/>
      <c r="MG11" s="96"/>
      <c r="MH11" s="96"/>
      <c r="MI11" s="96"/>
      <c r="MJ11" s="96"/>
      <c r="MK11" s="96"/>
      <c r="ML11" s="96"/>
      <c r="MM11" s="96"/>
      <c r="MN11" s="96"/>
      <c r="MO11" s="96"/>
      <c r="MP11" s="96"/>
      <c r="MQ11" s="96"/>
      <c r="MR11" s="96"/>
      <c r="MS11" s="96"/>
      <c r="MT11" s="96"/>
      <c r="MU11" s="96"/>
      <c r="MV11" s="96"/>
      <c r="MW11" s="96"/>
      <c r="MX11" s="96"/>
      <c r="MY11" s="96"/>
      <c r="MZ11" s="96"/>
      <c r="NA11" s="96"/>
      <c r="NB11" s="96"/>
      <c r="NC11" s="96"/>
      <c r="ND11" s="96"/>
      <c r="NE11" s="96"/>
      <c r="NF11" s="96"/>
      <c r="NG11" s="96"/>
      <c r="NH11" s="96"/>
      <c r="NI11" s="96"/>
      <c r="NJ11" s="96"/>
      <c r="NK11" s="96"/>
      <c r="NL11" s="96"/>
      <c r="NM11" s="96"/>
      <c r="NN11" s="96"/>
      <c r="NO11" s="96"/>
      <c r="NP11" s="96"/>
      <c r="NQ11" s="96"/>
      <c r="NR11" s="96"/>
      <c r="NS11" s="96"/>
      <c r="NT11" s="97"/>
      <c r="NU11" s="97"/>
      <c r="NV11" s="97"/>
      <c r="NW11" s="24"/>
      <c r="NZ11" s="24"/>
      <c r="OA11" s="24"/>
      <c r="OB11" s="761"/>
      <c r="OC11" s="761"/>
      <c r="OD11" s="761"/>
      <c r="OE11" s="761"/>
      <c r="OF11" s="761"/>
      <c r="OG11" s="761"/>
      <c r="OH11" s="761"/>
      <c r="OI11" s="761"/>
      <c r="OJ11" s="761"/>
      <c r="OK11" s="761"/>
      <c r="OL11" s="761"/>
      <c r="OM11" s="761"/>
      <c r="ON11" s="761"/>
      <c r="OO11" s="761"/>
      <c r="OP11" s="761"/>
      <c r="OQ11" s="761"/>
      <c r="OR11" s="761"/>
      <c r="OS11" s="761"/>
      <c r="OT11" s="761"/>
      <c r="OU11" s="761"/>
      <c r="OV11" s="761"/>
      <c r="OW11" s="761"/>
      <c r="OX11" s="761"/>
      <c r="OY11" s="63"/>
      <c r="OZ11" s="63"/>
      <c r="PA11" s="756"/>
      <c r="PB11" s="756"/>
      <c r="PC11" s="756"/>
      <c r="PD11" s="756"/>
      <c r="PE11" s="756"/>
      <c r="PF11" s="756"/>
      <c r="PG11" s="756"/>
      <c r="PH11" s="756"/>
      <c r="PI11" s="756"/>
      <c r="PJ11" s="756"/>
      <c r="PK11" s="756"/>
      <c r="PL11" s="756"/>
      <c r="PM11" s="756"/>
      <c r="PN11" s="756"/>
      <c r="PO11" s="756"/>
      <c r="PP11" s="756"/>
      <c r="PQ11" s="756"/>
      <c r="PR11" s="756"/>
      <c r="PS11" s="756"/>
      <c r="PT11" s="756"/>
      <c r="PU11" s="756"/>
      <c r="PV11" s="756"/>
      <c r="PW11" s="756"/>
      <c r="PX11" s="756"/>
      <c r="PY11" s="756"/>
      <c r="PZ11" s="756"/>
      <c r="QA11" s="756"/>
      <c r="QB11" s="756"/>
      <c r="QC11" s="756"/>
      <c r="QD11" s="756"/>
      <c r="QE11" s="756"/>
      <c r="QF11" s="756"/>
      <c r="QG11" s="756"/>
      <c r="QH11" s="756"/>
      <c r="QI11" s="756"/>
      <c r="QJ11" s="756"/>
      <c r="QK11" s="756"/>
      <c r="QL11" s="756"/>
      <c r="QM11" s="756"/>
      <c r="QN11" s="756"/>
      <c r="QO11" s="756"/>
      <c r="QP11" s="756"/>
      <c r="QQ11" s="756"/>
      <c r="QR11" s="756"/>
      <c r="QS11" s="756"/>
      <c r="QT11" s="756"/>
      <c r="QU11" s="756"/>
      <c r="QV11" s="756"/>
      <c r="QW11" s="756"/>
      <c r="QX11" s="756"/>
      <c r="QY11" s="756"/>
      <c r="QZ11" s="756"/>
      <c r="RA11" s="756"/>
      <c r="RB11" s="756"/>
      <c r="RC11" s="756"/>
      <c r="RD11" s="756"/>
      <c r="RE11" s="756"/>
      <c r="RF11" s="756"/>
      <c r="RG11" s="756"/>
      <c r="RH11" s="756"/>
      <c r="RI11" s="24"/>
      <c r="RJ11" s="24"/>
      <c r="RK11" s="24"/>
      <c r="RL11" s="24"/>
      <c r="RM11" s="24"/>
      <c r="RN11" s="24"/>
      <c r="RO11" s="24"/>
      <c r="RP11" s="24"/>
    </row>
    <row r="12" spans="1:484" ht="12.75" customHeight="1">
      <c r="A12" s="15"/>
      <c r="B12" s="23"/>
      <c r="C12" s="24"/>
      <c r="D12" s="761"/>
      <c r="E12" s="761"/>
      <c r="F12" s="761"/>
      <c r="G12" s="761"/>
      <c r="H12" s="761"/>
      <c r="I12" s="761"/>
      <c r="J12" s="761"/>
      <c r="K12" s="761"/>
      <c r="L12" s="761"/>
      <c r="M12" s="761"/>
      <c r="N12" s="761"/>
      <c r="O12" s="761"/>
      <c r="P12" s="761"/>
      <c r="Q12" s="761"/>
      <c r="R12" s="761"/>
      <c r="S12" s="761"/>
      <c r="T12" s="761"/>
      <c r="U12" s="761"/>
      <c r="V12" s="761"/>
      <c r="W12" s="761"/>
      <c r="X12" s="761"/>
      <c r="Y12" s="761"/>
      <c r="Z12" s="761"/>
      <c r="AA12" s="63"/>
      <c r="AB12" s="63"/>
      <c r="AC12" s="756"/>
      <c r="AD12" s="756"/>
      <c r="AE12" s="756"/>
      <c r="AF12" s="756"/>
      <c r="AG12" s="756"/>
      <c r="AH12" s="756"/>
      <c r="AI12" s="756"/>
      <c r="AJ12" s="756"/>
      <c r="AK12" s="756"/>
      <c r="AL12" s="756"/>
      <c r="AM12" s="756"/>
      <c r="AN12" s="756"/>
      <c r="AO12" s="756"/>
      <c r="AP12" s="756"/>
      <c r="AQ12" s="756"/>
      <c r="AR12" s="756"/>
      <c r="AS12" s="756"/>
      <c r="AT12" s="756"/>
      <c r="AU12" s="756"/>
      <c r="AV12" s="756"/>
      <c r="AW12" s="756"/>
      <c r="AX12" s="756"/>
      <c r="AY12" s="756"/>
      <c r="AZ12" s="756"/>
      <c r="BA12" s="756"/>
      <c r="BB12" s="756"/>
      <c r="BC12" s="756"/>
      <c r="BD12" s="756"/>
      <c r="BE12" s="756"/>
      <c r="BF12" s="756"/>
      <c r="BG12" s="756"/>
      <c r="BH12" s="756"/>
      <c r="BI12" s="756"/>
      <c r="BJ12" s="756"/>
      <c r="BK12" s="756"/>
      <c r="BL12" s="756"/>
      <c r="BM12" s="756"/>
      <c r="BN12" s="756"/>
      <c r="BO12" s="756"/>
      <c r="BP12" s="756"/>
      <c r="BQ12" s="756"/>
      <c r="BR12" s="756"/>
      <c r="BS12" s="756"/>
      <c r="BT12" s="756"/>
      <c r="BU12" s="756"/>
      <c r="BV12" s="756"/>
      <c r="BW12" s="756"/>
      <c r="BX12" s="756"/>
      <c r="BY12" s="756"/>
      <c r="BZ12" s="756"/>
      <c r="CA12" s="756"/>
      <c r="CB12" s="756"/>
      <c r="CC12" s="756"/>
      <c r="CD12" s="756"/>
      <c r="CE12" s="756"/>
      <c r="CF12" s="756"/>
      <c r="CG12" s="756"/>
      <c r="CH12" s="756"/>
      <c r="CI12" s="756"/>
      <c r="CJ12" s="756"/>
      <c r="CK12" s="24"/>
      <c r="CL12" s="24"/>
      <c r="CM12" s="24"/>
      <c r="CN12" s="24"/>
      <c r="CO12" s="24"/>
      <c r="CP12" s="24"/>
      <c r="CQ12" s="24"/>
      <c r="CR12" s="25"/>
      <c r="CT12" s="18"/>
      <c r="CU12" s="23"/>
      <c r="CV12" s="24"/>
      <c r="CW12" s="761"/>
      <c r="CX12" s="761"/>
      <c r="CY12" s="761"/>
      <c r="CZ12" s="761"/>
      <c r="DA12" s="761"/>
      <c r="DB12" s="761"/>
      <c r="DC12" s="761"/>
      <c r="DD12" s="761"/>
      <c r="DE12" s="761"/>
      <c r="DF12" s="761"/>
      <c r="DG12" s="761"/>
      <c r="DH12" s="761"/>
      <c r="DI12" s="761"/>
      <c r="DJ12" s="761"/>
      <c r="DK12" s="761"/>
      <c r="DL12" s="761"/>
      <c r="DM12" s="761"/>
      <c r="DN12" s="761"/>
      <c r="DO12" s="761"/>
      <c r="DP12" s="761"/>
      <c r="DQ12" s="761"/>
      <c r="DR12" s="761"/>
      <c r="DS12" s="761"/>
      <c r="DT12" s="63"/>
      <c r="DU12" s="63"/>
      <c r="DV12" s="756"/>
      <c r="DW12" s="756"/>
      <c r="DX12" s="756"/>
      <c r="DY12" s="756"/>
      <c r="DZ12" s="756"/>
      <c r="EA12" s="756"/>
      <c r="EB12" s="756"/>
      <c r="EC12" s="756"/>
      <c r="ED12" s="756"/>
      <c r="EE12" s="756"/>
      <c r="EF12" s="756"/>
      <c r="EG12" s="756"/>
      <c r="EH12" s="756"/>
      <c r="EI12" s="756"/>
      <c r="EJ12" s="756"/>
      <c r="EK12" s="756"/>
      <c r="EL12" s="756"/>
      <c r="EM12" s="756"/>
      <c r="EN12" s="756"/>
      <c r="EO12" s="756"/>
      <c r="EP12" s="756"/>
      <c r="EQ12" s="756"/>
      <c r="ER12" s="756"/>
      <c r="ES12" s="756"/>
      <c r="ET12" s="756"/>
      <c r="EU12" s="756"/>
      <c r="EV12" s="756"/>
      <c r="EW12" s="756"/>
      <c r="EX12" s="756"/>
      <c r="EY12" s="756"/>
      <c r="EZ12" s="756"/>
      <c r="FA12" s="756"/>
      <c r="FB12" s="756"/>
      <c r="FC12" s="756"/>
      <c r="FD12" s="756"/>
      <c r="FE12" s="756"/>
      <c r="FF12" s="756"/>
      <c r="FG12" s="756"/>
      <c r="FH12" s="756"/>
      <c r="FI12" s="756"/>
      <c r="FJ12" s="756"/>
      <c r="FK12" s="756"/>
      <c r="FL12" s="756"/>
      <c r="FM12" s="756"/>
      <c r="FN12" s="756"/>
      <c r="FO12" s="756"/>
      <c r="FP12" s="756"/>
      <c r="FQ12" s="756"/>
      <c r="FR12" s="756"/>
      <c r="FS12" s="756"/>
      <c r="FT12" s="756"/>
      <c r="FU12" s="756"/>
      <c r="FV12" s="756"/>
      <c r="FW12" s="756"/>
      <c r="FX12" s="756"/>
      <c r="FY12" s="756"/>
      <c r="FZ12" s="756"/>
      <c r="GA12" s="756"/>
      <c r="GB12" s="756"/>
      <c r="GC12" s="756"/>
      <c r="GD12" s="24"/>
      <c r="GE12" s="24"/>
      <c r="GF12" s="24"/>
      <c r="GG12" s="24"/>
      <c r="GH12" s="24"/>
      <c r="GI12" s="24"/>
      <c r="GJ12" s="24"/>
      <c r="GK12" s="25"/>
      <c r="GL12" s="17"/>
      <c r="GN12" s="23"/>
      <c r="GO12" s="24"/>
      <c r="GP12" s="761"/>
      <c r="GQ12" s="761"/>
      <c r="GR12" s="761"/>
      <c r="GS12" s="761"/>
      <c r="GT12" s="761"/>
      <c r="GU12" s="761"/>
      <c r="GV12" s="761"/>
      <c r="GW12" s="761"/>
      <c r="GX12" s="761"/>
      <c r="GY12" s="761"/>
      <c r="GZ12" s="761"/>
      <c r="HA12" s="761"/>
      <c r="HB12" s="761"/>
      <c r="HC12" s="761"/>
      <c r="HD12" s="761"/>
      <c r="HE12" s="761"/>
      <c r="HF12" s="761"/>
      <c r="HG12" s="761"/>
      <c r="HH12" s="761"/>
      <c r="HI12" s="761"/>
      <c r="HJ12" s="761"/>
      <c r="HK12" s="761"/>
      <c r="HL12" s="761"/>
      <c r="HM12" s="63"/>
      <c r="HN12" s="63"/>
      <c r="HO12" s="756"/>
      <c r="HP12" s="756"/>
      <c r="HQ12" s="756"/>
      <c r="HR12" s="756"/>
      <c r="HS12" s="756"/>
      <c r="HT12" s="756"/>
      <c r="HU12" s="756"/>
      <c r="HV12" s="756"/>
      <c r="HW12" s="756"/>
      <c r="HX12" s="756"/>
      <c r="HY12" s="756"/>
      <c r="HZ12" s="756"/>
      <c r="IA12" s="756"/>
      <c r="IB12" s="756"/>
      <c r="IC12" s="756"/>
      <c r="ID12" s="756"/>
      <c r="IE12" s="756"/>
      <c r="IF12" s="756"/>
      <c r="IG12" s="756"/>
      <c r="IH12" s="756"/>
      <c r="II12" s="756"/>
      <c r="IJ12" s="756"/>
      <c r="IK12" s="756"/>
      <c r="IL12" s="756"/>
      <c r="IM12" s="756"/>
      <c r="IN12" s="756"/>
      <c r="IO12" s="756"/>
      <c r="IP12" s="756"/>
      <c r="IQ12" s="756"/>
      <c r="IR12" s="756"/>
      <c r="IS12" s="756"/>
      <c r="IT12" s="756"/>
      <c r="IU12" s="756"/>
      <c r="IV12" s="756"/>
      <c r="IW12" s="756"/>
      <c r="IX12" s="756"/>
      <c r="IY12" s="756"/>
      <c r="IZ12" s="756"/>
      <c r="JA12" s="756"/>
      <c r="JB12" s="756"/>
      <c r="JC12" s="756"/>
      <c r="JD12" s="756"/>
      <c r="JE12" s="756"/>
      <c r="JF12" s="756"/>
      <c r="JG12" s="756"/>
      <c r="JH12" s="756"/>
      <c r="JI12" s="756"/>
      <c r="JJ12" s="756"/>
      <c r="JK12" s="756"/>
      <c r="JL12" s="756"/>
      <c r="JM12" s="756"/>
      <c r="JN12" s="756"/>
      <c r="JO12" s="756"/>
      <c r="JP12" s="756"/>
      <c r="JQ12" s="756"/>
      <c r="JR12" s="756"/>
      <c r="JS12" s="756"/>
      <c r="JT12" s="756"/>
      <c r="JU12" s="756"/>
      <c r="JV12" s="756"/>
      <c r="JW12" s="24"/>
      <c r="JX12" s="24"/>
      <c r="JY12" s="24"/>
      <c r="JZ12" s="24"/>
      <c r="KA12" s="24"/>
      <c r="KB12" s="24"/>
      <c r="KC12" s="24"/>
      <c r="KD12" s="25"/>
      <c r="KE12" s="19"/>
      <c r="KG12" s="24"/>
      <c r="KH12" s="97"/>
      <c r="KI12" s="97"/>
      <c r="KJ12" s="97"/>
      <c r="KK12" s="96"/>
      <c r="KL12" s="96"/>
      <c r="KM12" s="96"/>
      <c r="KN12" s="96"/>
      <c r="KO12" s="96"/>
      <c r="KP12" s="96"/>
      <c r="KQ12" s="96"/>
      <c r="KR12" s="96"/>
      <c r="KS12" s="96"/>
      <c r="KT12" s="96"/>
      <c r="KU12" s="96"/>
      <c r="KV12" s="96"/>
      <c r="KW12" s="96"/>
      <c r="KX12" s="96"/>
      <c r="KY12" s="96"/>
      <c r="KZ12" s="96"/>
      <c r="LA12" s="96"/>
      <c r="LB12" s="96"/>
      <c r="LC12" s="96"/>
      <c r="LD12" s="96"/>
      <c r="LE12" s="96"/>
      <c r="LF12" s="96"/>
      <c r="LG12" s="96"/>
      <c r="LH12" s="96"/>
      <c r="LI12" s="96"/>
      <c r="LJ12" s="96"/>
      <c r="LK12" s="96"/>
      <c r="LL12" s="96"/>
      <c r="LM12" s="96"/>
      <c r="LN12" s="96"/>
      <c r="LO12" s="96"/>
      <c r="LP12" s="96"/>
      <c r="LQ12" s="96"/>
      <c r="LR12" s="96"/>
      <c r="LS12" s="96"/>
      <c r="LT12" s="96"/>
      <c r="LU12" s="96"/>
      <c r="LV12" s="96"/>
      <c r="LW12" s="96"/>
      <c r="LX12" s="96"/>
      <c r="LY12" s="96"/>
      <c r="LZ12" s="96"/>
      <c r="MA12" s="96"/>
      <c r="MB12" s="96"/>
      <c r="MC12" s="96"/>
      <c r="MD12" s="96"/>
      <c r="ME12" s="96"/>
      <c r="MF12" s="96"/>
      <c r="MG12" s="96"/>
      <c r="MH12" s="96"/>
      <c r="MI12" s="96"/>
      <c r="MJ12" s="96"/>
      <c r="MK12" s="96"/>
      <c r="ML12" s="96"/>
      <c r="MM12" s="96"/>
      <c r="MN12" s="96"/>
      <c r="MO12" s="96"/>
      <c r="MP12" s="96"/>
      <c r="MQ12" s="96"/>
      <c r="MR12" s="96"/>
      <c r="MS12" s="96"/>
      <c r="MT12" s="96"/>
      <c r="MU12" s="96"/>
      <c r="MV12" s="96"/>
      <c r="MW12" s="96"/>
      <c r="MX12" s="96"/>
      <c r="MY12" s="96"/>
      <c r="MZ12" s="96"/>
      <c r="NA12" s="96"/>
      <c r="NB12" s="96"/>
      <c r="NC12" s="96"/>
      <c r="ND12" s="96"/>
      <c r="NE12" s="96"/>
      <c r="NF12" s="96"/>
      <c r="NG12" s="96"/>
      <c r="NH12" s="96"/>
      <c r="NI12" s="96"/>
      <c r="NJ12" s="96"/>
      <c r="NK12" s="96"/>
      <c r="NL12" s="96"/>
      <c r="NM12" s="96"/>
      <c r="NN12" s="96"/>
      <c r="NO12" s="96"/>
      <c r="NP12" s="96"/>
      <c r="NQ12" s="96"/>
      <c r="NR12" s="96"/>
      <c r="NS12" s="96"/>
      <c r="NT12" s="97"/>
      <c r="NU12" s="97"/>
      <c r="NV12" s="97"/>
      <c r="NW12" s="24"/>
      <c r="NZ12" s="24"/>
      <c r="OA12" s="24"/>
      <c r="OB12" s="761"/>
      <c r="OC12" s="761"/>
      <c r="OD12" s="761"/>
      <c r="OE12" s="761"/>
      <c r="OF12" s="761"/>
      <c r="OG12" s="761"/>
      <c r="OH12" s="761"/>
      <c r="OI12" s="761"/>
      <c r="OJ12" s="761"/>
      <c r="OK12" s="761"/>
      <c r="OL12" s="761"/>
      <c r="OM12" s="761"/>
      <c r="ON12" s="761"/>
      <c r="OO12" s="761"/>
      <c r="OP12" s="761"/>
      <c r="OQ12" s="761"/>
      <c r="OR12" s="761"/>
      <c r="OS12" s="761"/>
      <c r="OT12" s="761"/>
      <c r="OU12" s="761"/>
      <c r="OV12" s="761"/>
      <c r="OW12" s="761"/>
      <c r="OX12" s="761"/>
      <c r="OY12" s="63"/>
      <c r="OZ12" s="63"/>
      <c r="PA12" s="756"/>
      <c r="PB12" s="756"/>
      <c r="PC12" s="756"/>
      <c r="PD12" s="756"/>
      <c r="PE12" s="756"/>
      <c r="PF12" s="756"/>
      <c r="PG12" s="756"/>
      <c r="PH12" s="756"/>
      <c r="PI12" s="756"/>
      <c r="PJ12" s="756"/>
      <c r="PK12" s="756"/>
      <c r="PL12" s="756"/>
      <c r="PM12" s="756"/>
      <c r="PN12" s="756"/>
      <c r="PO12" s="756"/>
      <c r="PP12" s="756"/>
      <c r="PQ12" s="756"/>
      <c r="PR12" s="756"/>
      <c r="PS12" s="756"/>
      <c r="PT12" s="756"/>
      <c r="PU12" s="756"/>
      <c r="PV12" s="756"/>
      <c r="PW12" s="756"/>
      <c r="PX12" s="756"/>
      <c r="PY12" s="756"/>
      <c r="PZ12" s="756"/>
      <c r="QA12" s="756"/>
      <c r="QB12" s="756"/>
      <c r="QC12" s="756"/>
      <c r="QD12" s="756"/>
      <c r="QE12" s="756"/>
      <c r="QF12" s="756"/>
      <c r="QG12" s="756"/>
      <c r="QH12" s="756"/>
      <c r="QI12" s="756"/>
      <c r="QJ12" s="756"/>
      <c r="QK12" s="756"/>
      <c r="QL12" s="756"/>
      <c r="QM12" s="756"/>
      <c r="QN12" s="756"/>
      <c r="QO12" s="756"/>
      <c r="QP12" s="756"/>
      <c r="QQ12" s="756"/>
      <c r="QR12" s="756"/>
      <c r="QS12" s="756"/>
      <c r="QT12" s="756"/>
      <c r="QU12" s="756"/>
      <c r="QV12" s="756"/>
      <c r="QW12" s="756"/>
      <c r="QX12" s="756"/>
      <c r="QY12" s="756"/>
      <c r="QZ12" s="756"/>
      <c r="RA12" s="756"/>
      <c r="RB12" s="756"/>
      <c r="RC12" s="756"/>
      <c r="RD12" s="756"/>
      <c r="RE12" s="756"/>
      <c r="RF12" s="756"/>
      <c r="RG12" s="756"/>
      <c r="RH12" s="756"/>
      <c r="RI12" s="24"/>
      <c r="RJ12" s="24"/>
      <c r="RK12" s="24"/>
      <c r="RL12" s="24"/>
      <c r="RM12" s="24"/>
      <c r="RN12" s="24"/>
      <c r="RO12" s="24"/>
      <c r="RP12" s="24"/>
    </row>
    <row r="13" spans="1:484" ht="12.75" customHeight="1">
      <c r="A13" s="15"/>
      <c r="B13" s="23"/>
      <c r="C13" s="24"/>
      <c r="D13" s="761" t="s">
        <v>30</v>
      </c>
      <c r="E13" s="761"/>
      <c r="F13" s="761"/>
      <c r="G13" s="761"/>
      <c r="H13" s="761"/>
      <c r="I13" s="761"/>
      <c r="J13" s="761"/>
      <c r="K13" s="761"/>
      <c r="L13" s="761"/>
      <c r="M13" s="761"/>
      <c r="N13" s="761"/>
      <c r="O13" s="761"/>
      <c r="P13" s="761"/>
      <c r="Q13" s="761"/>
      <c r="R13" s="761"/>
      <c r="S13" s="761"/>
      <c r="T13" s="761"/>
      <c r="U13" s="761"/>
      <c r="V13" s="761"/>
      <c r="W13" s="761"/>
      <c r="X13" s="761"/>
      <c r="Y13" s="761"/>
      <c r="Z13" s="761"/>
      <c r="AA13" s="63"/>
      <c r="AB13" s="63"/>
      <c r="AC13" s="756" t="str">
        <f>+IF(入湯税・宿泊税月計表!$S$3=0,"",入湯税・宿泊税月計表!$S$3)</f>
        <v/>
      </c>
      <c r="AD13" s="756"/>
      <c r="AE13" s="756"/>
      <c r="AF13" s="756"/>
      <c r="AG13" s="756"/>
      <c r="AH13" s="756"/>
      <c r="AI13" s="756"/>
      <c r="AJ13" s="756"/>
      <c r="AK13" s="756"/>
      <c r="AL13" s="756"/>
      <c r="AM13" s="756"/>
      <c r="AN13" s="756"/>
      <c r="AO13" s="756"/>
      <c r="AP13" s="756"/>
      <c r="AQ13" s="756"/>
      <c r="AR13" s="756"/>
      <c r="AS13" s="756"/>
      <c r="AT13" s="756"/>
      <c r="AU13" s="756"/>
      <c r="AV13" s="756"/>
      <c r="AW13" s="756"/>
      <c r="AX13" s="756"/>
      <c r="AY13" s="756"/>
      <c r="AZ13" s="756"/>
      <c r="BA13" s="756"/>
      <c r="BB13" s="756"/>
      <c r="BC13" s="756"/>
      <c r="BD13" s="756"/>
      <c r="BE13" s="756"/>
      <c r="BF13" s="756"/>
      <c r="BG13" s="756"/>
      <c r="BH13" s="756"/>
      <c r="BI13" s="756"/>
      <c r="BJ13" s="756"/>
      <c r="BK13" s="756"/>
      <c r="BL13" s="756"/>
      <c r="BM13" s="756"/>
      <c r="BN13" s="756"/>
      <c r="BO13" s="756"/>
      <c r="BP13" s="756"/>
      <c r="BQ13" s="756"/>
      <c r="BR13" s="756"/>
      <c r="BS13" s="756"/>
      <c r="BT13" s="756"/>
      <c r="BU13" s="756"/>
      <c r="BV13" s="756"/>
      <c r="BW13" s="756"/>
      <c r="BX13" s="756"/>
      <c r="BY13" s="756"/>
      <c r="BZ13" s="756"/>
      <c r="CA13" s="756"/>
      <c r="CB13" s="756"/>
      <c r="CC13" s="756"/>
      <c r="CD13" s="756"/>
      <c r="CE13" s="756"/>
      <c r="CF13" s="756"/>
      <c r="CG13" s="756"/>
      <c r="CH13" s="756"/>
      <c r="CI13" s="756"/>
      <c r="CJ13" s="756"/>
      <c r="CK13" s="24"/>
      <c r="CL13" s="24"/>
      <c r="CM13" s="24"/>
      <c r="CN13" s="24"/>
      <c r="CO13" s="24"/>
      <c r="CP13" s="24"/>
      <c r="CQ13" s="24"/>
      <c r="CR13" s="25"/>
      <c r="CT13" s="18"/>
      <c r="CU13" s="23"/>
      <c r="CV13" s="24"/>
      <c r="CW13" s="761" t="s">
        <v>30</v>
      </c>
      <c r="CX13" s="761"/>
      <c r="CY13" s="761"/>
      <c r="CZ13" s="761"/>
      <c r="DA13" s="761"/>
      <c r="DB13" s="761"/>
      <c r="DC13" s="761"/>
      <c r="DD13" s="761"/>
      <c r="DE13" s="761"/>
      <c r="DF13" s="761"/>
      <c r="DG13" s="761"/>
      <c r="DH13" s="761"/>
      <c r="DI13" s="761"/>
      <c r="DJ13" s="761"/>
      <c r="DK13" s="761"/>
      <c r="DL13" s="761"/>
      <c r="DM13" s="761"/>
      <c r="DN13" s="761"/>
      <c r="DO13" s="761"/>
      <c r="DP13" s="761"/>
      <c r="DQ13" s="761"/>
      <c r="DR13" s="761"/>
      <c r="DS13" s="761"/>
      <c r="DT13" s="63"/>
      <c r="DU13" s="63"/>
      <c r="DV13" s="756" t="str">
        <f>+IF(入湯税・宿泊税月計表!$S$3=0,"",入湯税・宿泊税月計表!$S$3)</f>
        <v/>
      </c>
      <c r="DW13" s="756"/>
      <c r="DX13" s="756"/>
      <c r="DY13" s="756"/>
      <c r="DZ13" s="756"/>
      <c r="EA13" s="756"/>
      <c r="EB13" s="756"/>
      <c r="EC13" s="756"/>
      <c r="ED13" s="756"/>
      <c r="EE13" s="756"/>
      <c r="EF13" s="756"/>
      <c r="EG13" s="756"/>
      <c r="EH13" s="756"/>
      <c r="EI13" s="756"/>
      <c r="EJ13" s="756"/>
      <c r="EK13" s="756"/>
      <c r="EL13" s="756"/>
      <c r="EM13" s="756"/>
      <c r="EN13" s="756"/>
      <c r="EO13" s="756"/>
      <c r="EP13" s="756"/>
      <c r="EQ13" s="756"/>
      <c r="ER13" s="756"/>
      <c r="ES13" s="756"/>
      <c r="ET13" s="756"/>
      <c r="EU13" s="756"/>
      <c r="EV13" s="756"/>
      <c r="EW13" s="756"/>
      <c r="EX13" s="756"/>
      <c r="EY13" s="756"/>
      <c r="EZ13" s="756"/>
      <c r="FA13" s="756"/>
      <c r="FB13" s="756"/>
      <c r="FC13" s="756"/>
      <c r="FD13" s="756"/>
      <c r="FE13" s="756"/>
      <c r="FF13" s="756"/>
      <c r="FG13" s="756"/>
      <c r="FH13" s="756"/>
      <c r="FI13" s="756"/>
      <c r="FJ13" s="756"/>
      <c r="FK13" s="756"/>
      <c r="FL13" s="756"/>
      <c r="FM13" s="756"/>
      <c r="FN13" s="756"/>
      <c r="FO13" s="756"/>
      <c r="FP13" s="756"/>
      <c r="FQ13" s="756"/>
      <c r="FR13" s="756"/>
      <c r="FS13" s="756"/>
      <c r="FT13" s="756"/>
      <c r="FU13" s="756"/>
      <c r="FV13" s="756"/>
      <c r="FW13" s="756"/>
      <c r="FX13" s="756"/>
      <c r="FY13" s="756"/>
      <c r="FZ13" s="756"/>
      <c r="GA13" s="756"/>
      <c r="GB13" s="756"/>
      <c r="GC13" s="756"/>
      <c r="GD13" s="24"/>
      <c r="GE13" s="24"/>
      <c r="GF13" s="24"/>
      <c r="GG13" s="24"/>
      <c r="GH13" s="24"/>
      <c r="GI13" s="24"/>
      <c r="GJ13" s="24"/>
      <c r="GK13" s="25"/>
      <c r="GL13" s="17"/>
      <c r="GN13" s="23"/>
      <c r="GO13" s="24"/>
      <c r="GP13" s="761" t="s">
        <v>30</v>
      </c>
      <c r="GQ13" s="761"/>
      <c r="GR13" s="761"/>
      <c r="GS13" s="761"/>
      <c r="GT13" s="761"/>
      <c r="GU13" s="761"/>
      <c r="GV13" s="761"/>
      <c r="GW13" s="761"/>
      <c r="GX13" s="761"/>
      <c r="GY13" s="761"/>
      <c r="GZ13" s="761"/>
      <c r="HA13" s="761"/>
      <c r="HB13" s="761"/>
      <c r="HC13" s="761"/>
      <c r="HD13" s="761"/>
      <c r="HE13" s="761"/>
      <c r="HF13" s="761"/>
      <c r="HG13" s="761"/>
      <c r="HH13" s="761"/>
      <c r="HI13" s="761"/>
      <c r="HJ13" s="761"/>
      <c r="HK13" s="761"/>
      <c r="HL13" s="761"/>
      <c r="HM13" s="63"/>
      <c r="HN13" s="63"/>
      <c r="HO13" s="756" t="str">
        <f>+IF(入湯税・宿泊税月計表!$S$3=0,"",入湯税・宿泊税月計表!$S$3)</f>
        <v/>
      </c>
      <c r="HP13" s="756"/>
      <c r="HQ13" s="756"/>
      <c r="HR13" s="756"/>
      <c r="HS13" s="756"/>
      <c r="HT13" s="756"/>
      <c r="HU13" s="756"/>
      <c r="HV13" s="756"/>
      <c r="HW13" s="756"/>
      <c r="HX13" s="756"/>
      <c r="HY13" s="756"/>
      <c r="HZ13" s="756"/>
      <c r="IA13" s="756"/>
      <c r="IB13" s="756"/>
      <c r="IC13" s="756"/>
      <c r="ID13" s="756"/>
      <c r="IE13" s="756"/>
      <c r="IF13" s="756"/>
      <c r="IG13" s="756"/>
      <c r="IH13" s="756"/>
      <c r="II13" s="756"/>
      <c r="IJ13" s="756"/>
      <c r="IK13" s="756"/>
      <c r="IL13" s="756"/>
      <c r="IM13" s="756"/>
      <c r="IN13" s="756"/>
      <c r="IO13" s="756"/>
      <c r="IP13" s="756"/>
      <c r="IQ13" s="756"/>
      <c r="IR13" s="756"/>
      <c r="IS13" s="756"/>
      <c r="IT13" s="756"/>
      <c r="IU13" s="756"/>
      <c r="IV13" s="756"/>
      <c r="IW13" s="756"/>
      <c r="IX13" s="756"/>
      <c r="IY13" s="756"/>
      <c r="IZ13" s="756"/>
      <c r="JA13" s="756"/>
      <c r="JB13" s="756"/>
      <c r="JC13" s="756"/>
      <c r="JD13" s="756"/>
      <c r="JE13" s="756"/>
      <c r="JF13" s="756"/>
      <c r="JG13" s="756"/>
      <c r="JH13" s="756"/>
      <c r="JI13" s="756"/>
      <c r="JJ13" s="756"/>
      <c r="JK13" s="756"/>
      <c r="JL13" s="756"/>
      <c r="JM13" s="756"/>
      <c r="JN13" s="756"/>
      <c r="JO13" s="756"/>
      <c r="JP13" s="756"/>
      <c r="JQ13" s="756"/>
      <c r="JR13" s="756"/>
      <c r="JS13" s="756"/>
      <c r="JT13" s="756"/>
      <c r="JU13" s="756"/>
      <c r="JV13" s="756"/>
      <c r="JW13" s="24"/>
      <c r="JX13" s="24"/>
      <c r="JY13" s="24"/>
      <c r="JZ13" s="24"/>
      <c r="KA13" s="24"/>
      <c r="KB13" s="24"/>
      <c r="KC13" s="24"/>
      <c r="KD13" s="25"/>
      <c r="KE13" s="19"/>
      <c r="KG13" s="24"/>
      <c r="KH13" s="97"/>
      <c r="KI13" s="97"/>
      <c r="KJ13" s="97"/>
      <c r="KK13" s="96"/>
      <c r="KL13" s="96"/>
      <c r="KM13" s="96"/>
      <c r="KN13" s="96"/>
      <c r="KO13" s="96"/>
      <c r="KP13" s="96"/>
      <c r="KQ13" s="96"/>
      <c r="KR13" s="96"/>
      <c r="KS13" s="96"/>
      <c r="KT13" s="96"/>
      <c r="KU13" s="96"/>
      <c r="KV13" s="96"/>
      <c r="KW13" s="96"/>
      <c r="KX13" s="96"/>
      <c r="KY13" s="96"/>
      <c r="KZ13" s="96"/>
      <c r="LA13" s="96"/>
      <c r="LB13" s="96"/>
      <c r="LC13" s="96"/>
      <c r="LD13" s="96"/>
      <c r="LE13" s="96"/>
      <c r="LF13" s="96"/>
      <c r="LG13" s="96"/>
      <c r="LH13" s="96"/>
      <c r="LI13" s="96"/>
      <c r="LJ13" s="96"/>
      <c r="LK13" s="96"/>
      <c r="LL13" s="96"/>
      <c r="LM13" s="96"/>
      <c r="LN13" s="96"/>
      <c r="LO13" s="96"/>
      <c r="LP13" s="96"/>
      <c r="LQ13" s="96"/>
      <c r="LR13" s="96"/>
      <c r="LS13" s="96"/>
      <c r="LT13" s="96"/>
      <c r="LU13" s="96"/>
      <c r="LV13" s="96"/>
      <c r="LW13" s="96"/>
      <c r="LX13" s="96"/>
      <c r="LY13" s="96"/>
      <c r="LZ13" s="96"/>
      <c r="MA13" s="96"/>
      <c r="MB13" s="96"/>
      <c r="MC13" s="96"/>
      <c r="MD13" s="96"/>
      <c r="ME13" s="96"/>
      <c r="MF13" s="96"/>
      <c r="MG13" s="96"/>
      <c r="MH13" s="96"/>
      <c r="MI13" s="96"/>
      <c r="MJ13" s="96"/>
      <c r="MK13" s="96"/>
      <c r="ML13" s="96"/>
      <c r="MM13" s="96"/>
      <c r="MN13" s="96"/>
      <c r="MO13" s="96"/>
      <c r="MP13" s="96"/>
      <c r="MQ13" s="96"/>
      <c r="MR13" s="96"/>
      <c r="MS13" s="96"/>
      <c r="MT13" s="96"/>
      <c r="MU13" s="96"/>
      <c r="MV13" s="96"/>
      <c r="MW13" s="96"/>
      <c r="MX13" s="96"/>
      <c r="MY13" s="96"/>
      <c r="MZ13" s="96"/>
      <c r="NA13" s="96"/>
      <c r="NB13" s="96"/>
      <c r="NC13" s="96"/>
      <c r="ND13" s="96"/>
      <c r="NE13" s="96"/>
      <c r="NF13" s="96"/>
      <c r="NG13" s="96"/>
      <c r="NH13" s="96"/>
      <c r="NI13" s="96"/>
      <c r="NJ13" s="96"/>
      <c r="NK13" s="96"/>
      <c r="NL13" s="96"/>
      <c r="NM13" s="96"/>
      <c r="NN13" s="96"/>
      <c r="NO13" s="96"/>
      <c r="NP13" s="96"/>
      <c r="NQ13" s="96"/>
      <c r="NR13" s="96"/>
      <c r="NS13" s="96"/>
      <c r="NT13" s="97"/>
      <c r="NU13" s="97"/>
      <c r="NV13" s="97"/>
      <c r="NW13" s="24"/>
      <c r="NZ13" s="24"/>
      <c r="OA13" s="24"/>
      <c r="OB13" s="761"/>
      <c r="OC13" s="761"/>
      <c r="OD13" s="761"/>
      <c r="OE13" s="761"/>
      <c r="OF13" s="761"/>
      <c r="OG13" s="761"/>
      <c r="OH13" s="761"/>
      <c r="OI13" s="761"/>
      <c r="OJ13" s="761"/>
      <c r="OK13" s="761"/>
      <c r="OL13" s="761"/>
      <c r="OM13" s="761"/>
      <c r="ON13" s="761"/>
      <c r="OO13" s="761"/>
      <c r="OP13" s="761"/>
      <c r="OQ13" s="761"/>
      <c r="OR13" s="761"/>
      <c r="OS13" s="761"/>
      <c r="OT13" s="761"/>
      <c r="OU13" s="761"/>
      <c r="OV13" s="761"/>
      <c r="OW13" s="761"/>
      <c r="OX13" s="761"/>
      <c r="OY13" s="63"/>
      <c r="OZ13" s="63"/>
      <c r="PA13" s="756"/>
      <c r="PB13" s="756"/>
      <c r="PC13" s="756"/>
      <c r="PD13" s="756"/>
      <c r="PE13" s="756"/>
      <c r="PF13" s="756"/>
      <c r="PG13" s="756"/>
      <c r="PH13" s="756"/>
      <c r="PI13" s="756"/>
      <c r="PJ13" s="756"/>
      <c r="PK13" s="756"/>
      <c r="PL13" s="756"/>
      <c r="PM13" s="756"/>
      <c r="PN13" s="756"/>
      <c r="PO13" s="756"/>
      <c r="PP13" s="756"/>
      <c r="PQ13" s="756"/>
      <c r="PR13" s="756"/>
      <c r="PS13" s="756"/>
      <c r="PT13" s="756"/>
      <c r="PU13" s="756"/>
      <c r="PV13" s="756"/>
      <c r="PW13" s="756"/>
      <c r="PX13" s="756"/>
      <c r="PY13" s="756"/>
      <c r="PZ13" s="756"/>
      <c r="QA13" s="756"/>
      <c r="QB13" s="756"/>
      <c r="QC13" s="756"/>
      <c r="QD13" s="756"/>
      <c r="QE13" s="756"/>
      <c r="QF13" s="756"/>
      <c r="QG13" s="756"/>
      <c r="QH13" s="756"/>
      <c r="QI13" s="756"/>
      <c r="QJ13" s="756"/>
      <c r="QK13" s="756"/>
      <c r="QL13" s="756"/>
      <c r="QM13" s="756"/>
      <c r="QN13" s="756"/>
      <c r="QO13" s="756"/>
      <c r="QP13" s="756"/>
      <c r="QQ13" s="756"/>
      <c r="QR13" s="756"/>
      <c r="QS13" s="756"/>
      <c r="QT13" s="756"/>
      <c r="QU13" s="756"/>
      <c r="QV13" s="756"/>
      <c r="QW13" s="756"/>
      <c r="QX13" s="756"/>
      <c r="QY13" s="756"/>
      <c r="QZ13" s="756"/>
      <c r="RA13" s="756"/>
      <c r="RB13" s="756"/>
      <c r="RC13" s="756"/>
      <c r="RD13" s="756"/>
      <c r="RE13" s="756"/>
      <c r="RF13" s="756"/>
      <c r="RG13" s="756"/>
      <c r="RH13" s="756"/>
      <c r="RI13" s="24"/>
      <c r="RJ13" s="24"/>
      <c r="RK13" s="24"/>
      <c r="RL13" s="24"/>
      <c r="RM13" s="24"/>
      <c r="RN13" s="24"/>
      <c r="RO13" s="24"/>
      <c r="RP13" s="24"/>
    </row>
    <row r="14" spans="1:484" ht="12.75" customHeight="1">
      <c r="A14" s="15"/>
      <c r="B14" s="23"/>
      <c r="C14" s="24"/>
      <c r="D14" s="761"/>
      <c r="E14" s="761"/>
      <c r="F14" s="761"/>
      <c r="G14" s="761"/>
      <c r="H14" s="761"/>
      <c r="I14" s="761"/>
      <c r="J14" s="761"/>
      <c r="K14" s="761"/>
      <c r="L14" s="761"/>
      <c r="M14" s="761"/>
      <c r="N14" s="761"/>
      <c r="O14" s="761"/>
      <c r="P14" s="761"/>
      <c r="Q14" s="761"/>
      <c r="R14" s="761"/>
      <c r="S14" s="761"/>
      <c r="T14" s="761"/>
      <c r="U14" s="761"/>
      <c r="V14" s="761"/>
      <c r="W14" s="761"/>
      <c r="X14" s="761"/>
      <c r="Y14" s="761"/>
      <c r="Z14" s="761"/>
      <c r="AA14" s="63"/>
      <c r="AB14" s="63"/>
      <c r="AC14" s="756"/>
      <c r="AD14" s="756"/>
      <c r="AE14" s="756"/>
      <c r="AF14" s="756"/>
      <c r="AG14" s="756"/>
      <c r="AH14" s="756"/>
      <c r="AI14" s="756"/>
      <c r="AJ14" s="756"/>
      <c r="AK14" s="756"/>
      <c r="AL14" s="756"/>
      <c r="AM14" s="756"/>
      <c r="AN14" s="756"/>
      <c r="AO14" s="756"/>
      <c r="AP14" s="756"/>
      <c r="AQ14" s="756"/>
      <c r="AR14" s="756"/>
      <c r="AS14" s="756"/>
      <c r="AT14" s="756"/>
      <c r="AU14" s="756"/>
      <c r="AV14" s="756"/>
      <c r="AW14" s="756"/>
      <c r="AX14" s="756"/>
      <c r="AY14" s="756"/>
      <c r="AZ14" s="756"/>
      <c r="BA14" s="756"/>
      <c r="BB14" s="756"/>
      <c r="BC14" s="756"/>
      <c r="BD14" s="756"/>
      <c r="BE14" s="756"/>
      <c r="BF14" s="756"/>
      <c r="BG14" s="756"/>
      <c r="BH14" s="756"/>
      <c r="BI14" s="756"/>
      <c r="BJ14" s="756"/>
      <c r="BK14" s="756"/>
      <c r="BL14" s="756"/>
      <c r="BM14" s="756"/>
      <c r="BN14" s="756"/>
      <c r="BO14" s="756"/>
      <c r="BP14" s="756"/>
      <c r="BQ14" s="756"/>
      <c r="BR14" s="756"/>
      <c r="BS14" s="756"/>
      <c r="BT14" s="756"/>
      <c r="BU14" s="756"/>
      <c r="BV14" s="756"/>
      <c r="BW14" s="756"/>
      <c r="BX14" s="756"/>
      <c r="BY14" s="756"/>
      <c r="BZ14" s="756"/>
      <c r="CA14" s="756"/>
      <c r="CB14" s="756"/>
      <c r="CC14" s="756"/>
      <c r="CD14" s="756"/>
      <c r="CE14" s="756"/>
      <c r="CF14" s="756"/>
      <c r="CG14" s="756"/>
      <c r="CH14" s="756"/>
      <c r="CI14" s="756"/>
      <c r="CJ14" s="756"/>
      <c r="CK14" s="24"/>
      <c r="CL14" s="653" t="s">
        <v>31</v>
      </c>
      <c r="CM14" s="653"/>
      <c r="CN14" s="653"/>
      <c r="CO14" s="653"/>
      <c r="CP14" s="653"/>
      <c r="CQ14" s="24"/>
      <c r="CR14" s="25"/>
      <c r="CT14" s="18"/>
      <c r="CU14" s="23"/>
      <c r="CV14" s="24"/>
      <c r="CW14" s="761"/>
      <c r="CX14" s="761"/>
      <c r="CY14" s="761"/>
      <c r="CZ14" s="761"/>
      <c r="DA14" s="761"/>
      <c r="DB14" s="761"/>
      <c r="DC14" s="761"/>
      <c r="DD14" s="761"/>
      <c r="DE14" s="761"/>
      <c r="DF14" s="761"/>
      <c r="DG14" s="761"/>
      <c r="DH14" s="761"/>
      <c r="DI14" s="761"/>
      <c r="DJ14" s="761"/>
      <c r="DK14" s="761"/>
      <c r="DL14" s="761"/>
      <c r="DM14" s="761"/>
      <c r="DN14" s="761"/>
      <c r="DO14" s="761"/>
      <c r="DP14" s="761"/>
      <c r="DQ14" s="761"/>
      <c r="DR14" s="761"/>
      <c r="DS14" s="761"/>
      <c r="DT14" s="63"/>
      <c r="DU14" s="63"/>
      <c r="DV14" s="756"/>
      <c r="DW14" s="756"/>
      <c r="DX14" s="756"/>
      <c r="DY14" s="756"/>
      <c r="DZ14" s="756"/>
      <c r="EA14" s="756"/>
      <c r="EB14" s="756"/>
      <c r="EC14" s="756"/>
      <c r="ED14" s="756"/>
      <c r="EE14" s="756"/>
      <c r="EF14" s="756"/>
      <c r="EG14" s="756"/>
      <c r="EH14" s="756"/>
      <c r="EI14" s="756"/>
      <c r="EJ14" s="756"/>
      <c r="EK14" s="756"/>
      <c r="EL14" s="756"/>
      <c r="EM14" s="756"/>
      <c r="EN14" s="756"/>
      <c r="EO14" s="756"/>
      <c r="EP14" s="756"/>
      <c r="EQ14" s="756"/>
      <c r="ER14" s="756"/>
      <c r="ES14" s="756"/>
      <c r="ET14" s="756"/>
      <c r="EU14" s="756"/>
      <c r="EV14" s="756"/>
      <c r="EW14" s="756"/>
      <c r="EX14" s="756"/>
      <c r="EY14" s="756"/>
      <c r="EZ14" s="756"/>
      <c r="FA14" s="756"/>
      <c r="FB14" s="756"/>
      <c r="FC14" s="756"/>
      <c r="FD14" s="756"/>
      <c r="FE14" s="756"/>
      <c r="FF14" s="756"/>
      <c r="FG14" s="756"/>
      <c r="FH14" s="756"/>
      <c r="FI14" s="756"/>
      <c r="FJ14" s="756"/>
      <c r="FK14" s="756"/>
      <c r="FL14" s="756"/>
      <c r="FM14" s="756"/>
      <c r="FN14" s="756"/>
      <c r="FO14" s="756"/>
      <c r="FP14" s="756"/>
      <c r="FQ14" s="756"/>
      <c r="FR14" s="756"/>
      <c r="FS14" s="756"/>
      <c r="FT14" s="756"/>
      <c r="FU14" s="756"/>
      <c r="FV14" s="756"/>
      <c r="FW14" s="756"/>
      <c r="FX14" s="756"/>
      <c r="FY14" s="756"/>
      <c r="FZ14" s="756"/>
      <c r="GA14" s="756"/>
      <c r="GB14" s="756"/>
      <c r="GC14" s="756"/>
      <c r="GD14" s="24"/>
      <c r="GE14" s="653" t="s">
        <v>154</v>
      </c>
      <c r="GF14" s="653"/>
      <c r="GG14" s="653"/>
      <c r="GH14" s="653"/>
      <c r="GI14" s="653"/>
      <c r="GJ14" s="24"/>
      <c r="GK14" s="25"/>
      <c r="GL14" s="17"/>
      <c r="GN14" s="23"/>
      <c r="GO14" s="24"/>
      <c r="GP14" s="761"/>
      <c r="GQ14" s="761"/>
      <c r="GR14" s="761"/>
      <c r="GS14" s="761"/>
      <c r="GT14" s="761"/>
      <c r="GU14" s="761"/>
      <c r="GV14" s="761"/>
      <c r="GW14" s="761"/>
      <c r="GX14" s="761"/>
      <c r="GY14" s="761"/>
      <c r="GZ14" s="761"/>
      <c r="HA14" s="761"/>
      <c r="HB14" s="761"/>
      <c r="HC14" s="761"/>
      <c r="HD14" s="761"/>
      <c r="HE14" s="761"/>
      <c r="HF14" s="761"/>
      <c r="HG14" s="761"/>
      <c r="HH14" s="761"/>
      <c r="HI14" s="761"/>
      <c r="HJ14" s="761"/>
      <c r="HK14" s="761"/>
      <c r="HL14" s="761"/>
      <c r="HM14" s="63"/>
      <c r="HN14" s="63"/>
      <c r="HO14" s="756"/>
      <c r="HP14" s="756"/>
      <c r="HQ14" s="756"/>
      <c r="HR14" s="756"/>
      <c r="HS14" s="756"/>
      <c r="HT14" s="756"/>
      <c r="HU14" s="756"/>
      <c r="HV14" s="756"/>
      <c r="HW14" s="756"/>
      <c r="HX14" s="756"/>
      <c r="HY14" s="756"/>
      <c r="HZ14" s="756"/>
      <c r="IA14" s="756"/>
      <c r="IB14" s="756"/>
      <c r="IC14" s="756"/>
      <c r="ID14" s="756"/>
      <c r="IE14" s="756"/>
      <c r="IF14" s="756"/>
      <c r="IG14" s="756"/>
      <c r="IH14" s="756"/>
      <c r="II14" s="756"/>
      <c r="IJ14" s="756"/>
      <c r="IK14" s="756"/>
      <c r="IL14" s="756"/>
      <c r="IM14" s="756"/>
      <c r="IN14" s="756"/>
      <c r="IO14" s="756"/>
      <c r="IP14" s="756"/>
      <c r="IQ14" s="756"/>
      <c r="IR14" s="756"/>
      <c r="IS14" s="756"/>
      <c r="IT14" s="756"/>
      <c r="IU14" s="756"/>
      <c r="IV14" s="756"/>
      <c r="IW14" s="756"/>
      <c r="IX14" s="756"/>
      <c r="IY14" s="756"/>
      <c r="IZ14" s="756"/>
      <c r="JA14" s="756"/>
      <c r="JB14" s="756"/>
      <c r="JC14" s="756"/>
      <c r="JD14" s="756"/>
      <c r="JE14" s="756"/>
      <c r="JF14" s="756"/>
      <c r="JG14" s="756"/>
      <c r="JH14" s="756"/>
      <c r="JI14" s="756"/>
      <c r="JJ14" s="756"/>
      <c r="JK14" s="756"/>
      <c r="JL14" s="756"/>
      <c r="JM14" s="756"/>
      <c r="JN14" s="756"/>
      <c r="JO14" s="756"/>
      <c r="JP14" s="756"/>
      <c r="JQ14" s="756"/>
      <c r="JR14" s="756"/>
      <c r="JS14" s="756"/>
      <c r="JT14" s="756"/>
      <c r="JU14" s="756"/>
      <c r="JV14" s="756"/>
      <c r="JW14" s="24"/>
      <c r="JX14" s="653" t="s">
        <v>154</v>
      </c>
      <c r="JY14" s="653"/>
      <c r="JZ14" s="653"/>
      <c r="KA14" s="653"/>
      <c r="KB14" s="653"/>
      <c r="KC14" s="24"/>
      <c r="KD14" s="25"/>
      <c r="KE14" s="19"/>
      <c r="KG14" s="24"/>
      <c r="KH14" s="97"/>
      <c r="KI14" s="97"/>
      <c r="KJ14" s="97"/>
      <c r="KK14" s="96"/>
      <c r="KL14" s="96"/>
      <c r="KM14" s="96"/>
      <c r="KN14" s="96"/>
      <c r="KO14" s="96"/>
      <c r="KP14" s="96"/>
      <c r="KQ14" s="96"/>
      <c r="KR14" s="96"/>
      <c r="KS14" s="96"/>
      <c r="KT14" s="96"/>
      <c r="KU14" s="96"/>
      <c r="KV14" s="96"/>
      <c r="KW14" s="96"/>
      <c r="KX14" s="96"/>
      <c r="KY14" s="96"/>
      <c r="KZ14" s="96"/>
      <c r="LA14" s="96"/>
      <c r="LB14" s="96"/>
      <c r="LC14" s="96"/>
      <c r="LD14" s="96"/>
      <c r="LE14" s="96"/>
      <c r="LF14" s="96"/>
      <c r="LG14" s="96"/>
      <c r="LH14" s="96"/>
      <c r="LI14" s="96"/>
      <c r="LJ14" s="96"/>
      <c r="LK14" s="96"/>
      <c r="LL14" s="96"/>
      <c r="LM14" s="96"/>
      <c r="LN14" s="96"/>
      <c r="LO14" s="96"/>
      <c r="LP14" s="96"/>
      <c r="LQ14" s="96"/>
      <c r="LR14" s="96"/>
      <c r="LS14" s="96"/>
      <c r="LT14" s="96"/>
      <c r="LU14" s="96"/>
      <c r="LV14" s="96"/>
      <c r="LW14" s="96"/>
      <c r="LX14" s="96"/>
      <c r="LY14" s="96"/>
      <c r="LZ14" s="96"/>
      <c r="MA14" s="96"/>
      <c r="MB14" s="96"/>
      <c r="MC14" s="96"/>
      <c r="MD14" s="96"/>
      <c r="ME14" s="96"/>
      <c r="MF14" s="96"/>
      <c r="MG14" s="96"/>
      <c r="MH14" s="96"/>
      <c r="MI14" s="96"/>
      <c r="MJ14" s="96"/>
      <c r="MK14" s="96"/>
      <c r="ML14" s="96"/>
      <c r="MM14" s="96"/>
      <c r="MN14" s="96"/>
      <c r="MO14" s="96"/>
      <c r="MP14" s="96"/>
      <c r="MQ14" s="96"/>
      <c r="MR14" s="96"/>
      <c r="MS14" s="96"/>
      <c r="MT14" s="96"/>
      <c r="MU14" s="96"/>
      <c r="MV14" s="96"/>
      <c r="MW14" s="96"/>
      <c r="MX14" s="96"/>
      <c r="MY14" s="96"/>
      <c r="MZ14" s="96"/>
      <c r="NA14" s="96"/>
      <c r="NB14" s="96"/>
      <c r="NC14" s="96"/>
      <c r="ND14" s="96"/>
      <c r="NE14" s="96"/>
      <c r="NF14" s="96"/>
      <c r="NG14" s="96"/>
      <c r="NH14" s="96"/>
      <c r="NI14" s="96"/>
      <c r="NJ14" s="96"/>
      <c r="NK14" s="96"/>
      <c r="NL14" s="96"/>
      <c r="NM14" s="96"/>
      <c r="NN14" s="96"/>
      <c r="NO14" s="96"/>
      <c r="NP14" s="96"/>
      <c r="NQ14" s="96"/>
      <c r="NR14" s="96"/>
      <c r="NS14" s="96"/>
      <c r="NT14" s="97"/>
      <c r="NU14" s="97"/>
      <c r="NV14" s="97"/>
      <c r="NW14" s="24"/>
      <c r="NZ14" s="24"/>
      <c r="OA14" s="24"/>
      <c r="OB14" s="761"/>
      <c r="OC14" s="761"/>
      <c r="OD14" s="761"/>
      <c r="OE14" s="761"/>
      <c r="OF14" s="761"/>
      <c r="OG14" s="761"/>
      <c r="OH14" s="761"/>
      <c r="OI14" s="761"/>
      <c r="OJ14" s="761"/>
      <c r="OK14" s="761"/>
      <c r="OL14" s="761"/>
      <c r="OM14" s="761"/>
      <c r="ON14" s="761"/>
      <c r="OO14" s="761"/>
      <c r="OP14" s="761"/>
      <c r="OQ14" s="761"/>
      <c r="OR14" s="761"/>
      <c r="OS14" s="761"/>
      <c r="OT14" s="761"/>
      <c r="OU14" s="761"/>
      <c r="OV14" s="761"/>
      <c r="OW14" s="761"/>
      <c r="OX14" s="761"/>
      <c r="OY14" s="63"/>
      <c r="OZ14" s="63"/>
      <c r="PA14" s="756"/>
      <c r="PB14" s="756"/>
      <c r="PC14" s="756"/>
      <c r="PD14" s="756"/>
      <c r="PE14" s="756"/>
      <c r="PF14" s="756"/>
      <c r="PG14" s="756"/>
      <c r="PH14" s="756"/>
      <c r="PI14" s="756"/>
      <c r="PJ14" s="756"/>
      <c r="PK14" s="756"/>
      <c r="PL14" s="756"/>
      <c r="PM14" s="756"/>
      <c r="PN14" s="756"/>
      <c r="PO14" s="756"/>
      <c r="PP14" s="756"/>
      <c r="PQ14" s="756"/>
      <c r="PR14" s="756"/>
      <c r="PS14" s="756"/>
      <c r="PT14" s="756"/>
      <c r="PU14" s="756"/>
      <c r="PV14" s="756"/>
      <c r="PW14" s="756"/>
      <c r="PX14" s="756"/>
      <c r="PY14" s="756"/>
      <c r="PZ14" s="756"/>
      <c r="QA14" s="756"/>
      <c r="QB14" s="756"/>
      <c r="QC14" s="756"/>
      <c r="QD14" s="756"/>
      <c r="QE14" s="756"/>
      <c r="QF14" s="756"/>
      <c r="QG14" s="756"/>
      <c r="QH14" s="756"/>
      <c r="QI14" s="756"/>
      <c r="QJ14" s="756"/>
      <c r="QK14" s="756"/>
      <c r="QL14" s="756"/>
      <c r="QM14" s="756"/>
      <c r="QN14" s="756"/>
      <c r="QO14" s="756"/>
      <c r="QP14" s="756"/>
      <c r="QQ14" s="756"/>
      <c r="QR14" s="756"/>
      <c r="QS14" s="756"/>
      <c r="QT14" s="756"/>
      <c r="QU14" s="756"/>
      <c r="QV14" s="756"/>
      <c r="QW14" s="756"/>
      <c r="QX14" s="756"/>
      <c r="QY14" s="756"/>
      <c r="QZ14" s="756"/>
      <c r="RA14" s="756"/>
      <c r="RB14" s="756"/>
      <c r="RC14" s="756"/>
      <c r="RD14" s="756"/>
      <c r="RE14" s="756"/>
      <c r="RF14" s="756"/>
      <c r="RG14" s="756"/>
      <c r="RH14" s="756"/>
      <c r="RI14" s="24"/>
      <c r="RJ14" s="653"/>
      <c r="RK14" s="653"/>
      <c r="RL14" s="653"/>
      <c r="RM14" s="653"/>
      <c r="RN14" s="653"/>
      <c r="RO14" s="24"/>
      <c r="RP14" s="24"/>
    </row>
    <row r="15" spans="1:484" ht="12.75" customHeight="1">
      <c r="A15" s="15"/>
      <c r="B15" s="23"/>
      <c r="C15" s="24"/>
      <c r="D15" s="761"/>
      <c r="E15" s="761"/>
      <c r="F15" s="761"/>
      <c r="G15" s="761"/>
      <c r="H15" s="761"/>
      <c r="I15" s="761"/>
      <c r="J15" s="761"/>
      <c r="K15" s="761"/>
      <c r="L15" s="761"/>
      <c r="M15" s="761"/>
      <c r="N15" s="761"/>
      <c r="O15" s="761"/>
      <c r="P15" s="761"/>
      <c r="Q15" s="761"/>
      <c r="R15" s="761"/>
      <c r="S15" s="761"/>
      <c r="T15" s="761"/>
      <c r="U15" s="761"/>
      <c r="V15" s="761"/>
      <c r="W15" s="761"/>
      <c r="X15" s="761"/>
      <c r="Y15" s="761"/>
      <c r="Z15" s="761"/>
      <c r="AA15" s="63"/>
      <c r="AB15" s="63"/>
      <c r="AC15" s="756"/>
      <c r="AD15" s="756"/>
      <c r="AE15" s="756"/>
      <c r="AF15" s="756"/>
      <c r="AG15" s="756"/>
      <c r="AH15" s="756"/>
      <c r="AI15" s="756"/>
      <c r="AJ15" s="756"/>
      <c r="AK15" s="756"/>
      <c r="AL15" s="756"/>
      <c r="AM15" s="756"/>
      <c r="AN15" s="756"/>
      <c r="AO15" s="756"/>
      <c r="AP15" s="756"/>
      <c r="AQ15" s="756"/>
      <c r="AR15" s="756"/>
      <c r="AS15" s="756"/>
      <c r="AT15" s="756"/>
      <c r="AU15" s="756"/>
      <c r="AV15" s="756"/>
      <c r="AW15" s="756"/>
      <c r="AX15" s="756"/>
      <c r="AY15" s="756"/>
      <c r="AZ15" s="756"/>
      <c r="BA15" s="756"/>
      <c r="BB15" s="756"/>
      <c r="BC15" s="756"/>
      <c r="BD15" s="756"/>
      <c r="BE15" s="756"/>
      <c r="BF15" s="756"/>
      <c r="BG15" s="756"/>
      <c r="BH15" s="756"/>
      <c r="BI15" s="756"/>
      <c r="BJ15" s="756"/>
      <c r="BK15" s="756"/>
      <c r="BL15" s="756"/>
      <c r="BM15" s="756"/>
      <c r="BN15" s="756"/>
      <c r="BO15" s="756"/>
      <c r="BP15" s="756"/>
      <c r="BQ15" s="756"/>
      <c r="BR15" s="756"/>
      <c r="BS15" s="756"/>
      <c r="BT15" s="756"/>
      <c r="BU15" s="756"/>
      <c r="BV15" s="756"/>
      <c r="BW15" s="756"/>
      <c r="BX15" s="756"/>
      <c r="BY15" s="756"/>
      <c r="BZ15" s="756"/>
      <c r="CA15" s="756"/>
      <c r="CB15" s="756"/>
      <c r="CC15" s="756"/>
      <c r="CD15" s="756"/>
      <c r="CE15" s="756"/>
      <c r="CF15" s="756"/>
      <c r="CG15" s="756"/>
      <c r="CH15" s="756"/>
      <c r="CI15" s="756"/>
      <c r="CJ15" s="756"/>
      <c r="CK15" s="24"/>
      <c r="CL15" s="24"/>
      <c r="CM15" s="24"/>
      <c r="CN15" s="24"/>
      <c r="CO15" s="24"/>
      <c r="CP15" s="24"/>
      <c r="CQ15" s="24"/>
      <c r="CR15" s="25"/>
      <c r="CT15" s="18"/>
      <c r="CU15" s="23"/>
      <c r="CV15" s="24"/>
      <c r="CW15" s="761"/>
      <c r="CX15" s="761"/>
      <c r="CY15" s="761"/>
      <c r="CZ15" s="761"/>
      <c r="DA15" s="761"/>
      <c r="DB15" s="761"/>
      <c r="DC15" s="761"/>
      <c r="DD15" s="761"/>
      <c r="DE15" s="761"/>
      <c r="DF15" s="761"/>
      <c r="DG15" s="761"/>
      <c r="DH15" s="761"/>
      <c r="DI15" s="761"/>
      <c r="DJ15" s="761"/>
      <c r="DK15" s="761"/>
      <c r="DL15" s="761"/>
      <c r="DM15" s="761"/>
      <c r="DN15" s="761"/>
      <c r="DO15" s="761"/>
      <c r="DP15" s="761"/>
      <c r="DQ15" s="761"/>
      <c r="DR15" s="761"/>
      <c r="DS15" s="761"/>
      <c r="DT15" s="63"/>
      <c r="DU15" s="63"/>
      <c r="DV15" s="756"/>
      <c r="DW15" s="756"/>
      <c r="DX15" s="756"/>
      <c r="DY15" s="756"/>
      <c r="DZ15" s="756"/>
      <c r="EA15" s="756"/>
      <c r="EB15" s="756"/>
      <c r="EC15" s="756"/>
      <c r="ED15" s="756"/>
      <c r="EE15" s="756"/>
      <c r="EF15" s="756"/>
      <c r="EG15" s="756"/>
      <c r="EH15" s="756"/>
      <c r="EI15" s="756"/>
      <c r="EJ15" s="756"/>
      <c r="EK15" s="756"/>
      <c r="EL15" s="756"/>
      <c r="EM15" s="756"/>
      <c r="EN15" s="756"/>
      <c r="EO15" s="756"/>
      <c r="EP15" s="756"/>
      <c r="EQ15" s="756"/>
      <c r="ER15" s="756"/>
      <c r="ES15" s="756"/>
      <c r="ET15" s="756"/>
      <c r="EU15" s="756"/>
      <c r="EV15" s="756"/>
      <c r="EW15" s="756"/>
      <c r="EX15" s="756"/>
      <c r="EY15" s="756"/>
      <c r="EZ15" s="756"/>
      <c r="FA15" s="756"/>
      <c r="FB15" s="756"/>
      <c r="FC15" s="756"/>
      <c r="FD15" s="756"/>
      <c r="FE15" s="756"/>
      <c r="FF15" s="756"/>
      <c r="FG15" s="756"/>
      <c r="FH15" s="756"/>
      <c r="FI15" s="756"/>
      <c r="FJ15" s="756"/>
      <c r="FK15" s="756"/>
      <c r="FL15" s="756"/>
      <c r="FM15" s="756"/>
      <c r="FN15" s="756"/>
      <c r="FO15" s="756"/>
      <c r="FP15" s="756"/>
      <c r="FQ15" s="756"/>
      <c r="FR15" s="756"/>
      <c r="FS15" s="756"/>
      <c r="FT15" s="756"/>
      <c r="FU15" s="756"/>
      <c r="FV15" s="756"/>
      <c r="FW15" s="756"/>
      <c r="FX15" s="756"/>
      <c r="FY15" s="756"/>
      <c r="FZ15" s="756"/>
      <c r="GA15" s="756"/>
      <c r="GB15" s="756"/>
      <c r="GC15" s="756"/>
      <c r="GD15" s="24"/>
      <c r="GE15" s="24"/>
      <c r="GF15" s="24"/>
      <c r="GG15" s="24"/>
      <c r="GH15" s="24"/>
      <c r="GI15" s="24"/>
      <c r="GJ15" s="24"/>
      <c r="GK15" s="25"/>
      <c r="GL15" s="17"/>
      <c r="GN15" s="23"/>
      <c r="GO15" s="24"/>
      <c r="GP15" s="761"/>
      <c r="GQ15" s="761"/>
      <c r="GR15" s="761"/>
      <c r="GS15" s="761"/>
      <c r="GT15" s="761"/>
      <c r="GU15" s="761"/>
      <c r="GV15" s="761"/>
      <c r="GW15" s="761"/>
      <c r="GX15" s="761"/>
      <c r="GY15" s="761"/>
      <c r="GZ15" s="761"/>
      <c r="HA15" s="761"/>
      <c r="HB15" s="761"/>
      <c r="HC15" s="761"/>
      <c r="HD15" s="761"/>
      <c r="HE15" s="761"/>
      <c r="HF15" s="761"/>
      <c r="HG15" s="761"/>
      <c r="HH15" s="761"/>
      <c r="HI15" s="761"/>
      <c r="HJ15" s="761"/>
      <c r="HK15" s="761"/>
      <c r="HL15" s="761"/>
      <c r="HM15" s="63"/>
      <c r="HN15" s="63"/>
      <c r="HO15" s="756"/>
      <c r="HP15" s="756"/>
      <c r="HQ15" s="756"/>
      <c r="HR15" s="756"/>
      <c r="HS15" s="756"/>
      <c r="HT15" s="756"/>
      <c r="HU15" s="756"/>
      <c r="HV15" s="756"/>
      <c r="HW15" s="756"/>
      <c r="HX15" s="756"/>
      <c r="HY15" s="756"/>
      <c r="HZ15" s="756"/>
      <c r="IA15" s="756"/>
      <c r="IB15" s="756"/>
      <c r="IC15" s="756"/>
      <c r="ID15" s="756"/>
      <c r="IE15" s="756"/>
      <c r="IF15" s="756"/>
      <c r="IG15" s="756"/>
      <c r="IH15" s="756"/>
      <c r="II15" s="756"/>
      <c r="IJ15" s="756"/>
      <c r="IK15" s="756"/>
      <c r="IL15" s="756"/>
      <c r="IM15" s="756"/>
      <c r="IN15" s="756"/>
      <c r="IO15" s="756"/>
      <c r="IP15" s="756"/>
      <c r="IQ15" s="756"/>
      <c r="IR15" s="756"/>
      <c r="IS15" s="756"/>
      <c r="IT15" s="756"/>
      <c r="IU15" s="756"/>
      <c r="IV15" s="756"/>
      <c r="IW15" s="756"/>
      <c r="IX15" s="756"/>
      <c r="IY15" s="756"/>
      <c r="IZ15" s="756"/>
      <c r="JA15" s="756"/>
      <c r="JB15" s="756"/>
      <c r="JC15" s="756"/>
      <c r="JD15" s="756"/>
      <c r="JE15" s="756"/>
      <c r="JF15" s="756"/>
      <c r="JG15" s="756"/>
      <c r="JH15" s="756"/>
      <c r="JI15" s="756"/>
      <c r="JJ15" s="756"/>
      <c r="JK15" s="756"/>
      <c r="JL15" s="756"/>
      <c r="JM15" s="756"/>
      <c r="JN15" s="756"/>
      <c r="JO15" s="756"/>
      <c r="JP15" s="756"/>
      <c r="JQ15" s="756"/>
      <c r="JR15" s="756"/>
      <c r="JS15" s="756"/>
      <c r="JT15" s="756"/>
      <c r="JU15" s="756"/>
      <c r="JV15" s="756"/>
      <c r="JW15" s="24"/>
      <c r="JX15" s="24"/>
      <c r="JY15" s="24"/>
      <c r="JZ15" s="24"/>
      <c r="KA15" s="24"/>
      <c r="KB15" s="24"/>
      <c r="KC15" s="24"/>
      <c r="KD15" s="25"/>
      <c r="KE15" s="19"/>
      <c r="KG15" s="24"/>
      <c r="KH15" s="97"/>
      <c r="KI15" s="97"/>
      <c r="KJ15" s="97"/>
      <c r="KK15" s="96"/>
      <c r="KL15" s="96"/>
      <c r="KM15" s="96"/>
      <c r="KN15" s="96"/>
      <c r="KO15" s="96"/>
      <c r="KP15" s="96"/>
      <c r="KQ15" s="96"/>
      <c r="KR15" s="96"/>
      <c r="KS15" s="96"/>
      <c r="KT15" s="96"/>
      <c r="KU15" s="96"/>
      <c r="KV15" s="96"/>
      <c r="KW15" s="96"/>
      <c r="KX15" s="96"/>
      <c r="KY15" s="96"/>
      <c r="KZ15" s="96"/>
      <c r="LA15" s="96"/>
      <c r="LB15" s="96"/>
      <c r="LC15" s="96"/>
      <c r="LD15" s="96"/>
      <c r="LE15" s="96"/>
      <c r="LF15" s="96"/>
      <c r="LG15" s="96"/>
      <c r="LH15" s="96"/>
      <c r="LI15" s="96"/>
      <c r="LJ15" s="96"/>
      <c r="LK15" s="96"/>
      <c r="LL15" s="96"/>
      <c r="LM15" s="96"/>
      <c r="LN15" s="96"/>
      <c r="LO15" s="96"/>
      <c r="LP15" s="96"/>
      <c r="LQ15" s="96"/>
      <c r="LR15" s="96"/>
      <c r="LS15" s="96"/>
      <c r="LT15" s="96"/>
      <c r="LU15" s="96"/>
      <c r="LV15" s="96"/>
      <c r="LW15" s="96"/>
      <c r="LX15" s="96"/>
      <c r="LY15" s="96"/>
      <c r="LZ15" s="96"/>
      <c r="MA15" s="96"/>
      <c r="MB15" s="96"/>
      <c r="MC15" s="96"/>
      <c r="MD15" s="96"/>
      <c r="ME15" s="96"/>
      <c r="MF15" s="96"/>
      <c r="MG15" s="96"/>
      <c r="MH15" s="96"/>
      <c r="MI15" s="96"/>
      <c r="MJ15" s="96"/>
      <c r="MK15" s="96"/>
      <c r="ML15" s="96"/>
      <c r="MM15" s="96"/>
      <c r="MN15" s="96"/>
      <c r="MO15" s="96"/>
      <c r="MP15" s="96"/>
      <c r="MQ15" s="96"/>
      <c r="MR15" s="96"/>
      <c r="MS15" s="96"/>
      <c r="MT15" s="96"/>
      <c r="MU15" s="96"/>
      <c r="MV15" s="96"/>
      <c r="MW15" s="96"/>
      <c r="MX15" s="96"/>
      <c r="MY15" s="96"/>
      <c r="MZ15" s="96"/>
      <c r="NA15" s="96"/>
      <c r="NB15" s="96"/>
      <c r="NC15" s="96"/>
      <c r="ND15" s="96"/>
      <c r="NE15" s="96"/>
      <c r="NF15" s="96"/>
      <c r="NG15" s="96"/>
      <c r="NH15" s="96"/>
      <c r="NI15" s="96"/>
      <c r="NJ15" s="96"/>
      <c r="NK15" s="96"/>
      <c r="NL15" s="96"/>
      <c r="NM15" s="96"/>
      <c r="NN15" s="96"/>
      <c r="NO15" s="96"/>
      <c r="NP15" s="96"/>
      <c r="NQ15" s="96"/>
      <c r="NR15" s="96"/>
      <c r="NS15" s="96"/>
      <c r="NT15" s="97"/>
      <c r="NU15" s="97"/>
      <c r="NV15" s="97"/>
      <c r="NW15" s="24"/>
      <c r="NZ15" s="24"/>
      <c r="OA15" s="24"/>
      <c r="OB15" s="761"/>
      <c r="OC15" s="761"/>
      <c r="OD15" s="761"/>
      <c r="OE15" s="761"/>
      <c r="OF15" s="761"/>
      <c r="OG15" s="761"/>
      <c r="OH15" s="761"/>
      <c r="OI15" s="761"/>
      <c r="OJ15" s="761"/>
      <c r="OK15" s="761"/>
      <c r="OL15" s="761"/>
      <c r="OM15" s="761"/>
      <c r="ON15" s="761"/>
      <c r="OO15" s="761"/>
      <c r="OP15" s="761"/>
      <c r="OQ15" s="761"/>
      <c r="OR15" s="761"/>
      <c r="OS15" s="761"/>
      <c r="OT15" s="761"/>
      <c r="OU15" s="761"/>
      <c r="OV15" s="761"/>
      <c r="OW15" s="761"/>
      <c r="OX15" s="761"/>
      <c r="OY15" s="63"/>
      <c r="OZ15" s="63"/>
      <c r="PA15" s="756"/>
      <c r="PB15" s="756"/>
      <c r="PC15" s="756"/>
      <c r="PD15" s="756"/>
      <c r="PE15" s="756"/>
      <c r="PF15" s="756"/>
      <c r="PG15" s="756"/>
      <c r="PH15" s="756"/>
      <c r="PI15" s="756"/>
      <c r="PJ15" s="756"/>
      <c r="PK15" s="756"/>
      <c r="PL15" s="756"/>
      <c r="PM15" s="756"/>
      <c r="PN15" s="756"/>
      <c r="PO15" s="756"/>
      <c r="PP15" s="756"/>
      <c r="PQ15" s="756"/>
      <c r="PR15" s="756"/>
      <c r="PS15" s="756"/>
      <c r="PT15" s="756"/>
      <c r="PU15" s="756"/>
      <c r="PV15" s="756"/>
      <c r="PW15" s="756"/>
      <c r="PX15" s="756"/>
      <c r="PY15" s="756"/>
      <c r="PZ15" s="756"/>
      <c r="QA15" s="756"/>
      <c r="QB15" s="756"/>
      <c r="QC15" s="756"/>
      <c r="QD15" s="756"/>
      <c r="QE15" s="756"/>
      <c r="QF15" s="756"/>
      <c r="QG15" s="756"/>
      <c r="QH15" s="756"/>
      <c r="QI15" s="756"/>
      <c r="QJ15" s="756"/>
      <c r="QK15" s="756"/>
      <c r="QL15" s="756"/>
      <c r="QM15" s="756"/>
      <c r="QN15" s="756"/>
      <c r="QO15" s="756"/>
      <c r="QP15" s="756"/>
      <c r="QQ15" s="756"/>
      <c r="QR15" s="756"/>
      <c r="QS15" s="756"/>
      <c r="QT15" s="756"/>
      <c r="QU15" s="756"/>
      <c r="QV15" s="756"/>
      <c r="QW15" s="756"/>
      <c r="QX15" s="756"/>
      <c r="QY15" s="756"/>
      <c r="QZ15" s="756"/>
      <c r="RA15" s="756"/>
      <c r="RB15" s="756"/>
      <c r="RC15" s="756"/>
      <c r="RD15" s="756"/>
      <c r="RE15" s="756"/>
      <c r="RF15" s="756"/>
      <c r="RG15" s="756"/>
      <c r="RH15" s="756"/>
      <c r="RI15" s="24"/>
      <c r="RJ15" s="24"/>
      <c r="RK15" s="24"/>
      <c r="RL15" s="24"/>
      <c r="RM15" s="24"/>
      <c r="RN15" s="24"/>
      <c r="RO15" s="24"/>
      <c r="RP15" s="24"/>
    </row>
    <row r="16" spans="1:484" ht="12.75" customHeight="1">
      <c r="A16" s="15"/>
      <c r="B16" s="23"/>
      <c r="C16" s="24"/>
      <c r="D16" s="755" t="s">
        <v>96</v>
      </c>
      <c r="E16" s="755"/>
      <c r="F16" s="755"/>
      <c r="G16" s="755"/>
      <c r="H16" s="755"/>
      <c r="I16" s="755"/>
      <c r="J16" s="755"/>
      <c r="K16" s="755"/>
      <c r="L16" s="755"/>
      <c r="M16" s="755"/>
      <c r="N16" s="755"/>
      <c r="O16" s="755"/>
      <c r="P16" s="755"/>
      <c r="Q16" s="755"/>
      <c r="R16" s="755"/>
      <c r="S16" s="755"/>
      <c r="T16" s="755"/>
      <c r="U16" s="755"/>
      <c r="V16" s="755"/>
      <c r="W16" s="755"/>
      <c r="X16" s="755"/>
      <c r="Y16" s="755"/>
      <c r="Z16" s="755"/>
      <c r="AA16" s="87"/>
      <c r="AB16" s="63"/>
      <c r="AC16" s="756" t="str">
        <f>+IF(入湯税・宿泊税月計表!$S$6=0,"",入湯税・宿泊税月計表!$S$6)</f>
        <v/>
      </c>
      <c r="AD16" s="756"/>
      <c r="AE16" s="756"/>
      <c r="AF16" s="756"/>
      <c r="AG16" s="756"/>
      <c r="AH16" s="756"/>
      <c r="AI16" s="756"/>
      <c r="AJ16" s="756"/>
      <c r="AK16" s="756"/>
      <c r="AL16" s="756"/>
      <c r="AM16" s="756"/>
      <c r="AN16" s="756"/>
      <c r="AO16" s="756"/>
      <c r="AP16" s="756"/>
      <c r="AQ16" s="756"/>
      <c r="AR16" s="756"/>
      <c r="AS16" s="756"/>
      <c r="AT16" s="756"/>
      <c r="AU16" s="756"/>
      <c r="AV16" s="756"/>
      <c r="AW16" s="756"/>
      <c r="AX16" s="756"/>
      <c r="AY16" s="756"/>
      <c r="AZ16" s="756"/>
      <c r="BA16" s="756"/>
      <c r="BB16" s="756"/>
      <c r="BC16" s="756"/>
      <c r="BD16" s="756"/>
      <c r="BE16" s="756"/>
      <c r="BF16" s="756"/>
      <c r="BG16" s="756"/>
      <c r="BH16" s="756"/>
      <c r="BI16" s="756"/>
      <c r="BJ16" s="756"/>
      <c r="BK16" s="756"/>
      <c r="BL16" s="756"/>
      <c r="BM16" s="756"/>
      <c r="BN16" s="756"/>
      <c r="BO16" s="756"/>
      <c r="BP16" s="756"/>
      <c r="BQ16" s="756"/>
      <c r="BR16" s="756"/>
      <c r="BS16" s="756"/>
      <c r="BT16" s="756"/>
      <c r="BU16" s="756"/>
      <c r="BV16" s="756"/>
      <c r="BW16" s="756"/>
      <c r="BX16" s="756"/>
      <c r="BY16" s="756"/>
      <c r="BZ16" s="756"/>
      <c r="CA16" s="756"/>
      <c r="CB16" s="756"/>
      <c r="CC16" s="756"/>
      <c r="CD16" s="756"/>
      <c r="CE16" s="756"/>
      <c r="CF16" s="756"/>
      <c r="CG16" s="756"/>
      <c r="CH16" s="756"/>
      <c r="CI16" s="756"/>
      <c r="CJ16" s="756"/>
      <c r="CK16" s="24"/>
      <c r="CL16" s="24"/>
      <c r="CM16" s="24"/>
      <c r="CN16" s="24"/>
      <c r="CO16" s="24"/>
      <c r="CP16" s="24"/>
      <c r="CQ16" s="24"/>
      <c r="CR16" s="25"/>
      <c r="CT16" s="18"/>
      <c r="CU16" s="23"/>
      <c r="CV16" s="24"/>
      <c r="CW16" s="755" t="s">
        <v>96</v>
      </c>
      <c r="CX16" s="755"/>
      <c r="CY16" s="755"/>
      <c r="CZ16" s="755"/>
      <c r="DA16" s="755"/>
      <c r="DB16" s="755"/>
      <c r="DC16" s="755"/>
      <c r="DD16" s="755"/>
      <c r="DE16" s="755"/>
      <c r="DF16" s="755"/>
      <c r="DG16" s="755"/>
      <c r="DH16" s="755"/>
      <c r="DI16" s="755"/>
      <c r="DJ16" s="755"/>
      <c r="DK16" s="755"/>
      <c r="DL16" s="755"/>
      <c r="DM16" s="755"/>
      <c r="DN16" s="755"/>
      <c r="DO16" s="755"/>
      <c r="DP16" s="755"/>
      <c r="DQ16" s="755"/>
      <c r="DR16" s="755"/>
      <c r="DS16" s="755"/>
      <c r="DT16" s="87"/>
      <c r="DU16" s="63"/>
      <c r="DV16" s="756" t="str">
        <f>+IF(入湯税・宿泊税月計表!$S$6=0,"",入湯税・宿泊税月計表!$S$6)</f>
        <v/>
      </c>
      <c r="DW16" s="756"/>
      <c r="DX16" s="756"/>
      <c r="DY16" s="756"/>
      <c r="DZ16" s="756"/>
      <c r="EA16" s="756"/>
      <c r="EB16" s="756"/>
      <c r="EC16" s="756"/>
      <c r="ED16" s="756"/>
      <c r="EE16" s="756"/>
      <c r="EF16" s="756"/>
      <c r="EG16" s="756"/>
      <c r="EH16" s="756"/>
      <c r="EI16" s="756"/>
      <c r="EJ16" s="756"/>
      <c r="EK16" s="756"/>
      <c r="EL16" s="756"/>
      <c r="EM16" s="756"/>
      <c r="EN16" s="756"/>
      <c r="EO16" s="756"/>
      <c r="EP16" s="756"/>
      <c r="EQ16" s="756"/>
      <c r="ER16" s="756"/>
      <c r="ES16" s="756"/>
      <c r="ET16" s="756"/>
      <c r="EU16" s="756"/>
      <c r="EV16" s="756"/>
      <c r="EW16" s="756"/>
      <c r="EX16" s="756"/>
      <c r="EY16" s="756"/>
      <c r="EZ16" s="756"/>
      <c r="FA16" s="756"/>
      <c r="FB16" s="756"/>
      <c r="FC16" s="756"/>
      <c r="FD16" s="756"/>
      <c r="FE16" s="756"/>
      <c r="FF16" s="756"/>
      <c r="FG16" s="756"/>
      <c r="FH16" s="756"/>
      <c r="FI16" s="756"/>
      <c r="FJ16" s="756"/>
      <c r="FK16" s="756"/>
      <c r="FL16" s="756"/>
      <c r="FM16" s="756"/>
      <c r="FN16" s="756"/>
      <c r="FO16" s="756"/>
      <c r="FP16" s="756"/>
      <c r="FQ16" s="756"/>
      <c r="FR16" s="756"/>
      <c r="FS16" s="756"/>
      <c r="FT16" s="756"/>
      <c r="FU16" s="756"/>
      <c r="FV16" s="756"/>
      <c r="FW16" s="756"/>
      <c r="FX16" s="756"/>
      <c r="FY16" s="756"/>
      <c r="FZ16" s="756"/>
      <c r="GA16" s="756"/>
      <c r="GB16" s="756"/>
      <c r="GC16" s="756"/>
      <c r="GD16" s="24"/>
      <c r="GE16" s="24"/>
      <c r="GF16" s="24"/>
      <c r="GG16" s="24"/>
      <c r="GH16" s="24"/>
      <c r="GI16" s="24"/>
      <c r="GJ16" s="24"/>
      <c r="GK16" s="25"/>
      <c r="GL16" s="17"/>
      <c r="GN16" s="23"/>
      <c r="GO16" s="24"/>
      <c r="GP16" s="755" t="s">
        <v>96</v>
      </c>
      <c r="GQ16" s="755"/>
      <c r="GR16" s="755"/>
      <c r="GS16" s="755"/>
      <c r="GT16" s="755"/>
      <c r="GU16" s="755"/>
      <c r="GV16" s="755"/>
      <c r="GW16" s="755"/>
      <c r="GX16" s="755"/>
      <c r="GY16" s="755"/>
      <c r="GZ16" s="755"/>
      <c r="HA16" s="755"/>
      <c r="HB16" s="755"/>
      <c r="HC16" s="755"/>
      <c r="HD16" s="755"/>
      <c r="HE16" s="755"/>
      <c r="HF16" s="755"/>
      <c r="HG16" s="755"/>
      <c r="HH16" s="755"/>
      <c r="HI16" s="755"/>
      <c r="HJ16" s="755"/>
      <c r="HK16" s="755"/>
      <c r="HL16" s="755"/>
      <c r="HM16" s="87"/>
      <c r="HN16" s="63"/>
      <c r="HO16" s="756" t="str">
        <f>+IF(入湯税・宿泊税月計表!$S$6=0,"",入湯税・宿泊税月計表!$S$6)</f>
        <v/>
      </c>
      <c r="HP16" s="756"/>
      <c r="HQ16" s="756"/>
      <c r="HR16" s="756"/>
      <c r="HS16" s="756"/>
      <c r="HT16" s="756"/>
      <c r="HU16" s="756"/>
      <c r="HV16" s="756"/>
      <c r="HW16" s="756"/>
      <c r="HX16" s="756"/>
      <c r="HY16" s="756"/>
      <c r="HZ16" s="756"/>
      <c r="IA16" s="756"/>
      <c r="IB16" s="756"/>
      <c r="IC16" s="756"/>
      <c r="ID16" s="756"/>
      <c r="IE16" s="756"/>
      <c r="IF16" s="756"/>
      <c r="IG16" s="756"/>
      <c r="IH16" s="756"/>
      <c r="II16" s="756"/>
      <c r="IJ16" s="756"/>
      <c r="IK16" s="756"/>
      <c r="IL16" s="756"/>
      <c r="IM16" s="756"/>
      <c r="IN16" s="756"/>
      <c r="IO16" s="756"/>
      <c r="IP16" s="756"/>
      <c r="IQ16" s="756"/>
      <c r="IR16" s="756"/>
      <c r="IS16" s="756"/>
      <c r="IT16" s="756"/>
      <c r="IU16" s="756"/>
      <c r="IV16" s="756"/>
      <c r="IW16" s="756"/>
      <c r="IX16" s="756"/>
      <c r="IY16" s="756"/>
      <c r="IZ16" s="756"/>
      <c r="JA16" s="756"/>
      <c r="JB16" s="756"/>
      <c r="JC16" s="756"/>
      <c r="JD16" s="756"/>
      <c r="JE16" s="756"/>
      <c r="JF16" s="756"/>
      <c r="JG16" s="756"/>
      <c r="JH16" s="756"/>
      <c r="JI16" s="756"/>
      <c r="JJ16" s="756"/>
      <c r="JK16" s="756"/>
      <c r="JL16" s="756"/>
      <c r="JM16" s="756"/>
      <c r="JN16" s="756"/>
      <c r="JO16" s="756"/>
      <c r="JP16" s="756"/>
      <c r="JQ16" s="756"/>
      <c r="JR16" s="756"/>
      <c r="JS16" s="756"/>
      <c r="JT16" s="756"/>
      <c r="JU16" s="756"/>
      <c r="JV16" s="756"/>
      <c r="JW16" s="24"/>
      <c r="JX16" s="24"/>
      <c r="JY16" s="24"/>
      <c r="JZ16" s="24"/>
      <c r="KA16" s="24"/>
      <c r="KB16" s="24"/>
      <c r="KC16" s="24"/>
      <c r="KD16" s="25"/>
      <c r="KE16" s="19"/>
      <c r="KG16" s="24"/>
      <c r="KH16" s="97"/>
      <c r="KI16" s="97"/>
      <c r="KJ16" s="97"/>
      <c r="KK16" s="96"/>
      <c r="KL16" s="96"/>
      <c r="KM16" s="96"/>
      <c r="KN16" s="96"/>
      <c r="KO16" s="96"/>
      <c r="KP16" s="96"/>
      <c r="KQ16" s="96"/>
      <c r="KR16" s="96"/>
      <c r="KS16" s="96"/>
      <c r="KT16" s="96"/>
      <c r="KU16" s="96"/>
      <c r="KV16" s="96"/>
      <c r="KW16" s="96"/>
      <c r="KX16" s="96"/>
      <c r="KY16" s="96"/>
      <c r="KZ16" s="96"/>
      <c r="LA16" s="96"/>
      <c r="LB16" s="96"/>
      <c r="LC16" s="96"/>
      <c r="LD16" s="96"/>
      <c r="LE16" s="96"/>
      <c r="LF16" s="96"/>
      <c r="LG16" s="96"/>
      <c r="LH16" s="96"/>
      <c r="LI16" s="96"/>
      <c r="LJ16" s="96"/>
      <c r="LK16" s="96"/>
      <c r="LL16" s="96"/>
      <c r="LM16" s="96"/>
      <c r="LN16" s="96"/>
      <c r="LO16" s="96"/>
      <c r="LP16" s="96"/>
      <c r="LQ16" s="96"/>
      <c r="LR16" s="96"/>
      <c r="LS16" s="96"/>
      <c r="LT16" s="96"/>
      <c r="LU16" s="96"/>
      <c r="LV16" s="96"/>
      <c r="LW16" s="96"/>
      <c r="LX16" s="96"/>
      <c r="LY16" s="96"/>
      <c r="LZ16" s="96"/>
      <c r="MA16" s="96"/>
      <c r="MB16" s="96"/>
      <c r="MC16" s="96"/>
      <c r="MD16" s="96"/>
      <c r="ME16" s="96"/>
      <c r="MF16" s="96"/>
      <c r="MG16" s="96"/>
      <c r="MH16" s="96"/>
      <c r="MI16" s="96"/>
      <c r="MJ16" s="96"/>
      <c r="MK16" s="96"/>
      <c r="ML16" s="96"/>
      <c r="MM16" s="96"/>
      <c r="MN16" s="96"/>
      <c r="MO16" s="96"/>
      <c r="MP16" s="96"/>
      <c r="MQ16" s="96"/>
      <c r="MR16" s="96"/>
      <c r="MS16" s="96"/>
      <c r="MT16" s="96"/>
      <c r="MU16" s="96"/>
      <c r="MV16" s="96"/>
      <c r="MW16" s="96"/>
      <c r="MX16" s="96"/>
      <c r="MY16" s="96"/>
      <c r="MZ16" s="96"/>
      <c r="NA16" s="96"/>
      <c r="NB16" s="96"/>
      <c r="NC16" s="96"/>
      <c r="ND16" s="96"/>
      <c r="NE16" s="96"/>
      <c r="NF16" s="96"/>
      <c r="NG16" s="96"/>
      <c r="NH16" s="96"/>
      <c r="NI16" s="96"/>
      <c r="NJ16" s="96"/>
      <c r="NK16" s="96"/>
      <c r="NL16" s="96"/>
      <c r="NM16" s="96"/>
      <c r="NN16" s="96"/>
      <c r="NO16" s="96"/>
      <c r="NP16" s="96"/>
      <c r="NQ16" s="96"/>
      <c r="NR16" s="96"/>
      <c r="NS16" s="96"/>
      <c r="NT16" s="97"/>
      <c r="NU16" s="97"/>
      <c r="NV16" s="97"/>
      <c r="NW16" s="24"/>
      <c r="NZ16" s="24"/>
      <c r="OA16" s="24"/>
      <c r="OB16" s="755"/>
      <c r="OC16" s="755"/>
      <c r="OD16" s="755"/>
      <c r="OE16" s="755"/>
      <c r="OF16" s="755"/>
      <c r="OG16" s="755"/>
      <c r="OH16" s="755"/>
      <c r="OI16" s="755"/>
      <c r="OJ16" s="755"/>
      <c r="OK16" s="755"/>
      <c r="OL16" s="755"/>
      <c r="OM16" s="755"/>
      <c r="ON16" s="755"/>
      <c r="OO16" s="755"/>
      <c r="OP16" s="755"/>
      <c r="OQ16" s="755"/>
      <c r="OR16" s="755"/>
      <c r="OS16" s="755"/>
      <c r="OT16" s="755"/>
      <c r="OU16" s="755"/>
      <c r="OV16" s="755"/>
      <c r="OW16" s="755"/>
      <c r="OX16" s="755"/>
      <c r="OY16" s="87"/>
      <c r="OZ16" s="63"/>
      <c r="PA16" s="756"/>
      <c r="PB16" s="756"/>
      <c r="PC16" s="756"/>
      <c r="PD16" s="756"/>
      <c r="PE16" s="756"/>
      <c r="PF16" s="756"/>
      <c r="PG16" s="756"/>
      <c r="PH16" s="756"/>
      <c r="PI16" s="756"/>
      <c r="PJ16" s="756"/>
      <c r="PK16" s="756"/>
      <c r="PL16" s="756"/>
      <c r="PM16" s="756"/>
      <c r="PN16" s="756"/>
      <c r="PO16" s="756"/>
      <c r="PP16" s="756"/>
      <c r="PQ16" s="756"/>
      <c r="PR16" s="756"/>
      <c r="PS16" s="756"/>
      <c r="PT16" s="756"/>
      <c r="PU16" s="756"/>
      <c r="PV16" s="756"/>
      <c r="PW16" s="756"/>
      <c r="PX16" s="756"/>
      <c r="PY16" s="756"/>
      <c r="PZ16" s="756"/>
      <c r="QA16" s="756"/>
      <c r="QB16" s="756"/>
      <c r="QC16" s="756"/>
      <c r="QD16" s="756"/>
      <c r="QE16" s="756"/>
      <c r="QF16" s="756"/>
      <c r="QG16" s="756"/>
      <c r="QH16" s="756"/>
      <c r="QI16" s="756"/>
      <c r="QJ16" s="756"/>
      <c r="QK16" s="756"/>
      <c r="QL16" s="756"/>
      <c r="QM16" s="756"/>
      <c r="QN16" s="756"/>
      <c r="QO16" s="756"/>
      <c r="QP16" s="756"/>
      <c r="QQ16" s="756"/>
      <c r="QR16" s="756"/>
      <c r="QS16" s="756"/>
      <c r="QT16" s="756"/>
      <c r="QU16" s="756"/>
      <c r="QV16" s="756"/>
      <c r="QW16" s="756"/>
      <c r="QX16" s="756"/>
      <c r="QY16" s="756"/>
      <c r="QZ16" s="756"/>
      <c r="RA16" s="756"/>
      <c r="RB16" s="756"/>
      <c r="RC16" s="756"/>
      <c r="RD16" s="756"/>
      <c r="RE16" s="756"/>
      <c r="RF16" s="756"/>
      <c r="RG16" s="756"/>
      <c r="RH16" s="756"/>
      <c r="RI16" s="24"/>
      <c r="RJ16" s="24"/>
      <c r="RK16" s="24"/>
      <c r="RL16" s="24"/>
      <c r="RM16" s="24"/>
      <c r="RN16" s="24"/>
      <c r="RO16" s="24"/>
      <c r="RP16" s="24"/>
    </row>
    <row r="17" spans="1:582" ht="12.75" customHeight="1">
      <c r="A17" s="15"/>
      <c r="B17" s="23"/>
      <c r="C17" s="24"/>
      <c r="D17" s="755"/>
      <c r="E17" s="755"/>
      <c r="F17" s="755"/>
      <c r="G17" s="755"/>
      <c r="H17" s="755"/>
      <c r="I17" s="755"/>
      <c r="J17" s="755"/>
      <c r="K17" s="755"/>
      <c r="L17" s="755"/>
      <c r="M17" s="755"/>
      <c r="N17" s="755"/>
      <c r="O17" s="755"/>
      <c r="P17" s="755"/>
      <c r="Q17" s="755"/>
      <c r="R17" s="755"/>
      <c r="S17" s="755"/>
      <c r="T17" s="755"/>
      <c r="U17" s="755"/>
      <c r="V17" s="755"/>
      <c r="W17" s="755"/>
      <c r="X17" s="755"/>
      <c r="Y17" s="755"/>
      <c r="Z17" s="755"/>
      <c r="AA17" s="87"/>
      <c r="AB17" s="63"/>
      <c r="AC17" s="756"/>
      <c r="AD17" s="756"/>
      <c r="AE17" s="756"/>
      <c r="AF17" s="756"/>
      <c r="AG17" s="756"/>
      <c r="AH17" s="756"/>
      <c r="AI17" s="756"/>
      <c r="AJ17" s="756"/>
      <c r="AK17" s="756"/>
      <c r="AL17" s="756"/>
      <c r="AM17" s="756"/>
      <c r="AN17" s="756"/>
      <c r="AO17" s="756"/>
      <c r="AP17" s="756"/>
      <c r="AQ17" s="756"/>
      <c r="AR17" s="756"/>
      <c r="AS17" s="756"/>
      <c r="AT17" s="756"/>
      <c r="AU17" s="756"/>
      <c r="AV17" s="756"/>
      <c r="AW17" s="756"/>
      <c r="AX17" s="756"/>
      <c r="AY17" s="756"/>
      <c r="AZ17" s="756"/>
      <c r="BA17" s="756"/>
      <c r="BB17" s="756"/>
      <c r="BC17" s="756"/>
      <c r="BD17" s="756"/>
      <c r="BE17" s="756"/>
      <c r="BF17" s="756"/>
      <c r="BG17" s="756"/>
      <c r="BH17" s="756"/>
      <c r="BI17" s="756"/>
      <c r="BJ17" s="756"/>
      <c r="BK17" s="756"/>
      <c r="BL17" s="756"/>
      <c r="BM17" s="756"/>
      <c r="BN17" s="756"/>
      <c r="BO17" s="756"/>
      <c r="BP17" s="756"/>
      <c r="BQ17" s="756"/>
      <c r="BR17" s="756"/>
      <c r="BS17" s="756"/>
      <c r="BT17" s="756"/>
      <c r="BU17" s="756"/>
      <c r="BV17" s="756"/>
      <c r="BW17" s="756"/>
      <c r="BX17" s="756"/>
      <c r="BY17" s="756"/>
      <c r="BZ17" s="756"/>
      <c r="CA17" s="756"/>
      <c r="CB17" s="756"/>
      <c r="CC17" s="756"/>
      <c r="CD17" s="756"/>
      <c r="CE17" s="756"/>
      <c r="CF17" s="756"/>
      <c r="CG17" s="756"/>
      <c r="CH17" s="756"/>
      <c r="CI17" s="756"/>
      <c r="CJ17" s="756"/>
      <c r="CK17" s="24"/>
      <c r="CL17" s="24"/>
      <c r="CM17" s="24"/>
      <c r="CN17" s="24"/>
      <c r="CO17" s="24"/>
      <c r="CP17" s="24"/>
      <c r="CQ17" s="24"/>
      <c r="CR17" s="25"/>
      <c r="CT17" s="18"/>
      <c r="CU17" s="23"/>
      <c r="CV17" s="24"/>
      <c r="CW17" s="755"/>
      <c r="CX17" s="755"/>
      <c r="CY17" s="755"/>
      <c r="CZ17" s="755"/>
      <c r="DA17" s="755"/>
      <c r="DB17" s="755"/>
      <c r="DC17" s="755"/>
      <c r="DD17" s="755"/>
      <c r="DE17" s="755"/>
      <c r="DF17" s="755"/>
      <c r="DG17" s="755"/>
      <c r="DH17" s="755"/>
      <c r="DI17" s="755"/>
      <c r="DJ17" s="755"/>
      <c r="DK17" s="755"/>
      <c r="DL17" s="755"/>
      <c r="DM17" s="755"/>
      <c r="DN17" s="755"/>
      <c r="DO17" s="755"/>
      <c r="DP17" s="755"/>
      <c r="DQ17" s="755"/>
      <c r="DR17" s="755"/>
      <c r="DS17" s="755"/>
      <c r="DT17" s="87"/>
      <c r="DU17" s="63"/>
      <c r="DV17" s="756"/>
      <c r="DW17" s="756"/>
      <c r="DX17" s="756"/>
      <c r="DY17" s="756"/>
      <c r="DZ17" s="756"/>
      <c r="EA17" s="756"/>
      <c r="EB17" s="756"/>
      <c r="EC17" s="756"/>
      <c r="ED17" s="756"/>
      <c r="EE17" s="756"/>
      <c r="EF17" s="756"/>
      <c r="EG17" s="756"/>
      <c r="EH17" s="756"/>
      <c r="EI17" s="756"/>
      <c r="EJ17" s="756"/>
      <c r="EK17" s="756"/>
      <c r="EL17" s="756"/>
      <c r="EM17" s="756"/>
      <c r="EN17" s="756"/>
      <c r="EO17" s="756"/>
      <c r="EP17" s="756"/>
      <c r="EQ17" s="756"/>
      <c r="ER17" s="756"/>
      <c r="ES17" s="756"/>
      <c r="ET17" s="756"/>
      <c r="EU17" s="756"/>
      <c r="EV17" s="756"/>
      <c r="EW17" s="756"/>
      <c r="EX17" s="756"/>
      <c r="EY17" s="756"/>
      <c r="EZ17" s="756"/>
      <c r="FA17" s="756"/>
      <c r="FB17" s="756"/>
      <c r="FC17" s="756"/>
      <c r="FD17" s="756"/>
      <c r="FE17" s="756"/>
      <c r="FF17" s="756"/>
      <c r="FG17" s="756"/>
      <c r="FH17" s="756"/>
      <c r="FI17" s="756"/>
      <c r="FJ17" s="756"/>
      <c r="FK17" s="756"/>
      <c r="FL17" s="756"/>
      <c r="FM17" s="756"/>
      <c r="FN17" s="756"/>
      <c r="FO17" s="756"/>
      <c r="FP17" s="756"/>
      <c r="FQ17" s="756"/>
      <c r="FR17" s="756"/>
      <c r="FS17" s="756"/>
      <c r="FT17" s="756"/>
      <c r="FU17" s="756"/>
      <c r="FV17" s="756"/>
      <c r="FW17" s="756"/>
      <c r="FX17" s="756"/>
      <c r="FY17" s="756"/>
      <c r="FZ17" s="756"/>
      <c r="GA17" s="756"/>
      <c r="GB17" s="756"/>
      <c r="GC17" s="756"/>
      <c r="GD17" s="24"/>
      <c r="GE17" s="24"/>
      <c r="GF17" s="24"/>
      <c r="GG17" s="24"/>
      <c r="GH17" s="24"/>
      <c r="GI17" s="24"/>
      <c r="GJ17" s="24"/>
      <c r="GK17" s="25"/>
      <c r="GL17" s="17"/>
      <c r="GN17" s="23"/>
      <c r="GO17" s="24"/>
      <c r="GP17" s="755"/>
      <c r="GQ17" s="755"/>
      <c r="GR17" s="755"/>
      <c r="GS17" s="755"/>
      <c r="GT17" s="755"/>
      <c r="GU17" s="755"/>
      <c r="GV17" s="755"/>
      <c r="GW17" s="755"/>
      <c r="GX17" s="755"/>
      <c r="GY17" s="755"/>
      <c r="GZ17" s="755"/>
      <c r="HA17" s="755"/>
      <c r="HB17" s="755"/>
      <c r="HC17" s="755"/>
      <c r="HD17" s="755"/>
      <c r="HE17" s="755"/>
      <c r="HF17" s="755"/>
      <c r="HG17" s="755"/>
      <c r="HH17" s="755"/>
      <c r="HI17" s="755"/>
      <c r="HJ17" s="755"/>
      <c r="HK17" s="755"/>
      <c r="HL17" s="755"/>
      <c r="HM17" s="87"/>
      <c r="HN17" s="63"/>
      <c r="HO17" s="756"/>
      <c r="HP17" s="756"/>
      <c r="HQ17" s="756"/>
      <c r="HR17" s="756"/>
      <c r="HS17" s="756"/>
      <c r="HT17" s="756"/>
      <c r="HU17" s="756"/>
      <c r="HV17" s="756"/>
      <c r="HW17" s="756"/>
      <c r="HX17" s="756"/>
      <c r="HY17" s="756"/>
      <c r="HZ17" s="756"/>
      <c r="IA17" s="756"/>
      <c r="IB17" s="756"/>
      <c r="IC17" s="756"/>
      <c r="ID17" s="756"/>
      <c r="IE17" s="756"/>
      <c r="IF17" s="756"/>
      <c r="IG17" s="756"/>
      <c r="IH17" s="756"/>
      <c r="II17" s="756"/>
      <c r="IJ17" s="756"/>
      <c r="IK17" s="756"/>
      <c r="IL17" s="756"/>
      <c r="IM17" s="756"/>
      <c r="IN17" s="756"/>
      <c r="IO17" s="756"/>
      <c r="IP17" s="756"/>
      <c r="IQ17" s="756"/>
      <c r="IR17" s="756"/>
      <c r="IS17" s="756"/>
      <c r="IT17" s="756"/>
      <c r="IU17" s="756"/>
      <c r="IV17" s="756"/>
      <c r="IW17" s="756"/>
      <c r="IX17" s="756"/>
      <c r="IY17" s="756"/>
      <c r="IZ17" s="756"/>
      <c r="JA17" s="756"/>
      <c r="JB17" s="756"/>
      <c r="JC17" s="756"/>
      <c r="JD17" s="756"/>
      <c r="JE17" s="756"/>
      <c r="JF17" s="756"/>
      <c r="JG17" s="756"/>
      <c r="JH17" s="756"/>
      <c r="JI17" s="756"/>
      <c r="JJ17" s="756"/>
      <c r="JK17" s="756"/>
      <c r="JL17" s="756"/>
      <c r="JM17" s="756"/>
      <c r="JN17" s="756"/>
      <c r="JO17" s="756"/>
      <c r="JP17" s="756"/>
      <c r="JQ17" s="756"/>
      <c r="JR17" s="756"/>
      <c r="JS17" s="756"/>
      <c r="JT17" s="756"/>
      <c r="JU17" s="756"/>
      <c r="JV17" s="756"/>
      <c r="JW17" s="24"/>
      <c r="JX17" s="24"/>
      <c r="JY17" s="24"/>
      <c r="JZ17" s="24"/>
      <c r="KA17" s="24"/>
      <c r="KB17" s="24"/>
      <c r="KC17" s="24"/>
      <c r="KD17" s="25"/>
      <c r="KE17" s="19"/>
      <c r="KG17" s="24"/>
      <c r="KH17" s="97"/>
      <c r="KI17" s="97"/>
      <c r="KJ17" s="97"/>
      <c r="KK17" s="96"/>
      <c r="KL17" s="96"/>
      <c r="KM17" s="96"/>
      <c r="KN17" s="96"/>
      <c r="KO17" s="96"/>
      <c r="KP17" s="96"/>
      <c r="KQ17" s="96"/>
      <c r="KR17" s="96"/>
      <c r="KS17" s="96"/>
      <c r="KT17" s="96"/>
      <c r="KU17" s="96"/>
      <c r="KV17" s="96"/>
      <c r="KW17" s="96"/>
      <c r="KX17" s="96"/>
      <c r="KY17" s="96"/>
      <c r="KZ17" s="96"/>
      <c r="LA17" s="96"/>
      <c r="LB17" s="96"/>
      <c r="LC17" s="96"/>
      <c r="LD17" s="96"/>
      <c r="LE17" s="96"/>
      <c r="LF17" s="96"/>
      <c r="LG17" s="96"/>
      <c r="LH17" s="96"/>
      <c r="LI17" s="96"/>
      <c r="LJ17" s="96"/>
      <c r="LK17" s="96"/>
      <c r="LL17" s="96"/>
      <c r="LM17" s="96"/>
      <c r="LN17" s="96"/>
      <c r="LO17" s="96"/>
      <c r="LP17" s="96"/>
      <c r="LQ17" s="96"/>
      <c r="LR17" s="96"/>
      <c r="LS17" s="96"/>
      <c r="LT17" s="96"/>
      <c r="LU17" s="96"/>
      <c r="LV17" s="96"/>
      <c r="LW17" s="96"/>
      <c r="LX17" s="96"/>
      <c r="LY17" s="96"/>
      <c r="LZ17" s="96"/>
      <c r="MA17" s="96"/>
      <c r="MB17" s="96"/>
      <c r="MC17" s="96"/>
      <c r="MD17" s="96"/>
      <c r="ME17" s="96"/>
      <c r="MF17" s="96"/>
      <c r="MG17" s="96"/>
      <c r="MH17" s="96"/>
      <c r="MI17" s="96"/>
      <c r="MJ17" s="96"/>
      <c r="MK17" s="96"/>
      <c r="ML17" s="96"/>
      <c r="MM17" s="96"/>
      <c r="MN17" s="96"/>
      <c r="MO17" s="96"/>
      <c r="MP17" s="96"/>
      <c r="MQ17" s="96"/>
      <c r="MR17" s="96"/>
      <c r="MS17" s="96"/>
      <c r="MT17" s="96"/>
      <c r="MU17" s="96"/>
      <c r="MV17" s="96"/>
      <c r="MW17" s="96"/>
      <c r="MX17" s="96"/>
      <c r="MY17" s="96"/>
      <c r="MZ17" s="96"/>
      <c r="NA17" s="96"/>
      <c r="NB17" s="96"/>
      <c r="NC17" s="96"/>
      <c r="ND17" s="96"/>
      <c r="NE17" s="96"/>
      <c r="NF17" s="96"/>
      <c r="NG17" s="96"/>
      <c r="NH17" s="96"/>
      <c r="NI17" s="96"/>
      <c r="NJ17" s="96"/>
      <c r="NK17" s="96"/>
      <c r="NL17" s="96"/>
      <c r="NM17" s="96"/>
      <c r="NN17" s="96"/>
      <c r="NO17" s="96"/>
      <c r="NP17" s="96"/>
      <c r="NQ17" s="96"/>
      <c r="NR17" s="96"/>
      <c r="NS17" s="96"/>
      <c r="NT17" s="97"/>
      <c r="NU17" s="97"/>
      <c r="NV17" s="97"/>
      <c r="NW17" s="24"/>
      <c r="NZ17" s="24"/>
      <c r="OA17" s="24"/>
      <c r="OB17" s="755"/>
      <c r="OC17" s="755"/>
      <c r="OD17" s="755"/>
      <c r="OE17" s="755"/>
      <c r="OF17" s="755"/>
      <c r="OG17" s="755"/>
      <c r="OH17" s="755"/>
      <c r="OI17" s="755"/>
      <c r="OJ17" s="755"/>
      <c r="OK17" s="755"/>
      <c r="OL17" s="755"/>
      <c r="OM17" s="755"/>
      <c r="ON17" s="755"/>
      <c r="OO17" s="755"/>
      <c r="OP17" s="755"/>
      <c r="OQ17" s="755"/>
      <c r="OR17" s="755"/>
      <c r="OS17" s="755"/>
      <c r="OT17" s="755"/>
      <c r="OU17" s="755"/>
      <c r="OV17" s="755"/>
      <c r="OW17" s="755"/>
      <c r="OX17" s="755"/>
      <c r="OY17" s="87"/>
      <c r="OZ17" s="63"/>
      <c r="PA17" s="756"/>
      <c r="PB17" s="756"/>
      <c r="PC17" s="756"/>
      <c r="PD17" s="756"/>
      <c r="PE17" s="756"/>
      <c r="PF17" s="756"/>
      <c r="PG17" s="756"/>
      <c r="PH17" s="756"/>
      <c r="PI17" s="756"/>
      <c r="PJ17" s="756"/>
      <c r="PK17" s="756"/>
      <c r="PL17" s="756"/>
      <c r="PM17" s="756"/>
      <c r="PN17" s="756"/>
      <c r="PO17" s="756"/>
      <c r="PP17" s="756"/>
      <c r="PQ17" s="756"/>
      <c r="PR17" s="756"/>
      <c r="PS17" s="756"/>
      <c r="PT17" s="756"/>
      <c r="PU17" s="756"/>
      <c r="PV17" s="756"/>
      <c r="PW17" s="756"/>
      <c r="PX17" s="756"/>
      <c r="PY17" s="756"/>
      <c r="PZ17" s="756"/>
      <c r="QA17" s="756"/>
      <c r="QB17" s="756"/>
      <c r="QC17" s="756"/>
      <c r="QD17" s="756"/>
      <c r="QE17" s="756"/>
      <c r="QF17" s="756"/>
      <c r="QG17" s="756"/>
      <c r="QH17" s="756"/>
      <c r="QI17" s="756"/>
      <c r="QJ17" s="756"/>
      <c r="QK17" s="756"/>
      <c r="QL17" s="756"/>
      <c r="QM17" s="756"/>
      <c r="QN17" s="756"/>
      <c r="QO17" s="756"/>
      <c r="QP17" s="756"/>
      <c r="QQ17" s="756"/>
      <c r="QR17" s="756"/>
      <c r="QS17" s="756"/>
      <c r="QT17" s="756"/>
      <c r="QU17" s="756"/>
      <c r="QV17" s="756"/>
      <c r="QW17" s="756"/>
      <c r="QX17" s="756"/>
      <c r="QY17" s="756"/>
      <c r="QZ17" s="756"/>
      <c r="RA17" s="756"/>
      <c r="RB17" s="756"/>
      <c r="RC17" s="756"/>
      <c r="RD17" s="756"/>
      <c r="RE17" s="756"/>
      <c r="RF17" s="756"/>
      <c r="RG17" s="756"/>
      <c r="RH17" s="756"/>
      <c r="RI17" s="24"/>
      <c r="RJ17" s="24"/>
      <c r="RK17" s="24"/>
      <c r="RL17" s="24"/>
      <c r="RM17" s="24"/>
      <c r="RN17" s="24"/>
      <c r="RO17" s="24"/>
      <c r="RP17" s="24"/>
    </row>
    <row r="18" spans="1:582" ht="12.75" customHeight="1">
      <c r="A18" s="15"/>
      <c r="B18" s="23"/>
      <c r="C18" s="24"/>
      <c r="D18" s="755" t="s">
        <v>97</v>
      </c>
      <c r="E18" s="755"/>
      <c r="F18" s="755"/>
      <c r="G18" s="755"/>
      <c r="H18" s="755"/>
      <c r="I18" s="755"/>
      <c r="J18" s="755"/>
      <c r="K18" s="755"/>
      <c r="L18" s="755"/>
      <c r="M18" s="755"/>
      <c r="N18" s="755"/>
      <c r="O18" s="755"/>
      <c r="P18" s="755"/>
      <c r="Q18" s="755"/>
      <c r="R18" s="755"/>
      <c r="S18" s="755"/>
      <c r="T18" s="755"/>
      <c r="U18" s="755"/>
      <c r="V18" s="755"/>
      <c r="W18" s="755"/>
      <c r="X18" s="755"/>
      <c r="Y18" s="755"/>
      <c r="Z18" s="755"/>
      <c r="AA18" s="87"/>
      <c r="AB18" s="63"/>
      <c r="AC18" s="118"/>
      <c r="AD18" s="653" t="str">
        <f>+IF(入湯税・宿泊税月計表!$S$7="","",入湯税・宿泊税月計表!$S$7)</f>
        <v/>
      </c>
      <c r="AE18" s="653"/>
      <c r="AF18" s="653"/>
      <c r="AG18" s="653"/>
      <c r="AH18" s="653"/>
      <c r="AI18" s="653"/>
      <c r="AJ18" s="653" t="str">
        <f>+IF(入湯税・宿泊税月計表!$V$7="","",入湯税・宿泊税月計表!$V$7)</f>
        <v/>
      </c>
      <c r="AK18" s="653"/>
      <c r="AL18" s="653"/>
      <c r="AM18" s="653"/>
      <c r="AN18" s="653"/>
      <c r="AO18" s="653"/>
      <c r="AP18" s="653" t="str">
        <f>+IF(入湯税・宿泊税月計表!$Y$7="","",入湯税・宿泊税月計表!$Y$7)</f>
        <v/>
      </c>
      <c r="AQ18" s="653"/>
      <c r="AR18" s="653"/>
      <c r="AS18" s="653"/>
      <c r="AT18" s="653"/>
      <c r="AU18" s="653"/>
      <c r="AV18" s="653" t="str">
        <f>+IF(入湯税・宿泊税月計表!$AB$7="","",入湯税・宿泊税月計表!$AB$7)</f>
        <v/>
      </c>
      <c r="AW18" s="653"/>
      <c r="AX18" s="653"/>
      <c r="AY18" s="653"/>
      <c r="AZ18" s="653"/>
      <c r="BA18" s="653"/>
      <c r="BB18" s="653" t="str">
        <f>+IF(入湯税・宿泊税月計表!$AE$7="","",入湯税・宿泊税月計表!$AE$7)</f>
        <v/>
      </c>
      <c r="BC18" s="653"/>
      <c r="BD18" s="653"/>
      <c r="BE18" s="653"/>
      <c r="BF18" s="653"/>
      <c r="BG18" s="653"/>
      <c r="BH18" s="118"/>
      <c r="BI18" s="118"/>
      <c r="BJ18" s="118"/>
      <c r="BK18" s="118"/>
      <c r="BL18" s="118"/>
      <c r="BM18" s="118"/>
      <c r="BN18" s="118"/>
      <c r="BO18" s="118"/>
      <c r="BP18" s="118"/>
      <c r="BQ18" s="118"/>
      <c r="BR18" s="118"/>
      <c r="BS18" s="118"/>
      <c r="BT18" s="118"/>
      <c r="BU18" s="118"/>
      <c r="BV18" s="118"/>
      <c r="BW18" s="118"/>
      <c r="BX18" s="118"/>
      <c r="BY18" s="118"/>
      <c r="BZ18" s="118"/>
      <c r="CA18" s="118"/>
      <c r="CB18" s="118"/>
      <c r="CC18" s="118"/>
      <c r="CD18" s="118"/>
      <c r="CE18" s="118"/>
      <c r="CF18" s="118"/>
      <c r="CG18" s="118"/>
      <c r="CH18" s="118"/>
      <c r="CI18" s="118"/>
      <c r="CJ18" s="118"/>
      <c r="CK18" s="24"/>
      <c r="CL18" s="24"/>
      <c r="CM18" s="24"/>
      <c r="CN18" s="24"/>
      <c r="CO18" s="24"/>
      <c r="CP18" s="24"/>
      <c r="CQ18" s="24"/>
      <c r="CR18" s="25"/>
      <c r="CT18" s="18"/>
      <c r="CU18" s="23"/>
      <c r="CV18" s="24"/>
      <c r="CW18" s="755" t="s">
        <v>97</v>
      </c>
      <c r="CX18" s="755"/>
      <c r="CY18" s="755"/>
      <c r="CZ18" s="755"/>
      <c r="DA18" s="755"/>
      <c r="DB18" s="755"/>
      <c r="DC18" s="755"/>
      <c r="DD18" s="755"/>
      <c r="DE18" s="755"/>
      <c r="DF18" s="755"/>
      <c r="DG18" s="755"/>
      <c r="DH18" s="755"/>
      <c r="DI18" s="755"/>
      <c r="DJ18" s="755"/>
      <c r="DK18" s="755"/>
      <c r="DL18" s="755"/>
      <c r="DM18" s="755"/>
      <c r="DN18" s="755"/>
      <c r="DO18" s="755"/>
      <c r="DP18" s="755"/>
      <c r="DQ18" s="755"/>
      <c r="DR18" s="755"/>
      <c r="DS18" s="755"/>
      <c r="DT18" s="87"/>
      <c r="DU18" s="63"/>
      <c r="DV18" s="118"/>
      <c r="DW18" s="653" t="str">
        <f>+IF(入湯税・宿泊税月計表!$S$7="","",入湯税・宿泊税月計表!$S$7)</f>
        <v/>
      </c>
      <c r="DX18" s="653"/>
      <c r="DY18" s="653"/>
      <c r="DZ18" s="653"/>
      <c r="EA18" s="653"/>
      <c r="EB18" s="653"/>
      <c r="EC18" s="653" t="str">
        <f>+IF(入湯税・宿泊税月計表!$V$7="","",入湯税・宿泊税月計表!$V$7)</f>
        <v/>
      </c>
      <c r="ED18" s="653"/>
      <c r="EE18" s="653"/>
      <c r="EF18" s="653"/>
      <c r="EG18" s="653"/>
      <c r="EH18" s="653"/>
      <c r="EI18" s="653" t="str">
        <f>+IF(入湯税・宿泊税月計表!$Y$7="","",入湯税・宿泊税月計表!$Y$7)</f>
        <v/>
      </c>
      <c r="EJ18" s="653"/>
      <c r="EK18" s="653"/>
      <c r="EL18" s="653"/>
      <c r="EM18" s="653"/>
      <c r="EN18" s="653"/>
      <c r="EO18" s="653" t="str">
        <f>+IF(入湯税・宿泊税月計表!$AB$7="","",入湯税・宿泊税月計表!$AB$7)</f>
        <v/>
      </c>
      <c r="EP18" s="653"/>
      <c r="EQ18" s="653"/>
      <c r="ER18" s="653"/>
      <c r="ES18" s="653"/>
      <c r="ET18" s="653"/>
      <c r="EU18" s="653" t="str">
        <f>+IF(入湯税・宿泊税月計表!$AE$7="","",入湯税・宿泊税月計表!$AE$7)</f>
        <v/>
      </c>
      <c r="EV18" s="653"/>
      <c r="EW18" s="653"/>
      <c r="EX18" s="653"/>
      <c r="EY18" s="653"/>
      <c r="EZ18" s="653"/>
      <c r="FA18" s="118"/>
      <c r="FB18" s="118"/>
      <c r="FC18" s="118"/>
      <c r="FD18" s="118"/>
      <c r="FE18" s="118"/>
      <c r="FF18" s="118"/>
      <c r="FG18" s="118"/>
      <c r="FH18" s="118"/>
      <c r="FI18" s="118"/>
      <c r="FJ18" s="118"/>
      <c r="FK18" s="118"/>
      <c r="FL18" s="118"/>
      <c r="FM18" s="118"/>
      <c r="FN18" s="118"/>
      <c r="FO18" s="118"/>
      <c r="FP18" s="118"/>
      <c r="FQ18" s="118"/>
      <c r="FR18" s="118"/>
      <c r="FS18" s="118"/>
      <c r="FT18" s="118"/>
      <c r="FU18" s="118"/>
      <c r="FV18" s="118"/>
      <c r="FW18" s="118"/>
      <c r="FX18" s="118"/>
      <c r="FY18" s="118"/>
      <c r="FZ18" s="118"/>
      <c r="GA18" s="118"/>
      <c r="GB18" s="118"/>
      <c r="GC18" s="118"/>
      <c r="GD18" s="24"/>
      <c r="GE18" s="24"/>
      <c r="GF18" s="24"/>
      <c r="GG18" s="24"/>
      <c r="GH18" s="24"/>
      <c r="GI18" s="24"/>
      <c r="GJ18" s="24"/>
      <c r="GK18" s="25"/>
      <c r="GL18" s="17"/>
      <c r="GN18" s="23"/>
      <c r="GO18" s="24"/>
      <c r="GP18" s="755" t="s">
        <v>97</v>
      </c>
      <c r="GQ18" s="755"/>
      <c r="GR18" s="755"/>
      <c r="GS18" s="755"/>
      <c r="GT18" s="755"/>
      <c r="GU18" s="755"/>
      <c r="GV18" s="755"/>
      <c r="GW18" s="755"/>
      <c r="GX18" s="755"/>
      <c r="GY18" s="755"/>
      <c r="GZ18" s="755"/>
      <c r="HA18" s="755"/>
      <c r="HB18" s="755"/>
      <c r="HC18" s="755"/>
      <c r="HD18" s="755"/>
      <c r="HE18" s="755"/>
      <c r="HF18" s="755"/>
      <c r="HG18" s="755"/>
      <c r="HH18" s="755"/>
      <c r="HI18" s="755"/>
      <c r="HJ18" s="755"/>
      <c r="HK18" s="755"/>
      <c r="HL18" s="755"/>
      <c r="HM18" s="87"/>
      <c r="HN18" s="63"/>
      <c r="HO18" s="118"/>
      <c r="HP18" s="653" t="str">
        <f>+IF(入湯税・宿泊税月計表!$S$7="","",入湯税・宿泊税月計表!$S$7)</f>
        <v/>
      </c>
      <c r="HQ18" s="653"/>
      <c r="HR18" s="653"/>
      <c r="HS18" s="653"/>
      <c r="HT18" s="653"/>
      <c r="HU18" s="653"/>
      <c r="HV18" s="653" t="str">
        <f>+IF(入湯税・宿泊税月計表!$V$7="","",入湯税・宿泊税月計表!$V$7)</f>
        <v/>
      </c>
      <c r="HW18" s="653"/>
      <c r="HX18" s="653"/>
      <c r="HY18" s="653"/>
      <c r="HZ18" s="653"/>
      <c r="IA18" s="653"/>
      <c r="IB18" s="653" t="str">
        <f>+IF(入湯税・宿泊税月計表!$Y$7="","",入湯税・宿泊税月計表!$Y$7)</f>
        <v/>
      </c>
      <c r="IC18" s="653"/>
      <c r="ID18" s="653"/>
      <c r="IE18" s="653"/>
      <c r="IF18" s="653"/>
      <c r="IG18" s="653"/>
      <c r="IH18" s="653" t="str">
        <f>+IF(入湯税・宿泊税月計表!$AB$7="","",入湯税・宿泊税月計表!$AB$7)</f>
        <v/>
      </c>
      <c r="II18" s="653"/>
      <c r="IJ18" s="653"/>
      <c r="IK18" s="653"/>
      <c r="IL18" s="653"/>
      <c r="IM18" s="653"/>
      <c r="IN18" s="653" t="str">
        <f>+IF(入湯税・宿泊税月計表!$AE$7="","",入湯税・宿泊税月計表!$AE$7)</f>
        <v/>
      </c>
      <c r="IO18" s="653"/>
      <c r="IP18" s="653"/>
      <c r="IQ18" s="653"/>
      <c r="IR18" s="653"/>
      <c r="IS18" s="653"/>
      <c r="IT18" s="118"/>
      <c r="IU18" s="118"/>
      <c r="IV18" s="118"/>
      <c r="IW18" s="118"/>
      <c r="IX18" s="118"/>
      <c r="IY18" s="118"/>
      <c r="IZ18" s="118"/>
      <c r="JA18" s="118"/>
      <c r="JB18" s="118"/>
      <c r="JC18" s="118"/>
      <c r="JD18" s="118"/>
      <c r="JE18" s="118"/>
      <c r="JF18" s="118"/>
      <c r="JG18" s="118"/>
      <c r="JH18" s="118"/>
      <c r="JI18" s="118"/>
      <c r="JJ18" s="118"/>
      <c r="JK18" s="118"/>
      <c r="JL18" s="118"/>
      <c r="JM18" s="118"/>
      <c r="JN18" s="118"/>
      <c r="JO18" s="118"/>
      <c r="JP18" s="118"/>
      <c r="JQ18" s="118"/>
      <c r="JR18" s="118"/>
      <c r="JS18" s="118"/>
      <c r="JT18" s="118"/>
      <c r="JU18" s="118"/>
      <c r="JV18" s="118"/>
      <c r="JW18" s="24"/>
      <c r="JX18" s="24"/>
      <c r="JY18" s="24"/>
      <c r="JZ18" s="24"/>
      <c r="KA18" s="24"/>
      <c r="KB18" s="24"/>
      <c r="KC18" s="24"/>
      <c r="KD18" s="25"/>
      <c r="KE18" s="19"/>
      <c r="KG18" s="24"/>
      <c r="KH18" s="97"/>
      <c r="KI18" s="97"/>
      <c r="KJ18" s="97"/>
      <c r="KK18" s="96"/>
      <c r="KL18" s="96"/>
      <c r="KM18" s="96"/>
      <c r="KN18" s="96"/>
      <c r="KO18" s="96"/>
      <c r="KP18" s="96"/>
      <c r="KQ18" s="96"/>
      <c r="KR18" s="96"/>
      <c r="KS18" s="96"/>
      <c r="KT18" s="96"/>
      <c r="KU18" s="96"/>
      <c r="KV18" s="96"/>
      <c r="KW18" s="96"/>
      <c r="KX18" s="96"/>
      <c r="KY18" s="96"/>
      <c r="KZ18" s="96"/>
      <c r="LA18" s="96"/>
      <c r="LB18" s="96"/>
      <c r="LC18" s="96"/>
      <c r="LD18" s="96"/>
      <c r="LE18" s="96"/>
      <c r="LF18" s="96"/>
      <c r="LG18" s="96"/>
      <c r="LH18" s="96"/>
      <c r="LI18" s="96"/>
      <c r="LJ18" s="96"/>
      <c r="LK18" s="96"/>
      <c r="LL18" s="96"/>
      <c r="LM18" s="96"/>
      <c r="LN18" s="96"/>
      <c r="LO18" s="96"/>
      <c r="LP18" s="96"/>
      <c r="LQ18" s="96"/>
      <c r="LR18" s="96"/>
      <c r="LS18" s="96"/>
      <c r="LT18" s="96"/>
      <c r="LU18" s="96"/>
      <c r="LV18" s="96"/>
      <c r="LW18" s="96"/>
      <c r="LX18" s="96"/>
      <c r="LY18" s="96"/>
      <c r="LZ18" s="96"/>
      <c r="MA18" s="96"/>
      <c r="MB18" s="96"/>
      <c r="MC18" s="96"/>
      <c r="MD18" s="96"/>
      <c r="ME18" s="96"/>
      <c r="MF18" s="96"/>
      <c r="MG18" s="96"/>
      <c r="MH18" s="96"/>
      <c r="MI18" s="96"/>
      <c r="MJ18" s="96"/>
      <c r="MK18" s="96"/>
      <c r="ML18" s="96"/>
      <c r="MM18" s="96"/>
      <c r="MN18" s="96"/>
      <c r="MO18" s="96"/>
      <c r="MP18" s="96"/>
      <c r="MQ18" s="96"/>
      <c r="MR18" s="96"/>
      <c r="MS18" s="96"/>
      <c r="MT18" s="96"/>
      <c r="MU18" s="96"/>
      <c r="MV18" s="96"/>
      <c r="MW18" s="96"/>
      <c r="MX18" s="96"/>
      <c r="MY18" s="96"/>
      <c r="MZ18" s="96"/>
      <c r="NA18" s="96"/>
      <c r="NB18" s="96"/>
      <c r="NC18" s="96"/>
      <c r="ND18" s="96"/>
      <c r="NE18" s="96"/>
      <c r="NF18" s="96"/>
      <c r="NG18" s="96"/>
      <c r="NH18" s="96"/>
      <c r="NI18" s="96"/>
      <c r="NJ18" s="96"/>
      <c r="NK18" s="96"/>
      <c r="NL18" s="96"/>
      <c r="NM18" s="96"/>
      <c r="NN18" s="96"/>
      <c r="NO18" s="96"/>
      <c r="NP18" s="96"/>
      <c r="NQ18" s="96"/>
      <c r="NR18" s="96"/>
      <c r="NS18" s="96"/>
      <c r="NT18" s="97"/>
      <c r="NU18" s="97"/>
      <c r="NV18" s="97"/>
      <c r="NW18" s="24"/>
      <c r="NZ18" s="24"/>
      <c r="OA18" s="24"/>
      <c r="OB18" s="755"/>
      <c r="OC18" s="755"/>
      <c r="OD18" s="755"/>
      <c r="OE18" s="755"/>
      <c r="OF18" s="755"/>
      <c r="OG18" s="755"/>
      <c r="OH18" s="755"/>
      <c r="OI18" s="755"/>
      <c r="OJ18" s="755"/>
      <c r="OK18" s="755"/>
      <c r="OL18" s="755"/>
      <c r="OM18" s="755"/>
      <c r="ON18" s="755"/>
      <c r="OO18" s="755"/>
      <c r="OP18" s="755"/>
      <c r="OQ18" s="755"/>
      <c r="OR18" s="755"/>
      <c r="OS18" s="755"/>
      <c r="OT18" s="755"/>
      <c r="OU18" s="755"/>
      <c r="OV18" s="755"/>
      <c r="OW18" s="755"/>
      <c r="OX18" s="755"/>
      <c r="OY18" s="87"/>
      <c r="OZ18" s="63"/>
      <c r="PA18" s="756"/>
      <c r="PB18" s="756"/>
      <c r="PC18" s="756"/>
      <c r="PD18" s="756"/>
      <c r="PE18" s="756"/>
      <c r="PF18" s="756"/>
      <c r="PG18" s="756"/>
      <c r="PH18" s="756"/>
      <c r="PI18" s="756"/>
      <c r="PJ18" s="756"/>
      <c r="PK18" s="756"/>
      <c r="PL18" s="756"/>
      <c r="PM18" s="756"/>
      <c r="PN18" s="756"/>
      <c r="PO18" s="756"/>
      <c r="PP18" s="756"/>
      <c r="PQ18" s="756"/>
      <c r="PR18" s="756"/>
      <c r="PS18" s="756"/>
      <c r="PT18" s="756"/>
      <c r="PU18" s="756"/>
      <c r="PV18" s="756"/>
      <c r="PW18" s="756"/>
      <c r="PX18" s="756"/>
      <c r="PY18" s="756"/>
      <c r="PZ18" s="756"/>
      <c r="QA18" s="756"/>
      <c r="QB18" s="756"/>
      <c r="QC18" s="756"/>
      <c r="QD18" s="756"/>
      <c r="QE18" s="756"/>
      <c r="QF18" s="756"/>
      <c r="QG18" s="756"/>
      <c r="QH18" s="756"/>
      <c r="QI18" s="756"/>
      <c r="QJ18" s="756"/>
      <c r="QK18" s="756"/>
      <c r="QL18" s="756"/>
      <c r="QM18" s="756"/>
      <c r="QN18" s="756"/>
      <c r="QO18" s="756"/>
      <c r="QP18" s="756"/>
      <c r="QQ18" s="756"/>
      <c r="QR18" s="756"/>
      <c r="QS18" s="756"/>
      <c r="QT18" s="756"/>
      <c r="QU18" s="756"/>
      <c r="QV18" s="756"/>
      <c r="QW18" s="756"/>
      <c r="QX18" s="756"/>
      <c r="QY18" s="756"/>
      <c r="QZ18" s="756"/>
      <c r="RA18" s="756"/>
      <c r="RB18" s="756"/>
      <c r="RC18" s="756"/>
      <c r="RD18" s="756"/>
      <c r="RE18" s="756"/>
      <c r="RF18" s="756"/>
      <c r="RG18" s="756"/>
      <c r="RH18" s="756"/>
      <c r="RI18" s="24"/>
      <c r="RJ18" s="24"/>
      <c r="RK18" s="24"/>
      <c r="RL18" s="24"/>
      <c r="RM18" s="24"/>
      <c r="RN18" s="24"/>
      <c r="RO18" s="24"/>
      <c r="RP18" s="24"/>
    </row>
    <row r="19" spans="1:582" ht="12.75" customHeight="1">
      <c r="A19" s="15"/>
      <c r="B19" s="26"/>
      <c r="C19" s="67"/>
      <c r="D19" s="760"/>
      <c r="E19" s="760"/>
      <c r="F19" s="760"/>
      <c r="G19" s="760"/>
      <c r="H19" s="760"/>
      <c r="I19" s="760"/>
      <c r="J19" s="760"/>
      <c r="K19" s="760"/>
      <c r="L19" s="760"/>
      <c r="M19" s="760"/>
      <c r="N19" s="760"/>
      <c r="O19" s="760"/>
      <c r="P19" s="760"/>
      <c r="Q19" s="760"/>
      <c r="R19" s="760"/>
      <c r="S19" s="760"/>
      <c r="T19" s="760"/>
      <c r="U19" s="760"/>
      <c r="V19" s="760"/>
      <c r="W19" s="760"/>
      <c r="X19" s="760"/>
      <c r="Y19" s="760"/>
      <c r="Z19" s="760"/>
      <c r="AA19" s="85"/>
      <c r="AB19" s="27"/>
      <c r="AC19" s="117"/>
      <c r="AD19" s="654"/>
      <c r="AE19" s="654"/>
      <c r="AF19" s="654"/>
      <c r="AG19" s="654"/>
      <c r="AH19" s="654"/>
      <c r="AI19" s="654"/>
      <c r="AJ19" s="654"/>
      <c r="AK19" s="654"/>
      <c r="AL19" s="654"/>
      <c r="AM19" s="654"/>
      <c r="AN19" s="654"/>
      <c r="AO19" s="654"/>
      <c r="AP19" s="654"/>
      <c r="AQ19" s="654"/>
      <c r="AR19" s="654"/>
      <c r="AS19" s="654"/>
      <c r="AT19" s="654"/>
      <c r="AU19" s="654"/>
      <c r="AV19" s="654"/>
      <c r="AW19" s="654"/>
      <c r="AX19" s="654"/>
      <c r="AY19" s="654"/>
      <c r="AZ19" s="654"/>
      <c r="BA19" s="654"/>
      <c r="BB19" s="654"/>
      <c r="BC19" s="654"/>
      <c r="BD19" s="654"/>
      <c r="BE19" s="654"/>
      <c r="BF19" s="654"/>
      <c r="BG19" s="654"/>
      <c r="BH19" s="117"/>
      <c r="BI19" s="117"/>
      <c r="BJ19" s="117"/>
      <c r="BK19" s="117"/>
      <c r="BL19" s="117"/>
      <c r="BM19" s="117"/>
      <c r="BN19" s="117"/>
      <c r="BO19" s="117"/>
      <c r="BP19" s="117"/>
      <c r="BQ19" s="117"/>
      <c r="BR19" s="117"/>
      <c r="BS19" s="117"/>
      <c r="BT19" s="117"/>
      <c r="BU19" s="117"/>
      <c r="BV19" s="117"/>
      <c r="BW19" s="117"/>
      <c r="BX19" s="117"/>
      <c r="BY19" s="117"/>
      <c r="BZ19" s="117"/>
      <c r="CA19" s="117"/>
      <c r="CB19" s="117"/>
      <c r="CC19" s="117"/>
      <c r="CD19" s="117"/>
      <c r="CE19" s="117"/>
      <c r="CF19" s="117"/>
      <c r="CG19" s="117"/>
      <c r="CH19" s="117"/>
      <c r="CI19" s="117"/>
      <c r="CJ19" s="117"/>
      <c r="CK19" s="67"/>
      <c r="CL19" s="67"/>
      <c r="CM19" s="67"/>
      <c r="CN19" s="67"/>
      <c r="CO19" s="67"/>
      <c r="CP19" s="67"/>
      <c r="CQ19" s="67"/>
      <c r="CR19" s="28"/>
      <c r="CT19" s="18"/>
      <c r="CU19" s="26"/>
      <c r="CV19" s="67"/>
      <c r="CW19" s="760"/>
      <c r="CX19" s="760"/>
      <c r="CY19" s="760"/>
      <c r="CZ19" s="760"/>
      <c r="DA19" s="760"/>
      <c r="DB19" s="760"/>
      <c r="DC19" s="760"/>
      <c r="DD19" s="760"/>
      <c r="DE19" s="760"/>
      <c r="DF19" s="760"/>
      <c r="DG19" s="760"/>
      <c r="DH19" s="760"/>
      <c r="DI19" s="760"/>
      <c r="DJ19" s="760"/>
      <c r="DK19" s="760"/>
      <c r="DL19" s="760"/>
      <c r="DM19" s="760"/>
      <c r="DN19" s="760"/>
      <c r="DO19" s="760"/>
      <c r="DP19" s="760"/>
      <c r="DQ19" s="760"/>
      <c r="DR19" s="760"/>
      <c r="DS19" s="760"/>
      <c r="DT19" s="85"/>
      <c r="DU19" s="27"/>
      <c r="DV19" s="117"/>
      <c r="DW19" s="654"/>
      <c r="DX19" s="654"/>
      <c r="DY19" s="654"/>
      <c r="DZ19" s="654"/>
      <c r="EA19" s="654"/>
      <c r="EB19" s="654"/>
      <c r="EC19" s="654"/>
      <c r="ED19" s="654"/>
      <c r="EE19" s="654"/>
      <c r="EF19" s="654"/>
      <c r="EG19" s="654"/>
      <c r="EH19" s="654"/>
      <c r="EI19" s="654"/>
      <c r="EJ19" s="654"/>
      <c r="EK19" s="654"/>
      <c r="EL19" s="654"/>
      <c r="EM19" s="654"/>
      <c r="EN19" s="654"/>
      <c r="EO19" s="654"/>
      <c r="EP19" s="654"/>
      <c r="EQ19" s="654"/>
      <c r="ER19" s="654"/>
      <c r="ES19" s="654"/>
      <c r="ET19" s="654"/>
      <c r="EU19" s="654"/>
      <c r="EV19" s="654"/>
      <c r="EW19" s="654"/>
      <c r="EX19" s="654"/>
      <c r="EY19" s="654"/>
      <c r="EZ19" s="654"/>
      <c r="FA19" s="117"/>
      <c r="FB19" s="117"/>
      <c r="FC19" s="117"/>
      <c r="FD19" s="117"/>
      <c r="FE19" s="117"/>
      <c r="FF19" s="117"/>
      <c r="FG19" s="117"/>
      <c r="FH19" s="117"/>
      <c r="FI19" s="117"/>
      <c r="FJ19" s="117"/>
      <c r="FK19" s="117"/>
      <c r="FL19" s="117"/>
      <c r="FM19" s="117"/>
      <c r="FN19" s="117"/>
      <c r="FO19" s="117"/>
      <c r="FP19" s="117"/>
      <c r="FQ19" s="117"/>
      <c r="FR19" s="117"/>
      <c r="FS19" s="117"/>
      <c r="FT19" s="117"/>
      <c r="FU19" s="117"/>
      <c r="FV19" s="117"/>
      <c r="FW19" s="117"/>
      <c r="FX19" s="117"/>
      <c r="FY19" s="117"/>
      <c r="FZ19" s="117"/>
      <c r="GA19" s="117"/>
      <c r="GB19" s="117"/>
      <c r="GC19" s="117"/>
      <c r="GD19" s="67"/>
      <c r="GE19" s="67"/>
      <c r="GF19" s="67"/>
      <c r="GG19" s="67"/>
      <c r="GH19" s="67"/>
      <c r="GI19" s="67"/>
      <c r="GJ19" s="67"/>
      <c r="GK19" s="28"/>
      <c r="GL19" s="17"/>
      <c r="GN19" s="26"/>
      <c r="GO19" s="67"/>
      <c r="GP19" s="760"/>
      <c r="GQ19" s="760"/>
      <c r="GR19" s="760"/>
      <c r="GS19" s="760"/>
      <c r="GT19" s="760"/>
      <c r="GU19" s="760"/>
      <c r="GV19" s="760"/>
      <c r="GW19" s="760"/>
      <c r="GX19" s="760"/>
      <c r="GY19" s="760"/>
      <c r="GZ19" s="760"/>
      <c r="HA19" s="760"/>
      <c r="HB19" s="760"/>
      <c r="HC19" s="760"/>
      <c r="HD19" s="760"/>
      <c r="HE19" s="760"/>
      <c r="HF19" s="760"/>
      <c r="HG19" s="760"/>
      <c r="HH19" s="760"/>
      <c r="HI19" s="760"/>
      <c r="HJ19" s="760"/>
      <c r="HK19" s="760"/>
      <c r="HL19" s="760"/>
      <c r="HM19" s="85"/>
      <c r="HN19" s="27"/>
      <c r="HO19" s="117"/>
      <c r="HP19" s="654"/>
      <c r="HQ19" s="654"/>
      <c r="HR19" s="654"/>
      <c r="HS19" s="654"/>
      <c r="HT19" s="654"/>
      <c r="HU19" s="654"/>
      <c r="HV19" s="654"/>
      <c r="HW19" s="654"/>
      <c r="HX19" s="654"/>
      <c r="HY19" s="654"/>
      <c r="HZ19" s="654"/>
      <c r="IA19" s="654"/>
      <c r="IB19" s="654"/>
      <c r="IC19" s="654"/>
      <c r="ID19" s="654"/>
      <c r="IE19" s="654"/>
      <c r="IF19" s="654"/>
      <c r="IG19" s="654"/>
      <c r="IH19" s="654"/>
      <c r="II19" s="654"/>
      <c r="IJ19" s="654"/>
      <c r="IK19" s="654"/>
      <c r="IL19" s="654"/>
      <c r="IM19" s="654"/>
      <c r="IN19" s="654"/>
      <c r="IO19" s="654"/>
      <c r="IP19" s="654"/>
      <c r="IQ19" s="654"/>
      <c r="IR19" s="654"/>
      <c r="IS19" s="654"/>
      <c r="IT19" s="117"/>
      <c r="IU19" s="117"/>
      <c r="IV19" s="117"/>
      <c r="IW19" s="117"/>
      <c r="IX19" s="117"/>
      <c r="IY19" s="117"/>
      <c r="IZ19" s="117"/>
      <c r="JA19" s="117"/>
      <c r="JB19" s="117"/>
      <c r="JC19" s="117"/>
      <c r="JD19" s="117"/>
      <c r="JE19" s="117"/>
      <c r="JF19" s="117"/>
      <c r="JG19" s="117"/>
      <c r="JH19" s="117"/>
      <c r="JI19" s="117"/>
      <c r="JJ19" s="117"/>
      <c r="JK19" s="117"/>
      <c r="JL19" s="117"/>
      <c r="JM19" s="117"/>
      <c r="JN19" s="117"/>
      <c r="JO19" s="117"/>
      <c r="JP19" s="117"/>
      <c r="JQ19" s="117"/>
      <c r="JR19" s="117"/>
      <c r="JS19" s="117"/>
      <c r="JT19" s="117"/>
      <c r="JU19" s="117"/>
      <c r="JV19" s="117"/>
      <c r="JW19" s="67"/>
      <c r="JX19" s="67"/>
      <c r="JY19" s="67"/>
      <c r="JZ19" s="67"/>
      <c r="KA19" s="67"/>
      <c r="KB19" s="67"/>
      <c r="KC19" s="67"/>
      <c r="KD19" s="28"/>
      <c r="KE19" s="19"/>
      <c r="KG19" s="24"/>
      <c r="KH19" s="97"/>
      <c r="KI19" s="97"/>
      <c r="KJ19" s="97"/>
      <c r="KK19" s="96"/>
      <c r="KL19" s="96"/>
      <c r="KM19" s="96"/>
      <c r="KN19" s="96"/>
      <c r="KO19" s="96"/>
      <c r="KP19" s="96"/>
      <c r="KQ19" s="96"/>
      <c r="KR19" s="96"/>
      <c r="KS19" s="96"/>
      <c r="KT19" s="96"/>
      <c r="KU19" s="96"/>
      <c r="KV19" s="96"/>
      <c r="KW19" s="96"/>
      <c r="KX19" s="96"/>
      <c r="KY19" s="96"/>
      <c r="KZ19" s="96"/>
      <c r="LA19" s="96"/>
      <c r="LB19" s="96"/>
      <c r="LC19" s="96"/>
      <c r="LD19" s="96"/>
      <c r="LE19" s="96"/>
      <c r="LF19" s="96"/>
      <c r="LG19" s="96"/>
      <c r="LH19" s="96"/>
      <c r="LI19" s="96"/>
      <c r="LJ19" s="96"/>
      <c r="LK19" s="96"/>
      <c r="LL19" s="96"/>
      <c r="LM19" s="96"/>
      <c r="LN19" s="96"/>
      <c r="LO19" s="96"/>
      <c r="LP19" s="96"/>
      <c r="LQ19" s="96"/>
      <c r="LR19" s="96"/>
      <c r="LS19" s="96"/>
      <c r="LT19" s="96"/>
      <c r="LU19" s="96"/>
      <c r="LV19" s="96"/>
      <c r="LW19" s="96"/>
      <c r="LX19" s="96"/>
      <c r="LY19" s="96"/>
      <c r="LZ19" s="96"/>
      <c r="MA19" s="96"/>
      <c r="MB19" s="96"/>
      <c r="MC19" s="96"/>
      <c r="MD19" s="96"/>
      <c r="ME19" s="96"/>
      <c r="MF19" s="96"/>
      <c r="MG19" s="96"/>
      <c r="MH19" s="96"/>
      <c r="MI19" s="96"/>
      <c r="MJ19" s="96"/>
      <c r="MK19" s="96"/>
      <c r="ML19" s="96"/>
      <c r="MM19" s="96"/>
      <c r="MN19" s="96"/>
      <c r="MO19" s="96"/>
      <c r="MP19" s="96"/>
      <c r="MQ19" s="96"/>
      <c r="MR19" s="96"/>
      <c r="MS19" s="96"/>
      <c r="MT19" s="96"/>
      <c r="MU19" s="96"/>
      <c r="MV19" s="96"/>
      <c r="MW19" s="96"/>
      <c r="MX19" s="96"/>
      <c r="MY19" s="96"/>
      <c r="MZ19" s="96"/>
      <c r="NA19" s="96"/>
      <c r="NB19" s="96"/>
      <c r="NC19" s="96"/>
      <c r="ND19" s="96"/>
      <c r="NE19" s="96"/>
      <c r="NF19" s="96"/>
      <c r="NG19" s="96"/>
      <c r="NH19" s="96"/>
      <c r="NI19" s="96"/>
      <c r="NJ19" s="96"/>
      <c r="NK19" s="96"/>
      <c r="NL19" s="96"/>
      <c r="NM19" s="96"/>
      <c r="NN19" s="96"/>
      <c r="NO19" s="96"/>
      <c r="NP19" s="96"/>
      <c r="NQ19" s="96"/>
      <c r="NR19" s="96"/>
      <c r="NS19" s="96"/>
      <c r="NT19" s="97"/>
      <c r="NU19" s="97"/>
      <c r="NV19" s="97"/>
      <c r="NW19" s="24"/>
      <c r="NZ19" s="24"/>
      <c r="OA19" s="24"/>
      <c r="OB19" s="755"/>
      <c r="OC19" s="755"/>
      <c r="OD19" s="755"/>
      <c r="OE19" s="755"/>
      <c r="OF19" s="755"/>
      <c r="OG19" s="755"/>
      <c r="OH19" s="755"/>
      <c r="OI19" s="755"/>
      <c r="OJ19" s="755"/>
      <c r="OK19" s="755"/>
      <c r="OL19" s="755"/>
      <c r="OM19" s="755"/>
      <c r="ON19" s="755"/>
      <c r="OO19" s="755"/>
      <c r="OP19" s="755"/>
      <c r="OQ19" s="755"/>
      <c r="OR19" s="755"/>
      <c r="OS19" s="755"/>
      <c r="OT19" s="755"/>
      <c r="OU19" s="755"/>
      <c r="OV19" s="755"/>
      <c r="OW19" s="755"/>
      <c r="OX19" s="755"/>
      <c r="OY19" s="87"/>
      <c r="OZ19" s="63"/>
      <c r="PA19" s="756"/>
      <c r="PB19" s="756"/>
      <c r="PC19" s="756"/>
      <c r="PD19" s="756"/>
      <c r="PE19" s="756"/>
      <c r="PF19" s="756"/>
      <c r="PG19" s="756"/>
      <c r="PH19" s="756"/>
      <c r="PI19" s="756"/>
      <c r="PJ19" s="756"/>
      <c r="PK19" s="756"/>
      <c r="PL19" s="756"/>
      <c r="PM19" s="756"/>
      <c r="PN19" s="756"/>
      <c r="PO19" s="756"/>
      <c r="PP19" s="756"/>
      <c r="PQ19" s="756"/>
      <c r="PR19" s="756"/>
      <c r="PS19" s="756"/>
      <c r="PT19" s="756"/>
      <c r="PU19" s="756"/>
      <c r="PV19" s="756"/>
      <c r="PW19" s="756"/>
      <c r="PX19" s="756"/>
      <c r="PY19" s="756"/>
      <c r="PZ19" s="756"/>
      <c r="QA19" s="756"/>
      <c r="QB19" s="756"/>
      <c r="QC19" s="756"/>
      <c r="QD19" s="756"/>
      <c r="QE19" s="756"/>
      <c r="QF19" s="756"/>
      <c r="QG19" s="756"/>
      <c r="QH19" s="756"/>
      <c r="QI19" s="756"/>
      <c r="QJ19" s="756"/>
      <c r="QK19" s="756"/>
      <c r="QL19" s="756"/>
      <c r="QM19" s="756"/>
      <c r="QN19" s="756"/>
      <c r="QO19" s="756"/>
      <c r="QP19" s="756"/>
      <c r="QQ19" s="756"/>
      <c r="QR19" s="756"/>
      <c r="QS19" s="756"/>
      <c r="QT19" s="756"/>
      <c r="QU19" s="756"/>
      <c r="QV19" s="756"/>
      <c r="QW19" s="756"/>
      <c r="QX19" s="756"/>
      <c r="QY19" s="756"/>
      <c r="QZ19" s="756"/>
      <c r="RA19" s="756"/>
      <c r="RB19" s="756"/>
      <c r="RC19" s="756"/>
      <c r="RD19" s="756"/>
      <c r="RE19" s="756"/>
      <c r="RF19" s="756"/>
      <c r="RG19" s="756"/>
      <c r="RH19" s="756"/>
      <c r="RI19" s="24"/>
      <c r="RJ19" s="24"/>
      <c r="RK19" s="24"/>
      <c r="RL19" s="24"/>
      <c r="RM19" s="24"/>
      <c r="RN19" s="24"/>
      <c r="RO19" s="24"/>
      <c r="RP19" s="24"/>
    </row>
    <row r="20" spans="1:582" ht="17" customHeight="1">
      <c r="A20" s="15"/>
      <c r="B20" s="757" t="s">
        <v>84</v>
      </c>
      <c r="C20" s="758"/>
      <c r="D20" s="758"/>
      <c r="E20" s="758"/>
      <c r="F20" s="758"/>
      <c r="G20" s="758"/>
      <c r="H20" s="758"/>
      <c r="I20" s="758"/>
      <c r="J20" s="758"/>
      <c r="K20" s="758"/>
      <c r="L20" s="758"/>
      <c r="M20" s="758"/>
      <c r="N20" s="758"/>
      <c r="O20" s="758"/>
      <c r="P20" s="758"/>
      <c r="Q20" s="758"/>
      <c r="R20" s="758"/>
      <c r="S20" s="758"/>
      <c r="T20" s="758"/>
      <c r="U20" s="758"/>
      <c r="V20" s="758"/>
      <c r="W20" s="758"/>
      <c r="X20" s="758"/>
      <c r="Y20" s="758"/>
      <c r="Z20" s="758"/>
      <c r="AA20" s="758"/>
      <c r="AB20" s="758"/>
      <c r="AC20" s="758"/>
      <c r="AD20" s="758"/>
      <c r="AE20" s="758"/>
      <c r="AF20" s="758"/>
      <c r="AG20" s="758"/>
      <c r="AH20" s="758"/>
      <c r="AI20" s="758"/>
      <c r="AJ20" s="758"/>
      <c r="AK20" s="758"/>
      <c r="AL20" s="758"/>
      <c r="AM20" s="758"/>
      <c r="AN20" s="758"/>
      <c r="AO20" s="758"/>
      <c r="AP20" s="758"/>
      <c r="AQ20" s="758"/>
      <c r="AR20" s="758"/>
      <c r="AS20" s="758"/>
      <c r="AT20" s="758"/>
      <c r="AU20" s="758"/>
      <c r="AV20" s="758"/>
      <c r="AW20" s="758"/>
      <c r="AX20" s="758"/>
      <c r="AY20" s="758"/>
      <c r="AZ20" s="758"/>
      <c r="BA20" s="758"/>
      <c r="BB20" s="758"/>
      <c r="BC20" s="758"/>
      <c r="BD20" s="758"/>
      <c r="BE20" s="758"/>
      <c r="BF20" s="758"/>
      <c r="BG20" s="758"/>
      <c r="BH20" s="758"/>
      <c r="BI20" s="758"/>
      <c r="BJ20" s="758"/>
      <c r="BK20" s="758"/>
      <c r="BL20" s="758"/>
      <c r="BM20" s="758"/>
      <c r="BN20" s="758"/>
      <c r="BO20" s="758"/>
      <c r="BP20" s="758"/>
      <c r="BQ20" s="758"/>
      <c r="BR20" s="758"/>
      <c r="BS20" s="759"/>
      <c r="BT20" s="747" t="s">
        <v>32</v>
      </c>
      <c r="BU20" s="748"/>
      <c r="BV20" s="748"/>
      <c r="BW20" s="748"/>
      <c r="BX20" s="748"/>
      <c r="BY20" s="748"/>
      <c r="BZ20" s="748"/>
      <c r="CA20" s="748"/>
      <c r="CB20" s="748"/>
      <c r="CC20" s="748"/>
      <c r="CD20" s="748"/>
      <c r="CE20" s="748"/>
      <c r="CF20" s="748"/>
      <c r="CG20" s="748"/>
      <c r="CH20" s="748"/>
      <c r="CI20" s="748"/>
      <c r="CJ20" s="748"/>
      <c r="CK20" s="748"/>
      <c r="CL20" s="748"/>
      <c r="CM20" s="748"/>
      <c r="CN20" s="748"/>
      <c r="CO20" s="748"/>
      <c r="CP20" s="748"/>
      <c r="CQ20" s="748"/>
      <c r="CR20" s="751"/>
      <c r="CT20" s="18"/>
      <c r="CU20" s="757" t="s">
        <v>84</v>
      </c>
      <c r="CV20" s="758"/>
      <c r="CW20" s="758"/>
      <c r="CX20" s="758"/>
      <c r="CY20" s="758"/>
      <c r="CZ20" s="758"/>
      <c r="DA20" s="758"/>
      <c r="DB20" s="758"/>
      <c r="DC20" s="758"/>
      <c r="DD20" s="758"/>
      <c r="DE20" s="758"/>
      <c r="DF20" s="758"/>
      <c r="DG20" s="758"/>
      <c r="DH20" s="758"/>
      <c r="DI20" s="758"/>
      <c r="DJ20" s="758"/>
      <c r="DK20" s="758"/>
      <c r="DL20" s="758"/>
      <c r="DM20" s="758"/>
      <c r="DN20" s="758"/>
      <c r="DO20" s="758"/>
      <c r="DP20" s="758"/>
      <c r="DQ20" s="758"/>
      <c r="DR20" s="758"/>
      <c r="DS20" s="758"/>
      <c r="DT20" s="758"/>
      <c r="DU20" s="758"/>
      <c r="DV20" s="758"/>
      <c r="DW20" s="758"/>
      <c r="DX20" s="758"/>
      <c r="DY20" s="758"/>
      <c r="DZ20" s="758"/>
      <c r="EA20" s="758"/>
      <c r="EB20" s="758"/>
      <c r="EC20" s="758"/>
      <c r="ED20" s="758"/>
      <c r="EE20" s="758"/>
      <c r="EF20" s="758"/>
      <c r="EG20" s="758"/>
      <c r="EH20" s="758"/>
      <c r="EI20" s="758"/>
      <c r="EJ20" s="758"/>
      <c r="EK20" s="758"/>
      <c r="EL20" s="758"/>
      <c r="EM20" s="758"/>
      <c r="EN20" s="758"/>
      <c r="EO20" s="758"/>
      <c r="EP20" s="758"/>
      <c r="EQ20" s="758"/>
      <c r="ER20" s="758"/>
      <c r="ES20" s="758"/>
      <c r="ET20" s="758"/>
      <c r="EU20" s="758"/>
      <c r="EV20" s="758"/>
      <c r="EW20" s="758"/>
      <c r="EX20" s="758"/>
      <c r="EY20" s="758"/>
      <c r="EZ20" s="758"/>
      <c r="FA20" s="758"/>
      <c r="FB20" s="758"/>
      <c r="FC20" s="758"/>
      <c r="FD20" s="758"/>
      <c r="FE20" s="758"/>
      <c r="FF20" s="758"/>
      <c r="FG20" s="758"/>
      <c r="FH20" s="758"/>
      <c r="FI20" s="758"/>
      <c r="FJ20" s="758"/>
      <c r="FK20" s="758"/>
      <c r="FL20" s="759"/>
      <c r="FM20" s="747" t="s">
        <v>32</v>
      </c>
      <c r="FN20" s="748"/>
      <c r="FO20" s="748"/>
      <c r="FP20" s="748"/>
      <c r="FQ20" s="748"/>
      <c r="FR20" s="748"/>
      <c r="FS20" s="748"/>
      <c r="FT20" s="748"/>
      <c r="FU20" s="748"/>
      <c r="FV20" s="748"/>
      <c r="FW20" s="748"/>
      <c r="FX20" s="748"/>
      <c r="FY20" s="748"/>
      <c r="FZ20" s="748"/>
      <c r="GA20" s="748"/>
      <c r="GB20" s="748"/>
      <c r="GC20" s="748"/>
      <c r="GD20" s="748"/>
      <c r="GE20" s="748"/>
      <c r="GF20" s="748"/>
      <c r="GG20" s="748"/>
      <c r="GH20" s="748"/>
      <c r="GI20" s="748"/>
      <c r="GJ20" s="748"/>
      <c r="GK20" s="751"/>
      <c r="GL20" s="17"/>
      <c r="GN20" s="757" t="s">
        <v>84</v>
      </c>
      <c r="GO20" s="758"/>
      <c r="GP20" s="758"/>
      <c r="GQ20" s="758"/>
      <c r="GR20" s="758"/>
      <c r="GS20" s="758"/>
      <c r="GT20" s="758"/>
      <c r="GU20" s="758"/>
      <c r="GV20" s="758"/>
      <c r="GW20" s="758"/>
      <c r="GX20" s="758"/>
      <c r="GY20" s="758"/>
      <c r="GZ20" s="758"/>
      <c r="HA20" s="758"/>
      <c r="HB20" s="758"/>
      <c r="HC20" s="758"/>
      <c r="HD20" s="758"/>
      <c r="HE20" s="758"/>
      <c r="HF20" s="758"/>
      <c r="HG20" s="758"/>
      <c r="HH20" s="758"/>
      <c r="HI20" s="758"/>
      <c r="HJ20" s="758"/>
      <c r="HK20" s="758"/>
      <c r="HL20" s="758"/>
      <c r="HM20" s="758"/>
      <c r="HN20" s="758"/>
      <c r="HO20" s="758"/>
      <c r="HP20" s="758"/>
      <c r="HQ20" s="758"/>
      <c r="HR20" s="758"/>
      <c r="HS20" s="758"/>
      <c r="HT20" s="758"/>
      <c r="HU20" s="758"/>
      <c r="HV20" s="758"/>
      <c r="HW20" s="758"/>
      <c r="HX20" s="758"/>
      <c r="HY20" s="758"/>
      <c r="HZ20" s="758"/>
      <c r="IA20" s="758"/>
      <c r="IB20" s="758"/>
      <c r="IC20" s="758"/>
      <c r="ID20" s="758"/>
      <c r="IE20" s="758"/>
      <c r="IF20" s="758"/>
      <c r="IG20" s="758"/>
      <c r="IH20" s="758"/>
      <c r="II20" s="758"/>
      <c r="IJ20" s="758"/>
      <c r="IK20" s="758"/>
      <c r="IL20" s="758"/>
      <c r="IM20" s="758"/>
      <c r="IN20" s="758"/>
      <c r="IO20" s="758"/>
      <c r="IP20" s="758"/>
      <c r="IQ20" s="758"/>
      <c r="IR20" s="758"/>
      <c r="IS20" s="758"/>
      <c r="IT20" s="758"/>
      <c r="IU20" s="758"/>
      <c r="IV20" s="758"/>
      <c r="IW20" s="758"/>
      <c r="IX20" s="758"/>
      <c r="IY20" s="758"/>
      <c r="IZ20" s="758"/>
      <c r="JA20" s="758"/>
      <c r="JB20" s="758"/>
      <c r="JC20" s="758"/>
      <c r="JD20" s="758"/>
      <c r="JE20" s="759"/>
      <c r="JF20" s="747" t="s">
        <v>32</v>
      </c>
      <c r="JG20" s="748"/>
      <c r="JH20" s="748"/>
      <c r="JI20" s="748"/>
      <c r="JJ20" s="748"/>
      <c r="JK20" s="748"/>
      <c r="JL20" s="748"/>
      <c r="JM20" s="748"/>
      <c r="JN20" s="748"/>
      <c r="JO20" s="748"/>
      <c r="JP20" s="748"/>
      <c r="JQ20" s="748"/>
      <c r="JR20" s="748"/>
      <c r="JS20" s="748"/>
      <c r="JT20" s="748"/>
      <c r="JU20" s="748"/>
      <c r="JV20" s="748"/>
      <c r="JW20" s="748"/>
      <c r="JX20" s="748"/>
      <c r="JY20" s="748"/>
      <c r="JZ20" s="748"/>
      <c r="KA20" s="748"/>
      <c r="KB20" s="748"/>
      <c r="KC20" s="748"/>
      <c r="KD20" s="751"/>
      <c r="KE20" s="19"/>
      <c r="KG20" s="88"/>
      <c r="KH20" s="97"/>
      <c r="KI20" s="97"/>
      <c r="KJ20" s="97"/>
      <c r="KK20" s="96"/>
      <c r="KL20" s="96"/>
      <c r="KM20" s="96"/>
      <c r="KN20" s="96"/>
      <c r="KO20" s="96"/>
      <c r="KP20" s="96"/>
      <c r="KQ20" s="96"/>
      <c r="KR20" s="96"/>
      <c r="KS20" s="96"/>
      <c r="KT20" s="96"/>
      <c r="KU20" s="96"/>
      <c r="KV20" s="96"/>
      <c r="KW20" s="96"/>
      <c r="KX20" s="96"/>
      <c r="KY20" s="96"/>
      <c r="KZ20" s="96"/>
      <c r="LA20" s="96"/>
      <c r="LB20" s="96"/>
      <c r="LC20" s="96"/>
      <c r="LD20" s="96"/>
      <c r="LE20" s="96"/>
      <c r="LF20" s="96"/>
      <c r="LG20" s="96"/>
      <c r="LH20" s="96"/>
      <c r="LI20" s="96"/>
      <c r="LJ20" s="96"/>
      <c r="LK20" s="96"/>
      <c r="LL20" s="96"/>
      <c r="LM20" s="96"/>
      <c r="LN20" s="96"/>
      <c r="LO20" s="96"/>
      <c r="LP20" s="96"/>
      <c r="LQ20" s="96"/>
      <c r="LR20" s="96"/>
      <c r="LS20" s="96"/>
      <c r="LT20" s="96"/>
      <c r="LU20" s="96"/>
      <c r="LV20" s="96"/>
      <c r="LW20" s="96"/>
      <c r="LX20" s="96"/>
      <c r="LY20" s="96"/>
      <c r="LZ20" s="96"/>
      <c r="MA20" s="96"/>
      <c r="MB20" s="96"/>
      <c r="MC20" s="96"/>
      <c r="MD20" s="96"/>
      <c r="ME20" s="96"/>
      <c r="MF20" s="96"/>
      <c r="MG20" s="96"/>
      <c r="MH20" s="96"/>
      <c r="MI20" s="96"/>
      <c r="MJ20" s="96"/>
      <c r="MK20" s="96"/>
      <c r="ML20" s="96"/>
      <c r="MM20" s="96"/>
      <c r="MN20" s="96"/>
      <c r="MO20" s="96"/>
      <c r="MP20" s="96"/>
      <c r="MQ20" s="96"/>
      <c r="MR20" s="96"/>
      <c r="MS20" s="96"/>
      <c r="MT20" s="96"/>
      <c r="MU20" s="96"/>
      <c r="MV20" s="96"/>
      <c r="MW20" s="96"/>
      <c r="MX20" s="96"/>
      <c r="MY20" s="96"/>
      <c r="MZ20" s="96"/>
      <c r="NA20" s="96"/>
      <c r="NB20" s="96"/>
      <c r="NC20" s="96"/>
      <c r="ND20" s="96"/>
      <c r="NE20" s="96"/>
      <c r="NF20" s="96"/>
      <c r="NG20" s="96"/>
      <c r="NH20" s="96"/>
      <c r="NI20" s="96"/>
      <c r="NJ20" s="96"/>
      <c r="NK20" s="96"/>
      <c r="NL20" s="96"/>
      <c r="NM20" s="96"/>
      <c r="NN20" s="96"/>
      <c r="NO20" s="96"/>
      <c r="NP20" s="96"/>
      <c r="NQ20" s="96"/>
      <c r="NR20" s="96"/>
      <c r="NS20" s="96"/>
      <c r="NT20" s="97"/>
      <c r="NU20" s="97"/>
      <c r="NV20" s="97"/>
      <c r="NW20" s="87"/>
      <c r="NZ20" s="761"/>
      <c r="OA20" s="761"/>
      <c r="OB20" s="761"/>
      <c r="OC20" s="761"/>
      <c r="OD20" s="761"/>
      <c r="OE20" s="761"/>
      <c r="OF20" s="761"/>
      <c r="OG20" s="761"/>
      <c r="OH20" s="761"/>
      <c r="OI20" s="761"/>
      <c r="OJ20" s="761"/>
      <c r="OK20" s="761"/>
      <c r="OL20" s="761"/>
      <c r="OM20" s="761"/>
      <c r="ON20" s="761"/>
      <c r="OO20" s="761"/>
      <c r="OP20" s="761"/>
      <c r="OQ20" s="761"/>
      <c r="OR20" s="761"/>
      <c r="OS20" s="761"/>
      <c r="OT20" s="761"/>
      <c r="OU20" s="761"/>
      <c r="OV20" s="761"/>
      <c r="OW20" s="761"/>
      <c r="OX20" s="761"/>
      <c r="OY20" s="761"/>
      <c r="OZ20" s="761"/>
      <c r="PA20" s="761"/>
      <c r="PB20" s="761"/>
      <c r="PC20" s="761"/>
      <c r="PD20" s="761"/>
      <c r="PE20" s="761"/>
      <c r="PF20" s="761"/>
      <c r="PG20" s="761"/>
      <c r="PH20" s="761"/>
      <c r="PI20" s="761"/>
      <c r="PJ20" s="761"/>
      <c r="PK20" s="761"/>
      <c r="PL20" s="761"/>
      <c r="PM20" s="761"/>
      <c r="PN20" s="761"/>
      <c r="PO20" s="761"/>
      <c r="PP20" s="761"/>
      <c r="PQ20" s="761"/>
      <c r="PR20" s="761"/>
      <c r="PS20" s="761"/>
      <c r="PT20" s="761"/>
      <c r="PU20" s="761"/>
      <c r="PV20" s="761"/>
      <c r="PW20" s="761"/>
      <c r="PX20" s="761"/>
      <c r="PY20" s="761"/>
      <c r="PZ20" s="761"/>
      <c r="QA20" s="761"/>
      <c r="QB20" s="761"/>
      <c r="QC20" s="761"/>
      <c r="QD20" s="761"/>
      <c r="QE20" s="761"/>
      <c r="QF20" s="761"/>
      <c r="QG20" s="761"/>
      <c r="QH20" s="761"/>
      <c r="QI20" s="761"/>
      <c r="QJ20" s="761"/>
      <c r="QK20" s="761"/>
      <c r="QL20" s="761"/>
      <c r="QM20" s="761"/>
      <c r="QN20" s="761"/>
      <c r="QO20" s="761"/>
      <c r="QP20" s="761"/>
      <c r="QQ20" s="761"/>
      <c r="QR20" s="653"/>
      <c r="QS20" s="653"/>
      <c r="QT20" s="653"/>
      <c r="QU20" s="653"/>
      <c r="QV20" s="653"/>
      <c r="QW20" s="653"/>
      <c r="QX20" s="653"/>
      <c r="QY20" s="653"/>
      <c r="QZ20" s="653"/>
      <c r="RA20" s="653"/>
      <c r="RB20" s="653"/>
      <c r="RC20" s="653"/>
      <c r="RD20" s="653"/>
      <c r="RE20" s="653"/>
      <c r="RF20" s="653"/>
      <c r="RG20" s="653"/>
      <c r="RH20" s="653"/>
      <c r="RI20" s="653"/>
      <c r="RJ20" s="653"/>
      <c r="RK20" s="653"/>
      <c r="RL20" s="653"/>
      <c r="RM20" s="653"/>
      <c r="RN20" s="653"/>
      <c r="RO20" s="653"/>
      <c r="RP20" s="653"/>
    </row>
    <row r="21" spans="1:582" ht="6.25" customHeight="1">
      <c r="A21" s="15"/>
      <c r="B21" s="29" t="s">
        <v>33</v>
      </c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  <c r="P21" s="30"/>
      <c r="Q21" s="30"/>
      <c r="R21" s="30"/>
      <c r="S21" s="30"/>
      <c r="T21" s="30"/>
      <c r="U21" s="30"/>
      <c r="V21" s="30"/>
      <c r="W21" s="30"/>
      <c r="X21" s="30"/>
      <c r="Y21" s="30"/>
      <c r="Z21" s="30"/>
      <c r="AA21" s="30"/>
      <c r="AB21" s="30"/>
      <c r="AC21" s="30"/>
      <c r="AD21" s="30"/>
      <c r="AE21" s="30"/>
      <c r="AF21" s="30"/>
      <c r="AG21" s="30"/>
      <c r="AH21" s="30"/>
      <c r="AI21" s="30"/>
      <c r="AJ21" s="30"/>
      <c r="AK21" s="30"/>
      <c r="AL21" s="30"/>
      <c r="AM21" s="30"/>
      <c r="AN21" s="30"/>
      <c r="AO21" s="30"/>
      <c r="AP21" s="30"/>
      <c r="AQ21" s="30"/>
      <c r="AR21" s="30"/>
      <c r="AS21" s="30"/>
      <c r="AT21" s="30"/>
      <c r="AU21" s="30"/>
      <c r="AV21" s="30"/>
      <c r="AW21" s="30"/>
      <c r="AX21" s="30"/>
      <c r="AY21" s="30"/>
      <c r="AZ21" s="30"/>
      <c r="BA21" s="30"/>
      <c r="BB21" s="30"/>
      <c r="BC21" s="30"/>
      <c r="BD21" s="30"/>
      <c r="BE21" s="30"/>
      <c r="BF21" s="30"/>
      <c r="BG21" s="30"/>
      <c r="BH21" s="30"/>
      <c r="BI21" s="30"/>
      <c r="BJ21" s="30"/>
      <c r="BK21" s="30"/>
      <c r="BL21" s="30"/>
      <c r="BM21" s="30"/>
      <c r="BN21" s="30"/>
      <c r="BO21" s="30"/>
      <c r="BP21" s="30"/>
      <c r="BQ21" s="30"/>
      <c r="BR21" s="30"/>
      <c r="BS21" s="31"/>
      <c r="BT21" s="659" t="str">
        <f>IF(入湯税・宿泊税月計表!$BW$4="01 申告","〇","")</f>
        <v>〇</v>
      </c>
      <c r="BU21" s="660"/>
      <c r="BV21" s="660"/>
      <c r="BW21" s="660"/>
      <c r="BX21" s="660"/>
      <c r="BY21" s="661"/>
      <c r="BZ21" s="659" t="s">
        <v>34</v>
      </c>
      <c r="CA21" s="660"/>
      <c r="CB21" s="660"/>
      <c r="CC21" s="660"/>
      <c r="CD21" s="660"/>
      <c r="CE21" s="660"/>
      <c r="CF21" s="660"/>
      <c r="CG21" s="660"/>
      <c r="CH21" s="660"/>
      <c r="CI21" s="660"/>
      <c r="CJ21" s="660"/>
      <c r="CK21" s="660"/>
      <c r="CL21" s="660"/>
      <c r="CM21" s="660"/>
      <c r="CN21" s="660"/>
      <c r="CO21" s="660"/>
      <c r="CP21" s="660"/>
      <c r="CQ21" s="660"/>
      <c r="CR21" s="661"/>
      <c r="CT21" s="18"/>
      <c r="CU21" s="32" t="s">
        <v>33</v>
      </c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3"/>
      <c r="DQ21" s="33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3"/>
      <c r="ED21" s="33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4"/>
      <c r="FM21" s="659" t="str">
        <f>IF(入湯税・宿泊税月計表!$BW$4="01 申告","〇","")</f>
        <v>〇</v>
      </c>
      <c r="FN21" s="660"/>
      <c r="FO21" s="660"/>
      <c r="FP21" s="660"/>
      <c r="FQ21" s="660"/>
      <c r="FR21" s="661"/>
      <c r="FS21" s="659" t="s">
        <v>34</v>
      </c>
      <c r="FT21" s="660"/>
      <c r="FU21" s="660"/>
      <c r="FV21" s="660"/>
      <c r="FW21" s="660"/>
      <c r="FX21" s="660"/>
      <c r="FY21" s="660"/>
      <c r="FZ21" s="660"/>
      <c r="GA21" s="660"/>
      <c r="GB21" s="660"/>
      <c r="GC21" s="660"/>
      <c r="GD21" s="660"/>
      <c r="GE21" s="660"/>
      <c r="GF21" s="660"/>
      <c r="GG21" s="660"/>
      <c r="GH21" s="660"/>
      <c r="GI21" s="660"/>
      <c r="GJ21" s="660"/>
      <c r="GK21" s="661"/>
      <c r="GL21" s="78"/>
      <c r="GM21" s="6"/>
      <c r="GN21" s="32" t="s">
        <v>33</v>
      </c>
      <c r="GO21" s="33"/>
      <c r="GP21" s="33"/>
      <c r="GQ21" s="33"/>
      <c r="GR21" s="33"/>
      <c r="GS21" s="33"/>
      <c r="GT21" s="33"/>
      <c r="GU21" s="33"/>
      <c r="GV21" s="33"/>
      <c r="GW21" s="33"/>
      <c r="GX21" s="33"/>
      <c r="GY21" s="33"/>
      <c r="GZ21" s="33"/>
      <c r="HA21" s="33"/>
      <c r="HB21" s="33"/>
      <c r="HC21" s="33"/>
      <c r="HD21" s="33"/>
      <c r="HE21" s="33"/>
      <c r="HF21" s="33"/>
      <c r="HG21" s="33"/>
      <c r="HH21" s="33"/>
      <c r="HI21" s="33"/>
      <c r="HJ21" s="33"/>
      <c r="HK21" s="33"/>
      <c r="HL21" s="33"/>
      <c r="HM21" s="33"/>
      <c r="HN21" s="33"/>
      <c r="HO21" s="33"/>
      <c r="HP21" s="33"/>
      <c r="HQ21" s="33"/>
      <c r="HR21" s="33"/>
      <c r="HS21" s="33"/>
      <c r="HT21" s="33"/>
      <c r="HU21" s="33"/>
      <c r="HV21" s="33"/>
      <c r="HW21" s="33"/>
      <c r="HX21" s="33"/>
      <c r="HY21" s="33"/>
      <c r="HZ21" s="33"/>
      <c r="IA21" s="33"/>
      <c r="IB21" s="33"/>
      <c r="IC21" s="33"/>
      <c r="ID21" s="33"/>
      <c r="IE21" s="33"/>
      <c r="IF21" s="33"/>
      <c r="IG21" s="33"/>
      <c r="IH21" s="33"/>
      <c r="II21" s="33"/>
      <c r="IJ21" s="33"/>
      <c r="IK21" s="33"/>
      <c r="IL21" s="33"/>
      <c r="IM21" s="33"/>
      <c r="IN21" s="33"/>
      <c r="IO21" s="33"/>
      <c r="IP21" s="33"/>
      <c r="IQ21" s="33"/>
      <c r="IR21" s="33"/>
      <c r="IS21" s="33"/>
      <c r="IT21" s="33"/>
      <c r="IU21" s="33"/>
      <c r="IV21" s="33"/>
      <c r="IW21" s="33"/>
      <c r="IX21" s="33"/>
      <c r="IY21" s="33"/>
      <c r="IZ21" s="33"/>
      <c r="JA21" s="33"/>
      <c r="JB21" s="33"/>
      <c r="JC21" s="33"/>
      <c r="JD21" s="33"/>
      <c r="JE21" s="34"/>
      <c r="JF21" s="659" t="str">
        <f>IF(入湯税・宿泊税月計表!$BW$4="01 申告","〇","")</f>
        <v>〇</v>
      </c>
      <c r="JG21" s="660"/>
      <c r="JH21" s="660"/>
      <c r="JI21" s="660"/>
      <c r="JJ21" s="660"/>
      <c r="JK21" s="661"/>
      <c r="JL21" s="659" t="s">
        <v>34</v>
      </c>
      <c r="JM21" s="660"/>
      <c r="JN21" s="660"/>
      <c r="JO21" s="660"/>
      <c r="JP21" s="660"/>
      <c r="JQ21" s="660"/>
      <c r="JR21" s="660"/>
      <c r="JS21" s="660"/>
      <c r="JT21" s="660"/>
      <c r="JU21" s="660"/>
      <c r="JV21" s="660"/>
      <c r="JW21" s="660"/>
      <c r="JX21" s="660"/>
      <c r="JY21" s="660"/>
      <c r="JZ21" s="660"/>
      <c r="KA21" s="660"/>
      <c r="KB21" s="660"/>
      <c r="KC21" s="660"/>
      <c r="KD21" s="661"/>
      <c r="KE21" s="35"/>
      <c r="KG21" s="65"/>
      <c r="KH21" s="97"/>
      <c r="KI21" s="97"/>
      <c r="KJ21" s="97"/>
      <c r="KK21" s="125"/>
      <c r="KL21" s="125"/>
      <c r="KM21" s="125"/>
      <c r="KN21" s="125"/>
      <c r="KO21" s="125"/>
      <c r="KP21" s="125"/>
      <c r="KQ21" s="125"/>
      <c r="KR21" s="125"/>
      <c r="KS21" s="125"/>
      <c r="KT21" s="125"/>
      <c r="KU21" s="125"/>
      <c r="KV21" s="125"/>
      <c r="KW21" s="125"/>
      <c r="KX21" s="125"/>
      <c r="KY21" s="125"/>
      <c r="KZ21" s="125"/>
      <c r="LA21" s="125"/>
      <c r="LB21" s="125"/>
      <c r="LC21" s="125"/>
      <c r="LD21" s="125"/>
      <c r="LE21" s="125"/>
      <c r="LF21" s="125"/>
      <c r="LG21" s="125"/>
      <c r="LH21" s="125"/>
      <c r="LI21" s="125"/>
      <c r="LJ21" s="125"/>
      <c r="LK21" s="125"/>
      <c r="LL21" s="125"/>
      <c r="LM21" s="125"/>
      <c r="LN21" s="125"/>
      <c r="LO21" s="125"/>
      <c r="LP21" s="125"/>
      <c r="LQ21" s="125"/>
      <c r="LR21" s="125"/>
      <c r="LS21" s="125"/>
      <c r="LT21" s="125"/>
      <c r="LU21" s="125"/>
      <c r="LV21" s="125"/>
      <c r="LW21" s="125"/>
      <c r="LX21" s="125"/>
      <c r="LY21" s="125"/>
      <c r="LZ21" s="125"/>
      <c r="MA21" s="125"/>
      <c r="MB21" s="125"/>
      <c r="MC21" s="125"/>
      <c r="MD21" s="125"/>
      <c r="ME21" s="125"/>
      <c r="MF21" s="125"/>
      <c r="MG21" s="125"/>
      <c r="MH21" s="125"/>
      <c r="MI21" s="125"/>
      <c r="MJ21" s="125"/>
      <c r="MK21" s="125"/>
      <c r="ML21" s="125"/>
      <c r="MM21" s="125"/>
      <c r="MN21" s="125"/>
      <c r="MO21" s="125"/>
      <c r="MP21" s="125"/>
      <c r="MQ21" s="125"/>
      <c r="MR21" s="125"/>
      <c r="MS21" s="125"/>
      <c r="MT21" s="125"/>
      <c r="MU21" s="125"/>
      <c r="MV21" s="125"/>
      <c r="MW21" s="125"/>
      <c r="MX21" s="125"/>
      <c r="MY21" s="125"/>
      <c r="MZ21" s="125"/>
      <c r="NA21" s="125"/>
      <c r="NB21" s="125"/>
      <c r="NC21" s="125"/>
      <c r="ND21" s="125"/>
      <c r="NE21" s="125"/>
      <c r="NF21" s="125"/>
      <c r="NG21" s="125"/>
      <c r="NH21" s="125"/>
      <c r="NI21" s="125"/>
      <c r="NJ21" s="125"/>
      <c r="NK21" s="125"/>
      <c r="NL21" s="125"/>
      <c r="NM21" s="125"/>
      <c r="NN21" s="125"/>
      <c r="NO21" s="125"/>
      <c r="NP21" s="125"/>
      <c r="NQ21" s="125"/>
      <c r="NR21" s="125"/>
      <c r="NS21" s="125"/>
      <c r="NT21" s="97"/>
      <c r="NU21" s="97"/>
      <c r="NV21" s="97"/>
      <c r="NW21" s="87"/>
      <c r="NZ21" s="66"/>
      <c r="OA21" s="66"/>
      <c r="OB21" s="66"/>
      <c r="OC21" s="66"/>
      <c r="OD21" s="66"/>
      <c r="OE21" s="66"/>
      <c r="OF21" s="66"/>
      <c r="OG21" s="66"/>
      <c r="OH21" s="66"/>
      <c r="OI21" s="66"/>
      <c r="OJ21" s="66"/>
      <c r="OK21" s="66"/>
      <c r="OL21" s="66"/>
      <c r="OM21" s="66"/>
      <c r="ON21" s="66"/>
      <c r="OO21" s="66"/>
      <c r="OP21" s="66"/>
      <c r="OQ21" s="66"/>
      <c r="OR21" s="66"/>
      <c r="OS21" s="66"/>
      <c r="OT21" s="66"/>
      <c r="OU21" s="66"/>
      <c r="OV21" s="66"/>
      <c r="OW21" s="66"/>
      <c r="OX21" s="66"/>
      <c r="OY21" s="66"/>
      <c r="OZ21" s="66"/>
      <c r="PA21" s="66"/>
      <c r="PB21" s="66"/>
      <c r="PC21" s="66"/>
      <c r="PD21" s="66"/>
      <c r="PE21" s="66"/>
      <c r="PF21" s="66"/>
      <c r="PG21" s="66"/>
      <c r="PH21" s="66"/>
      <c r="PI21" s="66"/>
      <c r="PJ21" s="66"/>
      <c r="PK21" s="66"/>
      <c r="PL21" s="66"/>
      <c r="PM21" s="66"/>
      <c r="PN21" s="66"/>
      <c r="PO21" s="66"/>
      <c r="PP21" s="66"/>
      <c r="PQ21" s="66"/>
      <c r="PR21" s="66"/>
      <c r="PS21" s="66"/>
      <c r="PT21" s="66"/>
      <c r="PU21" s="66"/>
      <c r="PV21" s="66"/>
      <c r="PW21" s="66"/>
      <c r="PX21" s="66"/>
      <c r="PY21" s="66"/>
      <c r="PZ21" s="66"/>
      <c r="QA21" s="66"/>
      <c r="QB21" s="66"/>
      <c r="QC21" s="66"/>
      <c r="QD21" s="66"/>
      <c r="QE21" s="66"/>
      <c r="QF21" s="66"/>
      <c r="QG21" s="66"/>
      <c r="QH21" s="66"/>
      <c r="QI21" s="66"/>
      <c r="QJ21" s="66"/>
      <c r="QK21" s="66"/>
      <c r="QL21" s="66"/>
      <c r="QM21" s="66"/>
      <c r="QN21" s="66"/>
      <c r="QO21" s="66"/>
      <c r="QP21" s="66"/>
      <c r="QQ21" s="66"/>
      <c r="QR21" s="653"/>
      <c r="QS21" s="653"/>
      <c r="QT21" s="653"/>
      <c r="QU21" s="653"/>
      <c r="QV21" s="653"/>
      <c r="QW21" s="653"/>
      <c r="QX21" s="653"/>
      <c r="QY21" s="653"/>
      <c r="QZ21" s="653"/>
      <c r="RA21" s="653"/>
      <c r="RB21" s="653"/>
      <c r="RC21" s="653"/>
      <c r="RD21" s="653"/>
      <c r="RE21" s="653"/>
      <c r="RF21" s="653"/>
      <c r="RG21" s="653"/>
      <c r="RH21" s="653"/>
      <c r="RI21" s="653"/>
      <c r="RJ21" s="653"/>
      <c r="RK21" s="653"/>
      <c r="RL21" s="653"/>
      <c r="RM21" s="653"/>
      <c r="RN21" s="653"/>
      <c r="RO21" s="653"/>
      <c r="RP21" s="653"/>
      <c r="RQ21" s="6"/>
      <c r="RR21" s="6"/>
      <c r="RS21" s="65"/>
      <c r="RT21" s="97"/>
      <c r="RU21" s="97"/>
      <c r="RV21" s="97"/>
      <c r="RW21" s="125"/>
      <c r="RX21" s="125"/>
      <c r="RY21" s="125"/>
      <c r="RZ21" s="125"/>
      <c r="SA21" s="125"/>
      <c r="SB21" s="125"/>
      <c r="SC21" s="125"/>
      <c r="SD21" s="125"/>
      <c r="SE21" s="125"/>
      <c r="SF21" s="125"/>
      <c r="SG21" s="125"/>
      <c r="SH21" s="125"/>
      <c r="SI21" s="125"/>
      <c r="SJ21" s="125"/>
      <c r="SK21" s="125"/>
      <c r="SL21" s="125"/>
      <c r="SM21" s="125"/>
      <c r="SN21" s="125"/>
      <c r="SO21" s="125"/>
      <c r="SP21" s="125"/>
      <c r="SQ21" s="125"/>
      <c r="SR21" s="125"/>
      <c r="SS21" s="125"/>
      <c r="ST21" s="125"/>
      <c r="SU21" s="125"/>
      <c r="SV21" s="125"/>
      <c r="SW21" s="125"/>
      <c r="SX21" s="125"/>
      <c r="SY21" s="125"/>
      <c r="SZ21" s="125"/>
      <c r="TA21" s="125"/>
      <c r="TB21" s="125"/>
      <c r="TC21" s="125"/>
      <c r="TD21" s="125"/>
      <c r="TE21" s="125"/>
      <c r="TF21" s="125"/>
      <c r="TG21" s="125"/>
      <c r="TH21" s="125"/>
      <c r="TI21" s="125"/>
      <c r="TJ21" s="125"/>
      <c r="TK21" s="125"/>
      <c r="TL21" s="125"/>
      <c r="TM21" s="125"/>
      <c r="TN21" s="125"/>
      <c r="TO21" s="125"/>
      <c r="TP21" s="125"/>
      <c r="TQ21" s="125"/>
      <c r="TR21" s="125"/>
      <c r="TS21" s="125"/>
      <c r="TT21" s="125"/>
      <c r="TU21" s="125"/>
      <c r="TV21" s="125"/>
      <c r="TW21" s="125"/>
      <c r="TX21" s="125"/>
      <c r="TY21" s="125"/>
      <c r="TZ21" s="125"/>
      <c r="UA21" s="125"/>
      <c r="UB21" s="125"/>
      <c r="UC21" s="125"/>
      <c r="UD21" s="125"/>
      <c r="UE21" s="125"/>
      <c r="UF21" s="125"/>
      <c r="UG21" s="125"/>
      <c r="UH21" s="125"/>
      <c r="UI21" s="125"/>
      <c r="UJ21" s="125"/>
      <c r="UK21" s="125"/>
      <c r="UL21" s="125"/>
      <c r="UM21" s="125"/>
      <c r="UN21" s="125"/>
      <c r="UO21" s="125"/>
      <c r="UP21" s="125"/>
      <c r="UQ21" s="125"/>
      <c r="UR21" s="125"/>
      <c r="US21" s="125"/>
      <c r="UT21" s="125"/>
      <c r="UU21" s="125"/>
      <c r="UV21" s="125"/>
      <c r="UW21" s="125"/>
      <c r="UX21" s="125"/>
      <c r="UY21" s="125"/>
      <c r="UZ21" s="125"/>
      <c r="VA21" s="125"/>
      <c r="VB21" s="125"/>
      <c r="VC21" s="125"/>
      <c r="VD21" s="125"/>
      <c r="VE21" s="125"/>
      <c r="VF21" s="87"/>
      <c r="VG21" s="87"/>
      <c r="VH21" s="87"/>
      <c r="VI21" s="87"/>
      <c r="VJ21" s="35"/>
    </row>
    <row r="22" spans="1:582" s="125" customFormat="1" ht="6.25" customHeight="1">
      <c r="A22" s="121"/>
      <c r="B22" s="122"/>
      <c r="C22" s="123"/>
      <c r="D22" s="123"/>
      <c r="E22" s="123"/>
      <c r="F22" s="123"/>
      <c r="G22" s="123"/>
      <c r="H22" s="658" t="str">
        <f>+入湯税・宿泊税月計表!CC3</f>
        <v>令和</v>
      </c>
      <c r="I22" s="658"/>
      <c r="J22" s="658"/>
      <c r="K22" s="658"/>
      <c r="L22" s="658"/>
      <c r="M22" s="658"/>
      <c r="N22" s="658"/>
      <c r="O22" s="658"/>
      <c r="P22" s="658"/>
      <c r="Q22" s="658"/>
      <c r="R22" s="658"/>
      <c r="S22" s="658"/>
      <c r="T22" s="658"/>
      <c r="U22" s="658" t="str">
        <f>+IF(入湯税・宿泊税月計表!CF3=0,"",入湯税・宿泊税月計表!CF3)</f>
        <v/>
      </c>
      <c r="V22" s="658"/>
      <c r="W22" s="658"/>
      <c r="X22" s="658"/>
      <c r="Y22" s="658"/>
      <c r="Z22" s="658"/>
      <c r="AA22" s="658"/>
      <c r="AB22" s="658"/>
      <c r="AC22" s="658"/>
      <c r="AD22" s="658"/>
      <c r="AE22" s="657" t="s">
        <v>35</v>
      </c>
      <c r="AF22" s="657"/>
      <c r="AG22" s="657"/>
      <c r="AH22" s="657"/>
      <c r="AI22" s="657"/>
      <c r="AJ22" s="657"/>
      <c r="AK22" s="658" t="str">
        <f>+IF(入湯税・宿泊税月計表!CL3=0,"",入湯税・宿泊税月計表!CL3)</f>
        <v/>
      </c>
      <c r="AL22" s="658"/>
      <c r="AM22" s="658"/>
      <c r="AN22" s="658"/>
      <c r="AO22" s="658"/>
      <c r="AP22" s="658"/>
      <c r="AQ22" s="658"/>
      <c r="AR22" s="658"/>
      <c r="AS22" s="658"/>
      <c r="AT22" s="658"/>
      <c r="AU22" s="670" t="str">
        <f>+IF(OR(入湯税・宿泊税月計表!BW3="",入湯税・宿泊税月計表!BW3="一か月分"),"月分","月分から")</f>
        <v>月分から</v>
      </c>
      <c r="AV22" s="670"/>
      <c r="AW22" s="670"/>
      <c r="AX22" s="670"/>
      <c r="AY22" s="670"/>
      <c r="AZ22" s="670"/>
      <c r="BA22" s="670"/>
      <c r="BB22" s="670"/>
      <c r="BC22" s="670"/>
      <c r="BD22" s="670"/>
      <c r="BE22" s="670"/>
      <c r="BF22" s="670"/>
      <c r="BG22" s="670"/>
      <c r="BH22" s="670"/>
      <c r="BI22" s="670"/>
      <c r="BJ22" s="670"/>
      <c r="BK22" s="670"/>
      <c r="BL22" s="670"/>
      <c r="BM22" s="670"/>
      <c r="BN22" s="670"/>
      <c r="BT22" s="662"/>
      <c r="BU22" s="654"/>
      <c r="BV22" s="654"/>
      <c r="BW22" s="654"/>
      <c r="BX22" s="654"/>
      <c r="BY22" s="663"/>
      <c r="BZ22" s="662"/>
      <c r="CA22" s="654"/>
      <c r="CB22" s="654"/>
      <c r="CC22" s="654"/>
      <c r="CD22" s="654"/>
      <c r="CE22" s="654"/>
      <c r="CF22" s="654"/>
      <c r="CG22" s="654"/>
      <c r="CH22" s="654"/>
      <c r="CI22" s="654"/>
      <c r="CJ22" s="654"/>
      <c r="CK22" s="654"/>
      <c r="CL22" s="654"/>
      <c r="CM22" s="654"/>
      <c r="CN22" s="654"/>
      <c r="CO22" s="654"/>
      <c r="CP22" s="654"/>
      <c r="CQ22" s="654"/>
      <c r="CR22" s="663"/>
      <c r="CT22" s="126"/>
      <c r="CU22" s="127"/>
      <c r="CV22" s="124"/>
      <c r="CW22" s="124"/>
      <c r="CX22" s="124"/>
      <c r="CY22" s="124"/>
      <c r="CZ22" s="124"/>
      <c r="DA22" s="658" t="str">
        <f>+H22</f>
        <v>令和</v>
      </c>
      <c r="DB22" s="658"/>
      <c r="DC22" s="658"/>
      <c r="DD22" s="658"/>
      <c r="DE22" s="658"/>
      <c r="DF22" s="658"/>
      <c r="DG22" s="658"/>
      <c r="DH22" s="658"/>
      <c r="DI22" s="658"/>
      <c r="DJ22" s="658"/>
      <c r="DK22" s="658"/>
      <c r="DL22" s="658"/>
      <c r="DM22" s="658"/>
      <c r="DN22" s="658" t="str">
        <f>IF(U22="","",U22)</f>
        <v/>
      </c>
      <c r="DO22" s="658"/>
      <c r="DP22" s="658"/>
      <c r="DQ22" s="658"/>
      <c r="DR22" s="658"/>
      <c r="DS22" s="658"/>
      <c r="DT22" s="658"/>
      <c r="DU22" s="658"/>
      <c r="DV22" s="658"/>
      <c r="DW22" s="658"/>
      <c r="DX22" s="657" t="s">
        <v>35</v>
      </c>
      <c r="DY22" s="657"/>
      <c r="DZ22" s="657"/>
      <c r="EA22" s="657"/>
      <c r="EB22" s="657"/>
      <c r="EC22" s="657"/>
      <c r="ED22" s="658" t="str">
        <f>IF(AK22="","",AK22)</f>
        <v/>
      </c>
      <c r="EE22" s="658"/>
      <c r="EF22" s="658"/>
      <c r="EG22" s="658"/>
      <c r="EH22" s="658"/>
      <c r="EI22" s="658"/>
      <c r="EJ22" s="658"/>
      <c r="EK22" s="658"/>
      <c r="EL22" s="658"/>
      <c r="EM22" s="658"/>
      <c r="EN22" s="670" t="str">
        <f>+AU22</f>
        <v>月分から</v>
      </c>
      <c r="EO22" s="670"/>
      <c r="EP22" s="670"/>
      <c r="EQ22" s="670"/>
      <c r="ER22" s="670"/>
      <c r="ES22" s="670"/>
      <c r="ET22" s="670"/>
      <c r="EU22" s="670"/>
      <c r="EV22" s="670"/>
      <c r="EW22" s="670"/>
      <c r="EX22" s="670"/>
      <c r="EY22" s="670"/>
      <c r="EZ22" s="670"/>
      <c r="FA22" s="670"/>
      <c r="FB22" s="670"/>
      <c r="FC22" s="670"/>
      <c r="FD22" s="670"/>
      <c r="FE22" s="670"/>
      <c r="FF22" s="670"/>
      <c r="FG22" s="670"/>
      <c r="FH22" s="128"/>
      <c r="FI22" s="128"/>
      <c r="FJ22" s="128"/>
      <c r="FK22" s="128"/>
      <c r="FL22" s="128"/>
      <c r="FM22" s="662"/>
      <c r="FN22" s="654"/>
      <c r="FO22" s="654"/>
      <c r="FP22" s="654"/>
      <c r="FQ22" s="654"/>
      <c r="FR22" s="663"/>
      <c r="FS22" s="662"/>
      <c r="FT22" s="654"/>
      <c r="FU22" s="654"/>
      <c r="FV22" s="654"/>
      <c r="FW22" s="654"/>
      <c r="FX22" s="654"/>
      <c r="FY22" s="654"/>
      <c r="FZ22" s="654"/>
      <c r="GA22" s="654"/>
      <c r="GB22" s="654"/>
      <c r="GC22" s="654"/>
      <c r="GD22" s="654"/>
      <c r="GE22" s="654"/>
      <c r="GF22" s="654"/>
      <c r="GG22" s="654"/>
      <c r="GH22" s="654"/>
      <c r="GI22" s="654"/>
      <c r="GJ22" s="654"/>
      <c r="GK22" s="663"/>
      <c r="GL22" s="129"/>
      <c r="GM22" s="128"/>
      <c r="GN22" s="127"/>
      <c r="GO22" s="124"/>
      <c r="GP22" s="124"/>
      <c r="GQ22" s="124"/>
      <c r="GR22" s="124"/>
      <c r="GS22" s="124"/>
      <c r="GT22" s="658" t="str">
        <f>+H22</f>
        <v>令和</v>
      </c>
      <c r="GU22" s="658"/>
      <c r="GV22" s="658"/>
      <c r="GW22" s="658"/>
      <c r="GX22" s="658"/>
      <c r="GY22" s="658"/>
      <c r="GZ22" s="658"/>
      <c r="HA22" s="658"/>
      <c r="HB22" s="658"/>
      <c r="HC22" s="658"/>
      <c r="HD22" s="658"/>
      <c r="HE22" s="658"/>
      <c r="HF22" s="658"/>
      <c r="HG22" s="658" t="str">
        <f>IF(U22="","",U22)</f>
        <v/>
      </c>
      <c r="HH22" s="658"/>
      <c r="HI22" s="658"/>
      <c r="HJ22" s="658"/>
      <c r="HK22" s="658"/>
      <c r="HL22" s="658"/>
      <c r="HM22" s="658"/>
      <c r="HN22" s="658"/>
      <c r="HO22" s="658"/>
      <c r="HP22" s="658"/>
      <c r="HQ22" s="657" t="s">
        <v>35</v>
      </c>
      <c r="HR22" s="657"/>
      <c r="HS22" s="657"/>
      <c r="HT22" s="657"/>
      <c r="HU22" s="657"/>
      <c r="HV22" s="657"/>
      <c r="HW22" s="658" t="str">
        <f>IF(AK22="","",AK22)</f>
        <v/>
      </c>
      <c r="HX22" s="658"/>
      <c r="HY22" s="658"/>
      <c r="HZ22" s="658"/>
      <c r="IA22" s="658"/>
      <c r="IB22" s="658"/>
      <c r="IC22" s="658"/>
      <c r="ID22" s="658"/>
      <c r="IE22" s="658"/>
      <c r="IF22" s="658"/>
      <c r="IG22" s="670" t="str">
        <f>+EN22</f>
        <v>月分から</v>
      </c>
      <c r="IH22" s="670"/>
      <c r="II22" s="670"/>
      <c r="IJ22" s="670"/>
      <c r="IK22" s="670"/>
      <c r="IL22" s="670"/>
      <c r="IM22" s="670"/>
      <c r="IN22" s="670"/>
      <c r="IO22" s="670"/>
      <c r="IP22" s="670"/>
      <c r="IQ22" s="670"/>
      <c r="IR22" s="670"/>
      <c r="IS22" s="670"/>
      <c r="IT22" s="670"/>
      <c r="IU22" s="670"/>
      <c r="IV22" s="670"/>
      <c r="IW22" s="670"/>
      <c r="IX22" s="670"/>
      <c r="IY22" s="670"/>
      <c r="IZ22" s="670"/>
      <c r="JA22" s="128"/>
      <c r="JB22" s="128"/>
      <c r="JC22" s="128"/>
      <c r="JD22" s="128"/>
      <c r="JE22" s="128"/>
      <c r="JF22" s="662"/>
      <c r="JG22" s="654"/>
      <c r="JH22" s="654"/>
      <c r="JI22" s="654"/>
      <c r="JJ22" s="654"/>
      <c r="JK22" s="663"/>
      <c r="JL22" s="662"/>
      <c r="JM22" s="654"/>
      <c r="JN22" s="654"/>
      <c r="JO22" s="654"/>
      <c r="JP22" s="654"/>
      <c r="JQ22" s="654"/>
      <c r="JR22" s="654"/>
      <c r="JS22" s="654"/>
      <c r="JT22" s="654"/>
      <c r="JU22" s="654"/>
      <c r="JV22" s="654"/>
      <c r="JW22" s="654"/>
      <c r="JX22" s="654"/>
      <c r="JY22" s="654"/>
      <c r="JZ22" s="654"/>
      <c r="KA22" s="654"/>
      <c r="KB22" s="654"/>
      <c r="KC22" s="654"/>
      <c r="KD22" s="663"/>
      <c r="KE22" s="130"/>
      <c r="QR22" s="653"/>
      <c r="QS22" s="653"/>
      <c r="QT22" s="653"/>
      <c r="QU22" s="653"/>
      <c r="QV22" s="653"/>
      <c r="QW22" s="653"/>
      <c r="QX22" s="653"/>
      <c r="QY22" s="653"/>
      <c r="QZ22" s="653"/>
      <c r="RA22" s="653"/>
      <c r="RB22" s="653"/>
      <c r="RC22" s="653"/>
      <c r="RD22" s="653"/>
      <c r="RE22" s="653"/>
      <c r="RF22" s="653"/>
      <c r="RG22" s="653"/>
      <c r="RH22" s="653"/>
      <c r="RI22" s="653"/>
      <c r="RJ22" s="653"/>
      <c r="RK22" s="653"/>
      <c r="RL22" s="653"/>
      <c r="RM22" s="653"/>
      <c r="RN22" s="653"/>
      <c r="RO22" s="653"/>
      <c r="RP22" s="653"/>
    </row>
    <row r="23" spans="1:582" s="125" customFormat="1" ht="6.25" customHeight="1">
      <c r="A23" s="121"/>
      <c r="B23" s="122"/>
      <c r="C23" s="123"/>
      <c r="D23" s="123"/>
      <c r="E23" s="123"/>
      <c r="F23" s="123"/>
      <c r="G23" s="123"/>
      <c r="H23" s="658"/>
      <c r="I23" s="658"/>
      <c r="J23" s="658"/>
      <c r="K23" s="658"/>
      <c r="L23" s="658"/>
      <c r="M23" s="658"/>
      <c r="N23" s="658"/>
      <c r="O23" s="658"/>
      <c r="P23" s="658"/>
      <c r="Q23" s="658"/>
      <c r="R23" s="658"/>
      <c r="S23" s="658"/>
      <c r="T23" s="658"/>
      <c r="U23" s="658"/>
      <c r="V23" s="658"/>
      <c r="W23" s="658"/>
      <c r="X23" s="658"/>
      <c r="Y23" s="658"/>
      <c r="Z23" s="658"/>
      <c r="AA23" s="658"/>
      <c r="AB23" s="658"/>
      <c r="AC23" s="658"/>
      <c r="AD23" s="658"/>
      <c r="AE23" s="657"/>
      <c r="AF23" s="657"/>
      <c r="AG23" s="657"/>
      <c r="AH23" s="657"/>
      <c r="AI23" s="657"/>
      <c r="AJ23" s="657"/>
      <c r="AK23" s="658"/>
      <c r="AL23" s="658"/>
      <c r="AM23" s="658"/>
      <c r="AN23" s="658"/>
      <c r="AO23" s="658"/>
      <c r="AP23" s="658"/>
      <c r="AQ23" s="658"/>
      <c r="AR23" s="658"/>
      <c r="AS23" s="658"/>
      <c r="AT23" s="658"/>
      <c r="AU23" s="670"/>
      <c r="AV23" s="670"/>
      <c r="AW23" s="670"/>
      <c r="AX23" s="670"/>
      <c r="AY23" s="670"/>
      <c r="AZ23" s="670"/>
      <c r="BA23" s="670"/>
      <c r="BB23" s="670"/>
      <c r="BC23" s="670"/>
      <c r="BD23" s="670"/>
      <c r="BE23" s="670"/>
      <c r="BF23" s="670"/>
      <c r="BG23" s="670"/>
      <c r="BH23" s="670"/>
      <c r="BI23" s="670"/>
      <c r="BJ23" s="670"/>
      <c r="BK23" s="670"/>
      <c r="BL23" s="670"/>
      <c r="BM23" s="670"/>
      <c r="BN23" s="670"/>
      <c r="BT23" s="664" t="str">
        <f>IF(入湯税・宿泊税月計表!$BW$4="02 更正","〇","")</f>
        <v/>
      </c>
      <c r="BU23" s="665"/>
      <c r="BV23" s="665"/>
      <c r="BW23" s="665"/>
      <c r="BX23" s="665"/>
      <c r="BY23" s="666"/>
      <c r="BZ23" s="664" t="s">
        <v>36</v>
      </c>
      <c r="CA23" s="665"/>
      <c r="CB23" s="665"/>
      <c r="CC23" s="665"/>
      <c r="CD23" s="665"/>
      <c r="CE23" s="665"/>
      <c r="CF23" s="665"/>
      <c r="CG23" s="665"/>
      <c r="CH23" s="665"/>
      <c r="CI23" s="665"/>
      <c r="CJ23" s="665"/>
      <c r="CK23" s="665"/>
      <c r="CL23" s="665"/>
      <c r="CM23" s="665"/>
      <c r="CN23" s="665"/>
      <c r="CO23" s="665"/>
      <c r="CP23" s="665"/>
      <c r="CQ23" s="665"/>
      <c r="CR23" s="666"/>
      <c r="CT23" s="126"/>
      <c r="CU23" s="127"/>
      <c r="CV23" s="124"/>
      <c r="CW23" s="124"/>
      <c r="CX23" s="124"/>
      <c r="CY23" s="124"/>
      <c r="CZ23" s="124"/>
      <c r="DA23" s="658"/>
      <c r="DB23" s="658"/>
      <c r="DC23" s="658"/>
      <c r="DD23" s="658"/>
      <c r="DE23" s="658"/>
      <c r="DF23" s="658"/>
      <c r="DG23" s="658"/>
      <c r="DH23" s="658"/>
      <c r="DI23" s="658"/>
      <c r="DJ23" s="658"/>
      <c r="DK23" s="658"/>
      <c r="DL23" s="658"/>
      <c r="DM23" s="658"/>
      <c r="DN23" s="658"/>
      <c r="DO23" s="658"/>
      <c r="DP23" s="658"/>
      <c r="DQ23" s="658"/>
      <c r="DR23" s="658"/>
      <c r="DS23" s="658"/>
      <c r="DT23" s="658"/>
      <c r="DU23" s="658"/>
      <c r="DV23" s="658"/>
      <c r="DW23" s="658"/>
      <c r="DX23" s="657"/>
      <c r="DY23" s="657"/>
      <c r="DZ23" s="657"/>
      <c r="EA23" s="657"/>
      <c r="EB23" s="657"/>
      <c r="EC23" s="657"/>
      <c r="ED23" s="658"/>
      <c r="EE23" s="658"/>
      <c r="EF23" s="658"/>
      <c r="EG23" s="658"/>
      <c r="EH23" s="658"/>
      <c r="EI23" s="658"/>
      <c r="EJ23" s="658"/>
      <c r="EK23" s="658"/>
      <c r="EL23" s="658"/>
      <c r="EM23" s="658"/>
      <c r="EN23" s="670"/>
      <c r="EO23" s="670"/>
      <c r="EP23" s="670"/>
      <c r="EQ23" s="670"/>
      <c r="ER23" s="670"/>
      <c r="ES23" s="670"/>
      <c r="ET23" s="670"/>
      <c r="EU23" s="670"/>
      <c r="EV23" s="670"/>
      <c r="EW23" s="670"/>
      <c r="EX23" s="670"/>
      <c r="EY23" s="670"/>
      <c r="EZ23" s="670"/>
      <c r="FA23" s="670"/>
      <c r="FB23" s="670"/>
      <c r="FC23" s="670"/>
      <c r="FD23" s="670"/>
      <c r="FE23" s="670"/>
      <c r="FF23" s="670"/>
      <c r="FG23" s="670"/>
      <c r="FH23" s="128"/>
      <c r="FI23" s="128"/>
      <c r="FJ23" s="128"/>
      <c r="FK23" s="128"/>
      <c r="FL23" s="128"/>
      <c r="FM23" s="664" t="str">
        <f>IF(入湯税・宿泊税月計表!$BW$4="02 更正","〇","")</f>
        <v/>
      </c>
      <c r="FN23" s="665"/>
      <c r="FO23" s="665"/>
      <c r="FP23" s="665"/>
      <c r="FQ23" s="665"/>
      <c r="FR23" s="666"/>
      <c r="FS23" s="664" t="s">
        <v>36</v>
      </c>
      <c r="FT23" s="665"/>
      <c r="FU23" s="665"/>
      <c r="FV23" s="665"/>
      <c r="FW23" s="665"/>
      <c r="FX23" s="665"/>
      <c r="FY23" s="665"/>
      <c r="FZ23" s="665"/>
      <c r="GA23" s="665"/>
      <c r="GB23" s="665"/>
      <c r="GC23" s="665"/>
      <c r="GD23" s="665"/>
      <c r="GE23" s="665"/>
      <c r="GF23" s="665"/>
      <c r="GG23" s="665"/>
      <c r="GH23" s="665"/>
      <c r="GI23" s="665"/>
      <c r="GJ23" s="665"/>
      <c r="GK23" s="666"/>
      <c r="GL23" s="129"/>
      <c r="GM23" s="128"/>
      <c r="GN23" s="127"/>
      <c r="GO23" s="124"/>
      <c r="GP23" s="124"/>
      <c r="GQ23" s="124"/>
      <c r="GR23" s="124"/>
      <c r="GS23" s="124"/>
      <c r="GT23" s="658"/>
      <c r="GU23" s="658"/>
      <c r="GV23" s="658"/>
      <c r="GW23" s="658"/>
      <c r="GX23" s="658"/>
      <c r="GY23" s="658"/>
      <c r="GZ23" s="658"/>
      <c r="HA23" s="658"/>
      <c r="HB23" s="658"/>
      <c r="HC23" s="658"/>
      <c r="HD23" s="658"/>
      <c r="HE23" s="658"/>
      <c r="HF23" s="658"/>
      <c r="HG23" s="658"/>
      <c r="HH23" s="658"/>
      <c r="HI23" s="658"/>
      <c r="HJ23" s="658"/>
      <c r="HK23" s="658"/>
      <c r="HL23" s="658"/>
      <c r="HM23" s="658"/>
      <c r="HN23" s="658"/>
      <c r="HO23" s="658"/>
      <c r="HP23" s="658"/>
      <c r="HQ23" s="657"/>
      <c r="HR23" s="657"/>
      <c r="HS23" s="657"/>
      <c r="HT23" s="657"/>
      <c r="HU23" s="657"/>
      <c r="HV23" s="657"/>
      <c r="HW23" s="658"/>
      <c r="HX23" s="658"/>
      <c r="HY23" s="658"/>
      <c r="HZ23" s="658"/>
      <c r="IA23" s="658"/>
      <c r="IB23" s="658"/>
      <c r="IC23" s="658"/>
      <c r="ID23" s="658"/>
      <c r="IE23" s="658"/>
      <c r="IF23" s="658"/>
      <c r="IG23" s="670"/>
      <c r="IH23" s="670"/>
      <c r="II23" s="670"/>
      <c r="IJ23" s="670"/>
      <c r="IK23" s="670"/>
      <c r="IL23" s="670"/>
      <c r="IM23" s="670"/>
      <c r="IN23" s="670"/>
      <c r="IO23" s="670"/>
      <c r="IP23" s="670"/>
      <c r="IQ23" s="670"/>
      <c r="IR23" s="670"/>
      <c r="IS23" s="670"/>
      <c r="IT23" s="670"/>
      <c r="IU23" s="670"/>
      <c r="IV23" s="670"/>
      <c r="IW23" s="670"/>
      <c r="IX23" s="670"/>
      <c r="IY23" s="670"/>
      <c r="IZ23" s="670"/>
      <c r="JA23" s="128"/>
      <c r="JB23" s="128"/>
      <c r="JC23" s="128"/>
      <c r="JD23" s="128"/>
      <c r="JE23" s="128"/>
      <c r="JF23" s="664" t="str">
        <f>IF(入湯税・宿泊税月計表!$BW$4="02 更正","〇","")</f>
        <v/>
      </c>
      <c r="JG23" s="665"/>
      <c r="JH23" s="665"/>
      <c r="JI23" s="665"/>
      <c r="JJ23" s="665"/>
      <c r="JK23" s="666"/>
      <c r="JL23" s="664" t="s">
        <v>36</v>
      </c>
      <c r="JM23" s="665"/>
      <c r="JN23" s="665"/>
      <c r="JO23" s="665"/>
      <c r="JP23" s="665"/>
      <c r="JQ23" s="665"/>
      <c r="JR23" s="665"/>
      <c r="JS23" s="665"/>
      <c r="JT23" s="665"/>
      <c r="JU23" s="665"/>
      <c r="JV23" s="665"/>
      <c r="JW23" s="665"/>
      <c r="JX23" s="665"/>
      <c r="JY23" s="665"/>
      <c r="JZ23" s="665"/>
      <c r="KA23" s="665"/>
      <c r="KB23" s="665"/>
      <c r="KC23" s="665"/>
      <c r="KD23" s="666"/>
      <c r="KE23" s="130"/>
    </row>
    <row r="24" spans="1:582" s="125" customFormat="1" ht="6.25" customHeight="1">
      <c r="A24" s="121"/>
      <c r="B24" s="122"/>
      <c r="C24" s="123"/>
      <c r="D24" s="123"/>
      <c r="E24" s="123" t="s">
        <v>37</v>
      </c>
      <c r="F24" s="123"/>
      <c r="H24" s="658" t="str">
        <f>+IF(OR(入湯税・宿泊税月計表!$BW$3="二か月分",入湯税・宿泊税月計表!$BW$3="三か月分"),"令和","")</f>
        <v>令和</v>
      </c>
      <c r="I24" s="658"/>
      <c r="J24" s="658"/>
      <c r="K24" s="658"/>
      <c r="L24" s="658"/>
      <c r="M24" s="658"/>
      <c r="N24" s="658"/>
      <c r="O24" s="658"/>
      <c r="P24" s="658"/>
      <c r="Q24" s="658"/>
      <c r="R24" s="658"/>
      <c r="S24" s="658"/>
      <c r="T24" s="658"/>
      <c r="U24" s="658" t="str">
        <f>+IF(OR(入湯税・宿泊税月計表!$BW$3="二か月分",入湯税・宿泊税月計表!$BW$3="三か月分"),入湯税・宿泊税月計表!$CX3,"")</f>
        <v/>
      </c>
      <c r="V24" s="658"/>
      <c r="W24" s="658"/>
      <c r="X24" s="658"/>
      <c r="Y24" s="658"/>
      <c r="Z24" s="658"/>
      <c r="AA24" s="658"/>
      <c r="AB24" s="658"/>
      <c r="AC24" s="658"/>
      <c r="AD24" s="658"/>
      <c r="AE24" s="657" t="str">
        <f>+IF(OR(入湯税・宿泊税月計表!$BW$3="二か月分",入湯税・宿泊税月計表!$BW$3="三か月分"),"年","")</f>
        <v>年</v>
      </c>
      <c r="AF24" s="657"/>
      <c r="AG24" s="657"/>
      <c r="AH24" s="657"/>
      <c r="AI24" s="657"/>
      <c r="AJ24" s="657"/>
      <c r="AK24" s="658" t="str">
        <f>+IF(OR(入湯税・宿泊税月計表!$BW$3="二か月分",入湯税・宿泊税月計表!$BW$3="三か月分"),入湯税・宿泊税月計表!$DD3,"")</f>
        <v/>
      </c>
      <c r="AL24" s="658"/>
      <c r="AM24" s="658"/>
      <c r="AN24" s="658"/>
      <c r="AO24" s="658"/>
      <c r="AP24" s="658"/>
      <c r="AQ24" s="658"/>
      <c r="AR24" s="658"/>
      <c r="AS24" s="658"/>
      <c r="AT24" s="658"/>
      <c r="AU24" s="670" t="str">
        <f>+IF(OR(入湯税・宿泊税月計表!$BW$3="二か月分",入湯税・宿泊税月計表!$BW$3="三か月分"),"月分まで","")</f>
        <v>月分まで</v>
      </c>
      <c r="AV24" s="670"/>
      <c r="AW24" s="670"/>
      <c r="AX24" s="670"/>
      <c r="AY24" s="670"/>
      <c r="AZ24" s="670"/>
      <c r="BA24" s="670"/>
      <c r="BB24" s="670"/>
      <c r="BC24" s="670"/>
      <c r="BD24" s="670"/>
      <c r="BE24" s="670"/>
      <c r="BF24" s="670"/>
      <c r="BG24" s="670"/>
      <c r="BH24" s="670"/>
      <c r="BI24" s="670"/>
      <c r="BJ24" s="670"/>
      <c r="BK24" s="670"/>
      <c r="BL24" s="670"/>
      <c r="BM24" s="670"/>
      <c r="BN24" s="670"/>
      <c r="BT24" s="667"/>
      <c r="BU24" s="668"/>
      <c r="BV24" s="668"/>
      <c r="BW24" s="668"/>
      <c r="BX24" s="668"/>
      <c r="BY24" s="669"/>
      <c r="BZ24" s="667"/>
      <c r="CA24" s="668"/>
      <c r="CB24" s="668"/>
      <c r="CC24" s="668"/>
      <c r="CD24" s="668"/>
      <c r="CE24" s="668"/>
      <c r="CF24" s="668"/>
      <c r="CG24" s="668"/>
      <c r="CH24" s="668"/>
      <c r="CI24" s="668"/>
      <c r="CJ24" s="668"/>
      <c r="CK24" s="668"/>
      <c r="CL24" s="668"/>
      <c r="CM24" s="668"/>
      <c r="CN24" s="668"/>
      <c r="CO24" s="668"/>
      <c r="CP24" s="668"/>
      <c r="CQ24" s="668"/>
      <c r="CR24" s="669"/>
      <c r="CT24" s="126"/>
      <c r="CU24" s="127"/>
      <c r="CV24" s="124"/>
      <c r="CW24" s="124"/>
      <c r="CX24" s="124" t="s">
        <v>37</v>
      </c>
      <c r="CY24" s="124"/>
      <c r="CZ24" s="128"/>
      <c r="DA24" s="658" t="str">
        <f>+IF(OR(入湯税・宿泊税月計表!$BW$3="二か月分",入湯税・宿泊税月計表!$BW$3="三か月分"),"令和","")</f>
        <v>令和</v>
      </c>
      <c r="DB24" s="658"/>
      <c r="DC24" s="658"/>
      <c r="DD24" s="658"/>
      <c r="DE24" s="658"/>
      <c r="DF24" s="658"/>
      <c r="DG24" s="658"/>
      <c r="DH24" s="658"/>
      <c r="DI24" s="658"/>
      <c r="DJ24" s="658"/>
      <c r="DK24" s="658"/>
      <c r="DL24" s="658"/>
      <c r="DM24" s="658"/>
      <c r="DN24" s="658" t="str">
        <f>+IF(OR(入湯税・宿泊税月計表!$BW$3="二か月分",入湯税・宿泊税月計表!$BW$3="三か月分"),入湯税・宿泊税月計表!$CX3,"")</f>
        <v/>
      </c>
      <c r="DO24" s="658"/>
      <c r="DP24" s="658"/>
      <c r="DQ24" s="658"/>
      <c r="DR24" s="658"/>
      <c r="DS24" s="658"/>
      <c r="DT24" s="658"/>
      <c r="DU24" s="658"/>
      <c r="DV24" s="658"/>
      <c r="DW24" s="658"/>
      <c r="DX24" s="657" t="str">
        <f>+IF(OR(入湯税・宿泊税月計表!$BW$3="二か月分",入湯税・宿泊税月計表!$BW$3="三か月分"),"年","")</f>
        <v>年</v>
      </c>
      <c r="DY24" s="657"/>
      <c r="DZ24" s="657"/>
      <c r="EA24" s="657"/>
      <c r="EB24" s="657"/>
      <c r="EC24" s="657"/>
      <c r="ED24" s="658" t="str">
        <f>+IF(OR(入湯税・宿泊税月計表!$BW$3="二か月分",入湯税・宿泊税月計表!$BW$3="三か月分"),入湯税・宿泊税月計表!$DD3,"")</f>
        <v/>
      </c>
      <c r="EE24" s="658"/>
      <c r="EF24" s="658"/>
      <c r="EG24" s="658"/>
      <c r="EH24" s="658"/>
      <c r="EI24" s="658"/>
      <c r="EJ24" s="658"/>
      <c r="EK24" s="658"/>
      <c r="EL24" s="658"/>
      <c r="EM24" s="658"/>
      <c r="EN24" s="670" t="str">
        <f>+IF(OR(入湯税・宿泊税月計表!$BW$3="二か月分",入湯税・宿泊税月計表!$BW$3="三か月分"),"月分まで","")</f>
        <v>月分まで</v>
      </c>
      <c r="EO24" s="670"/>
      <c r="EP24" s="670"/>
      <c r="EQ24" s="670"/>
      <c r="ER24" s="670"/>
      <c r="ES24" s="670"/>
      <c r="ET24" s="670"/>
      <c r="EU24" s="670"/>
      <c r="EV24" s="670"/>
      <c r="EW24" s="670"/>
      <c r="EX24" s="670"/>
      <c r="EY24" s="670"/>
      <c r="EZ24" s="670"/>
      <c r="FA24" s="670"/>
      <c r="FB24" s="670"/>
      <c r="FC24" s="670"/>
      <c r="FD24" s="670"/>
      <c r="FE24" s="670"/>
      <c r="FF24" s="670"/>
      <c r="FG24" s="670"/>
      <c r="FH24" s="128"/>
      <c r="FI24" s="128"/>
      <c r="FJ24" s="128"/>
      <c r="FK24" s="128"/>
      <c r="FL24" s="128"/>
      <c r="FM24" s="667"/>
      <c r="FN24" s="668"/>
      <c r="FO24" s="668"/>
      <c r="FP24" s="668"/>
      <c r="FQ24" s="668"/>
      <c r="FR24" s="669"/>
      <c r="FS24" s="667"/>
      <c r="FT24" s="668"/>
      <c r="FU24" s="668"/>
      <c r="FV24" s="668"/>
      <c r="FW24" s="668"/>
      <c r="FX24" s="668"/>
      <c r="FY24" s="668"/>
      <c r="FZ24" s="668"/>
      <c r="GA24" s="668"/>
      <c r="GB24" s="668"/>
      <c r="GC24" s="668"/>
      <c r="GD24" s="668"/>
      <c r="GE24" s="668"/>
      <c r="GF24" s="668"/>
      <c r="GG24" s="668"/>
      <c r="GH24" s="668"/>
      <c r="GI24" s="668"/>
      <c r="GJ24" s="668"/>
      <c r="GK24" s="669"/>
      <c r="GL24" s="129"/>
      <c r="GM24" s="128"/>
      <c r="GN24" s="127"/>
      <c r="GO24" s="124"/>
      <c r="GP24" s="124"/>
      <c r="GQ24" s="124" t="s">
        <v>37</v>
      </c>
      <c r="GR24" s="124"/>
      <c r="GS24" s="128"/>
      <c r="GT24" s="658" t="str">
        <f>+IF(OR(入湯税・宿泊税月計表!$BW$3="二か月分",入湯税・宿泊税月計表!$BW$3="三か月分"),"令和","")</f>
        <v>令和</v>
      </c>
      <c r="GU24" s="658"/>
      <c r="GV24" s="658"/>
      <c r="GW24" s="658"/>
      <c r="GX24" s="658"/>
      <c r="GY24" s="658"/>
      <c r="GZ24" s="658"/>
      <c r="HA24" s="658"/>
      <c r="HB24" s="658"/>
      <c r="HC24" s="658"/>
      <c r="HD24" s="658"/>
      <c r="HE24" s="658"/>
      <c r="HF24" s="658"/>
      <c r="HG24" s="658" t="str">
        <f>+IF(OR(入湯税・宿泊税月計表!$BW$3="二か月分",入湯税・宿泊税月計表!$BW$3="三か月分"),入湯税・宿泊税月計表!$CX3,"")</f>
        <v/>
      </c>
      <c r="HH24" s="658"/>
      <c r="HI24" s="658"/>
      <c r="HJ24" s="658"/>
      <c r="HK24" s="658"/>
      <c r="HL24" s="658"/>
      <c r="HM24" s="658"/>
      <c r="HN24" s="658"/>
      <c r="HO24" s="658"/>
      <c r="HP24" s="658"/>
      <c r="HQ24" s="657" t="str">
        <f>+IF(OR(入湯税・宿泊税月計表!$BW$3="二か月分",入湯税・宿泊税月計表!$BW$3="三か月分"),"年","")</f>
        <v>年</v>
      </c>
      <c r="HR24" s="657"/>
      <c r="HS24" s="657"/>
      <c r="HT24" s="657"/>
      <c r="HU24" s="657"/>
      <c r="HV24" s="657"/>
      <c r="HW24" s="658" t="str">
        <f>+IF(OR(入湯税・宿泊税月計表!$BW$3="二か月分",入湯税・宿泊税月計表!$BW$3="三か月分"),入湯税・宿泊税月計表!$DD3,"")</f>
        <v/>
      </c>
      <c r="HX24" s="658"/>
      <c r="HY24" s="658"/>
      <c r="HZ24" s="658"/>
      <c r="IA24" s="658"/>
      <c r="IB24" s="658"/>
      <c r="IC24" s="658"/>
      <c r="ID24" s="658"/>
      <c r="IE24" s="658"/>
      <c r="IF24" s="658"/>
      <c r="IG24" s="670" t="str">
        <f>+IF(OR(入湯税・宿泊税月計表!$BW$3="二か月分",入湯税・宿泊税月計表!$BW$3="三か月分"),"月分まで","")</f>
        <v>月分まで</v>
      </c>
      <c r="IH24" s="670"/>
      <c r="II24" s="670"/>
      <c r="IJ24" s="670"/>
      <c r="IK24" s="670"/>
      <c r="IL24" s="670"/>
      <c r="IM24" s="670"/>
      <c r="IN24" s="670"/>
      <c r="IO24" s="670"/>
      <c r="IP24" s="670"/>
      <c r="IQ24" s="670"/>
      <c r="IR24" s="670"/>
      <c r="IS24" s="670"/>
      <c r="IT24" s="670"/>
      <c r="IU24" s="670"/>
      <c r="IV24" s="670"/>
      <c r="IW24" s="670"/>
      <c r="IX24" s="670"/>
      <c r="IY24" s="670"/>
      <c r="IZ24" s="670"/>
      <c r="JA24" s="128"/>
      <c r="JB24" s="128"/>
      <c r="JC24" s="128"/>
      <c r="JD24" s="128"/>
      <c r="JE24" s="128"/>
      <c r="JF24" s="667"/>
      <c r="JG24" s="668"/>
      <c r="JH24" s="668"/>
      <c r="JI24" s="668"/>
      <c r="JJ24" s="668"/>
      <c r="JK24" s="669"/>
      <c r="JL24" s="667"/>
      <c r="JM24" s="668"/>
      <c r="JN24" s="668"/>
      <c r="JO24" s="668"/>
      <c r="JP24" s="668"/>
      <c r="JQ24" s="668"/>
      <c r="JR24" s="668"/>
      <c r="JS24" s="668"/>
      <c r="JT24" s="668"/>
      <c r="JU24" s="668"/>
      <c r="JV24" s="668"/>
      <c r="JW24" s="668"/>
      <c r="JX24" s="668"/>
      <c r="JY24" s="668"/>
      <c r="JZ24" s="668"/>
      <c r="KA24" s="668"/>
      <c r="KB24" s="668"/>
      <c r="KC24" s="668"/>
      <c r="KD24" s="669"/>
      <c r="KE24" s="130"/>
      <c r="KK24" s="96"/>
      <c r="KL24" s="96"/>
      <c r="KM24" s="96"/>
      <c r="KN24" s="96"/>
      <c r="KO24" s="96"/>
      <c r="KP24" s="96"/>
      <c r="KQ24" s="96"/>
      <c r="KR24" s="96"/>
      <c r="KS24" s="96"/>
      <c r="KT24" s="96"/>
      <c r="KU24" s="96"/>
      <c r="KV24" s="96"/>
      <c r="KW24" s="96"/>
      <c r="KX24" s="96"/>
      <c r="KY24" s="96"/>
      <c r="KZ24" s="96"/>
      <c r="LA24" s="96"/>
      <c r="LB24" s="96"/>
      <c r="LC24" s="96"/>
      <c r="LD24" s="96"/>
      <c r="LE24" s="96"/>
      <c r="LF24" s="96"/>
      <c r="LG24" s="96"/>
      <c r="LH24" s="96"/>
      <c r="LI24" s="96"/>
      <c r="LJ24" s="96"/>
      <c r="LK24" s="96"/>
      <c r="LL24" s="96"/>
      <c r="LM24" s="96"/>
      <c r="LN24" s="96"/>
      <c r="LO24" s="96"/>
      <c r="LP24" s="96"/>
      <c r="LQ24" s="96"/>
      <c r="LR24" s="96"/>
      <c r="LS24" s="96"/>
      <c r="LT24" s="96"/>
      <c r="LU24" s="96"/>
      <c r="LV24" s="96"/>
      <c r="LW24" s="96"/>
      <c r="LX24" s="96"/>
      <c r="LY24" s="96"/>
      <c r="LZ24" s="96"/>
      <c r="MA24" s="96"/>
      <c r="MB24" s="96"/>
      <c r="MC24" s="96"/>
      <c r="MD24" s="96"/>
      <c r="ME24" s="96"/>
      <c r="MF24" s="96"/>
      <c r="MG24" s="96"/>
      <c r="MH24" s="96"/>
      <c r="MI24" s="96"/>
      <c r="MJ24" s="96"/>
      <c r="MK24" s="96"/>
      <c r="ML24" s="96"/>
      <c r="MM24" s="96"/>
      <c r="MN24" s="96"/>
      <c r="MO24" s="96"/>
      <c r="MP24" s="96"/>
      <c r="MQ24" s="96"/>
      <c r="MR24" s="96"/>
      <c r="MS24" s="96"/>
      <c r="MT24" s="96"/>
      <c r="MU24" s="96"/>
      <c r="MV24" s="96"/>
      <c r="MW24" s="96"/>
      <c r="MX24" s="96"/>
      <c r="MY24" s="96"/>
      <c r="MZ24" s="96"/>
      <c r="NA24" s="96"/>
      <c r="NB24" s="96"/>
      <c r="NC24" s="96"/>
      <c r="ND24" s="96"/>
      <c r="NE24" s="96"/>
      <c r="NF24" s="96"/>
      <c r="NG24" s="96"/>
      <c r="NH24" s="96"/>
      <c r="NI24" s="96"/>
      <c r="NJ24" s="96"/>
      <c r="NK24" s="96"/>
      <c r="NL24" s="96"/>
      <c r="NM24" s="96"/>
      <c r="NN24" s="96"/>
      <c r="NO24" s="96"/>
      <c r="NP24" s="96"/>
      <c r="NQ24" s="96"/>
      <c r="NR24" s="96"/>
      <c r="NS24" s="96"/>
    </row>
    <row r="25" spans="1:582" s="125" customFormat="1" ht="6.25" customHeight="1">
      <c r="A25" s="121"/>
      <c r="B25" s="122"/>
      <c r="C25" s="123"/>
      <c r="D25" s="123"/>
      <c r="E25" s="123"/>
      <c r="F25" s="123"/>
      <c r="H25" s="658"/>
      <c r="I25" s="658"/>
      <c r="J25" s="658"/>
      <c r="K25" s="658"/>
      <c r="L25" s="658"/>
      <c r="M25" s="658"/>
      <c r="N25" s="658"/>
      <c r="O25" s="658"/>
      <c r="P25" s="658"/>
      <c r="Q25" s="658"/>
      <c r="R25" s="658"/>
      <c r="S25" s="658"/>
      <c r="T25" s="658"/>
      <c r="U25" s="658"/>
      <c r="V25" s="658"/>
      <c r="W25" s="658"/>
      <c r="X25" s="658"/>
      <c r="Y25" s="658"/>
      <c r="Z25" s="658"/>
      <c r="AA25" s="658"/>
      <c r="AB25" s="658"/>
      <c r="AC25" s="658"/>
      <c r="AD25" s="658"/>
      <c r="AE25" s="657"/>
      <c r="AF25" s="657"/>
      <c r="AG25" s="657"/>
      <c r="AH25" s="657"/>
      <c r="AI25" s="657"/>
      <c r="AJ25" s="657"/>
      <c r="AK25" s="658"/>
      <c r="AL25" s="658"/>
      <c r="AM25" s="658"/>
      <c r="AN25" s="658"/>
      <c r="AO25" s="658"/>
      <c r="AP25" s="658"/>
      <c r="AQ25" s="658"/>
      <c r="AR25" s="658"/>
      <c r="AS25" s="658"/>
      <c r="AT25" s="658"/>
      <c r="AU25" s="670"/>
      <c r="AV25" s="670"/>
      <c r="AW25" s="670"/>
      <c r="AX25" s="670"/>
      <c r="AY25" s="670"/>
      <c r="AZ25" s="670"/>
      <c r="BA25" s="670"/>
      <c r="BB25" s="670"/>
      <c r="BC25" s="670"/>
      <c r="BD25" s="670"/>
      <c r="BE25" s="670"/>
      <c r="BF25" s="670"/>
      <c r="BG25" s="670"/>
      <c r="BH25" s="670"/>
      <c r="BI25" s="670"/>
      <c r="BJ25" s="670"/>
      <c r="BK25" s="670"/>
      <c r="BL25" s="670"/>
      <c r="BM25" s="670"/>
      <c r="BN25" s="670"/>
      <c r="BT25" s="659" t="str">
        <f>IF(入湯税・宿泊税月計表!$BW$4="03 決定","〇","")</f>
        <v/>
      </c>
      <c r="BU25" s="660"/>
      <c r="BV25" s="660"/>
      <c r="BW25" s="660"/>
      <c r="BX25" s="660"/>
      <c r="BY25" s="661"/>
      <c r="BZ25" s="659" t="s">
        <v>85</v>
      </c>
      <c r="CA25" s="660"/>
      <c r="CB25" s="660"/>
      <c r="CC25" s="660"/>
      <c r="CD25" s="660"/>
      <c r="CE25" s="660"/>
      <c r="CF25" s="660"/>
      <c r="CG25" s="660"/>
      <c r="CH25" s="660"/>
      <c r="CI25" s="660"/>
      <c r="CJ25" s="660"/>
      <c r="CK25" s="660"/>
      <c r="CL25" s="660"/>
      <c r="CM25" s="660"/>
      <c r="CN25" s="660"/>
      <c r="CO25" s="660"/>
      <c r="CP25" s="660"/>
      <c r="CQ25" s="660"/>
      <c r="CR25" s="661"/>
      <c r="CT25" s="126"/>
      <c r="CU25" s="127"/>
      <c r="CV25" s="124"/>
      <c r="CW25" s="124"/>
      <c r="CX25" s="124"/>
      <c r="CY25" s="124"/>
      <c r="CZ25" s="128"/>
      <c r="DA25" s="658"/>
      <c r="DB25" s="658"/>
      <c r="DC25" s="658"/>
      <c r="DD25" s="658"/>
      <c r="DE25" s="658"/>
      <c r="DF25" s="658"/>
      <c r="DG25" s="658"/>
      <c r="DH25" s="658"/>
      <c r="DI25" s="658"/>
      <c r="DJ25" s="658"/>
      <c r="DK25" s="658"/>
      <c r="DL25" s="658"/>
      <c r="DM25" s="658"/>
      <c r="DN25" s="658"/>
      <c r="DO25" s="658"/>
      <c r="DP25" s="658"/>
      <c r="DQ25" s="658"/>
      <c r="DR25" s="658"/>
      <c r="DS25" s="658"/>
      <c r="DT25" s="658"/>
      <c r="DU25" s="658"/>
      <c r="DV25" s="658"/>
      <c r="DW25" s="658"/>
      <c r="DX25" s="657"/>
      <c r="DY25" s="657"/>
      <c r="DZ25" s="657"/>
      <c r="EA25" s="657"/>
      <c r="EB25" s="657"/>
      <c r="EC25" s="657"/>
      <c r="ED25" s="658"/>
      <c r="EE25" s="658"/>
      <c r="EF25" s="658"/>
      <c r="EG25" s="658"/>
      <c r="EH25" s="658"/>
      <c r="EI25" s="658"/>
      <c r="EJ25" s="658"/>
      <c r="EK25" s="658"/>
      <c r="EL25" s="658"/>
      <c r="EM25" s="658"/>
      <c r="EN25" s="670"/>
      <c r="EO25" s="670"/>
      <c r="EP25" s="670"/>
      <c r="EQ25" s="670"/>
      <c r="ER25" s="670"/>
      <c r="ES25" s="670"/>
      <c r="ET25" s="670"/>
      <c r="EU25" s="670"/>
      <c r="EV25" s="670"/>
      <c r="EW25" s="670"/>
      <c r="EX25" s="670"/>
      <c r="EY25" s="670"/>
      <c r="EZ25" s="670"/>
      <c r="FA25" s="670"/>
      <c r="FB25" s="670"/>
      <c r="FC25" s="670"/>
      <c r="FD25" s="670"/>
      <c r="FE25" s="670"/>
      <c r="FF25" s="670"/>
      <c r="FG25" s="670"/>
      <c r="FH25" s="128"/>
      <c r="FI25" s="128"/>
      <c r="FJ25" s="128"/>
      <c r="FK25" s="128"/>
      <c r="FL25" s="128"/>
      <c r="FM25" s="659" t="str">
        <f>IF(入湯税・宿泊税月計表!$BW$4="03 決定","〇","")</f>
        <v/>
      </c>
      <c r="FN25" s="660"/>
      <c r="FO25" s="660"/>
      <c r="FP25" s="660"/>
      <c r="FQ25" s="660"/>
      <c r="FR25" s="661"/>
      <c r="FS25" s="659" t="s">
        <v>85</v>
      </c>
      <c r="FT25" s="660"/>
      <c r="FU25" s="660"/>
      <c r="FV25" s="660"/>
      <c r="FW25" s="660"/>
      <c r="FX25" s="660"/>
      <c r="FY25" s="660"/>
      <c r="FZ25" s="660"/>
      <c r="GA25" s="660"/>
      <c r="GB25" s="660"/>
      <c r="GC25" s="660"/>
      <c r="GD25" s="660"/>
      <c r="GE25" s="660"/>
      <c r="GF25" s="660"/>
      <c r="GG25" s="660"/>
      <c r="GH25" s="660"/>
      <c r="GI25" s="660"/>
      <c r="GJ25" s="660"/>
      <c r="GK25" s="661"/>
      <c r="GL25" s="129"/>
      <c r="GM25" s="128"/>
      <c r="GN25" s="127"/>
      <c r="GO25" s="124"/>
      <c r="GP25" s="124"/>
      <c r="GQ25" s="124"/>
      <c r="GR25" s="124"/>
      <c r="GS25" s="128"/>
      <c r="GT25" s="658"/>
      <c r="GU25" s="658"/>
      <c r="GV25" s="658"/>
      <c r="GW25" s="658"/>
      <c r="GX25" s="658"/>
      <c r="GY25" s="658"/>
      <c r="GZ25" s="658"/>
      <c r="HA25" s="658"/>
      <c r="HB25" s="658"/>
      <c r="HC25" s="658"/>
      <c r="HD25" s="658"/>
      <c r="HE25" s="658"/>
      <c r="HF25" s="658"/>
      <c r="HG25" s="658"/>
      <c r="HH25" s="658"/>
      <c r="HI25" s="658"/>
      <c r="HJ25" s="658"/>
      <c r="HK25" s="658"/>
      <c r="HL25" s="658"/>
      <c r="HM25" s="658"/>
      <c r="HN25" s="658"/>
      <c r="HO25" s="658"/>
      <c r="HP25" s="658"/>
      <c r="HQ25" s="657"/>
      <c r="HR25" s="657"/>
      <c r="HS25" s="657"/>
      <c r="HT25" s="657"/>
      <c r="HU25" s="657"/>
      <c r="HV25" s="657"/>
      <c r="HW25" s="658"/>
      <c r="HX25" s="658"/>
      <c r="HY25" s="658"/>
      <c r="HZ25" s="658"/>
      <c r="IA25" s="658"/>
      <c r="IB25" s="658"/>
      <c r="IC25" s="658"/>
      <c r="ID25" s="658"/>
      <c r="IE25" s="658"/>
      <c r="IF25" s="658"/>
      <c r="IG25" s="670"/>
      <c r="IH25" s="670"/>
      <c r="II25" s="670"/>
      <c r="IJ25" s="670"/>
      <c r="IK25" s="670"/>
      <c r="IL25" s="670"/>
      <c r="IM25" s="670"/>
      <c r="IN25" s="670"/>
      <c r="IO25" s="670"/>
      <c r="IP25" s="670"/>
      <c r="IQ25" s="670"/>
      <c r="IR25" s="670"/>
      <c r="IS25" s="670"/>
      <c r="IT25" s="670"/>
      <c r="IU25" s="670"/>
      <c r="IV25" s="670"/>
      <c r="IW25" s="670"/>
      <c r="IX25" s="670"/>
      <c r="IY25" s="670"/>
      <c r="IZ25" s="670"/>
      <c r="JA25" s="128"/>
      <c r="JB25" s="128"/>
      <c r="JC25" s="128"/>
      <c r="JD25" s="128"/>
      <c r="JE25" s="128"/>
      <c r="JF25" s="659" t="str">
        <f>IF(入湯税・宿泊税月計表!$BW$4="03 決定","〇","")</f>
        <v/>
      </c>
      <c r="JG25" s="660"/>
      <c r="JH25" s="660"/>
      <c r="JI25" s="660"/>
      <c r="JJ25" s="660"/>
      <c r="JK25" s="661"/>
      <c r="JL25" s="659" t="s">
        <v>85</v>
      </c>
      <c r="JM25" s="660"/>
      <c r="JN25" s="660"/>
      <c r="JO25" s="660"/>
      <c r="JP25" s="660"/>
      <c r="JQ25" s="660"/>
      <c r="JR25" s="660"/>
      <c r="JS25" s="660"/>
      <c r="JT25" s="660"/>
      <c r="JU25" s="660"/>
      <c r="JV25" s="660"/>
      <c r="JW25" s="660"/>
      <c r="JX25" s="660"/>
      <c r="JY25" s="660"/>
      <c r="JZ25" s="660"/>
      <c r="KA25" s="660"/>
      <c r="KB25" s="660"/>
      <c r="KC25" s="660"/>
      <c r="KD25" s="661"/>
      <c r="KE25" s="130"/>
      <c r="KK25" s="96"/>
      <c r="KL25" s="96"/>
      <c r="KM25" s="96"/>
      <c r="KN25" s="96"/>
      <c r="KO25" s="96"/>
      <c r="KP25" s="96"/>
      <c r="KQ25" s="96"/>
      <c r="KR25" s="96"/>
      <c r="KS25" s="96"/>
      <c r="KT25" s="96"/>
      <c r="KU25" s="96"/>
      <c r="KV25" s="96"/>
      <c r="KW25" s="96"/>
      <c r="KX25" s="96"/>
      <c r="KY25" s="96"/>
      <c r="KZ25" s="96"/>
      <c r="LA25" s="96"/>
      <c r="LB25" s="96"/>
      <c r="LC25" s="96"/>
      <c r="LD25" s="96"/>
      <c r="LE25" s="96"/>
      <c r="LF25" s="96"/>
      <c r="LG25" s="96"/>
      <c r="LH25" s="96"/>
      <c r="LI25" s="96"/>
      <c r="LJ25" s="96"/>
      <c r="LK25" s="96"/>
      <c r="LL25" s="96"/>
      <c r="LM25" s="96"/>
      <c r="LN25" s="96"/>
      <c r="LO25" s="96"/>
      <c r="LP25" s="96"/>
      <c r="LQ25" s="96"/>
      <c r="LR25" s="96"/>
      <c r="LS25" s="96"/>
      <c r="LT25" s="96"/>
      <c r="LU25" s="96"/>
      <c r="LV25" s="96"/>
      <c r="LW25" s="96"/>
      <c r="LX25" s="96"/>
      <c r="LY25" s="96"/>
      <c r="LZ25" s="96"/>
      <c r="MA25" s="96"/>
      <c r="MB25" s="96"/>
      <c r="MC25" s="96"/>
      <c r="MD25" s="96"/>
      <c r="ME25" s="96"/>
      <c r="MF25" s="96"/>
      <c r="MG25" s="96"/>
      <c r="MH25" s="96"/>
      <c r="MI25" s="96"/>
      <c r="MJ25" s="96"/>
      <c r="MK25" s="96"/>
      <c r="ML25" s="96"/>
      <c r="MM25" s="96"/>
      <c r="MN25" s="96"/>
      <c r="MO25" s="96"/>
      <c r="MP25" s="96"/>
      <c r="MQ25" s="96"/>
      <c r="MR25" s="96"/>
      <c r="MS25" s="96"/>
      <c r="MT25" s="96"/>
      <c r="MU25" s="96"/>
      <c r="MV25" s="96"/>
      <c r="MW25" s="96"/>
      <c r="MX25" s="96"/>
      <c r="MY25" s="96"/>
      <c r="MZ25" s="96"/>
      <c r="NA25" s="96"/>
      <c r="NB25" s="96"/>
      <c r="NC25" s="96"/>
      <c r="ND25" s="96"/>
      <c r="NE25" s="96"/>
      <c r="NF25" s="96"/>
      <c r="NG25" s="96"/>
      <c r="NH25" s="96"/>
      <c r="NI25" s="96"/>
      <c r="NJ25" s="96"/>
      <c r="NK25" s="96"/>
      <c r="NL25" s="96"/>
      <c r="NM25" s="96"/>
      <c r="NN25" s="96"/>
      <c r="NO25" s="96"/>
      <c r="NP25" s="96"/>
      <c r="NQ25" s="96"/>
      <c r="NR25" s="96"/>
      <c r="NS25" s="96"/>
      <c r="QR25" s="653"/>
      <c r="QS25" s="653"/>
      <c r="QT25" s="653"/>
      <c r="QU25" s="653"/>
      <c r="QV25" s="653"/>
      <c r="QW25" s="653"/>
      <c r="QX25" s="653"/>
      <c r="QY25" s="653"/>
      <c r="QZ25" s="653"/>
      <c r="RA25" s="653"/>
      <c r="RB25" s="653"/>
      <c r="RC25" s="653"/>
      <c r="RD25" s="653"/>
      <c r="RE25" s="653"/>
      <c r="RF25" s="653"/>
      <c r="RG25" s="653"/>
      <c r="RH25" s="653"/>
      <c r="RI25" s="653"/>
      <c r="RJ25" s="653"/>
      <c r="RK25" s="653"/>
      <c r="RL25" s="653"/>
      <c r="RM25" s="653"/>
      <c r="RN25" s="653"/>
      <c r="RO25" s="653"/>
      <c r="RP25" s="653"/>
    </row>
    <row r="26" spans="1:582" ht="6.25" customHeight="1">
      <c r="A26" s="15"/>
      <c r="B26" s="36"/>
      <c r="C26" s="37"/>
      <c r="D26" s="37"/>
      <c r="E26" s="37"/>
      <c r="F26" s="37"/>
      <c r="G26" s="37"/>
      <c r="H26" s="37"/>
      <c r="I26" s="37"/>
      <c r="J26" s="37"/>
      <c r="K26" s="37"/>
      <c r="L26" s="37"/>
      <c r="M26" s="37"/>
      <c r="N26" s="37"/>
      <c r="O26" s="37"/>
      <c r="P26" s="37"/>
      <c r="Q26" s="37"/>
      <c r="R26" s="37"/>
      <c r="S26" s="37"/>
      <c r="T26" s="37"/>
      <c r="U26" s="37"/>
      <c r="V26" s="37"/>
      <c r="W26" s="37"/>
      <c r="X26" s="37"/>
      <c r="Y26" s="37"/>
      <c r="Z26" s="37"/>
      <c r="AA26" s="37"/>
      <c r="AB26" s="37"/>
      <c r="AC26" s="37"/>
      <c r="AD26" s="37"/>
      <c r="AE26" s="37"/>
      <c r="AF26" s="37"/>
      <c r="AG26" s="37"/>
      <c r="AH26" s="37"/>
      <c r="AI26" s="37"/>
      <c r="AJ26" s="37"/>
      <c r="AK26" s="37"/>
      <c r="AL26" s="37"/>
      <c r="AM26" s="37"/>
      <c r="AN26" s="37"/>
      <c r="AO26" s="37"/>
      <c r="AP26" s="37"/>
      <c r="AQ26" s="37"/>
      <c r="AR26" s="37"/>
      <c r="AS26" s="37"/>
      <c r="AT26" s="37"/>
      <c r="AU26" s="37"/>
      <c r="AV26" s="37"/>
      <c r="AW26" s="37"/>
      <c r="AX26" s="37"/>
      <c r="AY26" s="37"/>
      <c r="AZ26" s="37"/>
      <c r="BA26" s="37"/>
      <c r="BB26" s="37"/>
      <c r="BC26" s="37"/>
      <c r="BD26" s="37"/>
      <c r="BE26" s="37"/>
      <c r="BF26" s="37"/>
      <c r="BG26" s="37"/>
      <c r="BH26" s="37"/>
      <c r="BI26" s="37"/>
      <c r="BJ26" s="37"/>
      <c r="BK26" s="37"/>
      <c r="BL26" s="37"/>
      <c r="BM26" s="37"/>
      <c r="BN26" s="37"/>
      <c r="BO26" s="37"/>
      <c r="BP26" s="37"/>
      <c r="BQ26" s="37"/>
      <c r="BR26" s="37"/>
      <c r="BS26" s="38"/>
      <c r="BT26" s="662"/>
      <c r="BU26" s="654"/>
      <c r="BV26" s="654"/>
      <c r="BW26" s="654"/>
      <c r="BX26" s="654"/>
      <c r="BY26" s="663"/>
      <c r="BZ26" s="662"/>
      <c r="CA26" s="654"/>
      <c r="CB26" s="654"/>
      <c r="CC26" s="654"/>
      <c r="CD26" s="654"/>
      <c r="CE26" s="654"/>
      <c r="CF26" s="654"/>
      <c r="CG26" s="654"/>
      <c r="CH26" s="654"/>
      <c r="CI26" s="654"/>
      <c r="CJ26" s="654"/>
      <c r="CK26" s="654"/>
      <c r="CL26" s="654"/>
      <c r="CM26" s="654"/>
      <c r="CN26" s="654"/>
      <c r="CO26" s="654"/>
      <c r="CP26" s="654"/>
      <c r="CQ26" s="654"/>
      <c r="CR26" s="663"/>
      <c r="CT26" s="18"/>
      <c r="CU26" s="39"/>
      <c r="CV26" s="40"/>
      <c r="CW26" s="40"/>
      <c r="CX26" s="40"/>
      <c r="CY26" s="40"/>
      <c r="CZ26" s="40"/>
      <c r="DA26" s="40"/>
      <c r="DB26" s="40"/>
      <c r="DC26" s="40"/>
      <c r="DD26" s="40"/>
      <c r="DE26" s="40"/>
      <c r="DF26" s="40"/>
      <c r="DG26" s="40"/>
      <c r="DH26" s="40"/>
      <c r="DI26" s="40"/>
      <c r="DJ26" s="40"/>
      <c r="DK26" s="40"/>
      <c r="DL26" s="40"/>
      <c r="DM26" s="40"/>
      <c r="DN26" s="40"/>
      <c r="DO26" s="40"/>
      <c r="DP26" s="40"/>
      <c r="DQ26" s="40"/>
      <c r="DR26" s="40"/>
      <c r="DS26" s="40"/>
      <c r="DT26" s="40"/>
      <c r="DU26" s="40"/>
      <c r="DV26" s="40"/>
      <c r="DW26" s="40"/>
      <c r="DX26" s="40"/>
      <c r="DY26" s="40"/>
      <c r="DZ26" s="40"/>
      <c r="EA26" s="40"/>
      <c r="EB26" s="40"/>
      <c r="EC26" s="40"/>
      <c r="ED26" s="40"/>
      <c r="EE26" s="40"/>
      <c r="EF26" s="40"/>
      <c r="EG26" s="40"/>
      <c r="EH26" s="40"/>
      <c r="EI26" s="40"/>
      <c r="EJ26" s="40"/>
      <c r="EK26" s="40"/>
      <c r="EL26" s="40"/>
      <c r="EM26" s="40"/>
      <c r="EN26" s="40"/>
      <c r="EO26" s="40"/>
      <c r="EP26" s="40"/>
      <c r="EQ26" s="40"/>
      <c r="ER26" s="40"/>
      <c r="ES26" s="40"/>
      <c r="ET26" s="40"/>
      <c r="EU26" s="40"/>
      <c r="EV26" s="40"/>
      <c r="EW26" s="40"/>
      <c r="EX26" s="40"/>
      <c r="EY26" s="40"/>
      <c r="EZ26" s="40"/>
      <c r="FA26" s="40"/>
      <c r="FB26" s="40"/>
      <c r="FC26" s="40"/>
      <c r="FD26" s="40"/>
      <c r="FE26" s="40"/>
      <c r="FF26" s="40"/>
      <c r="FG26" s="40"/>
      <c r="FH26" s="40"/>
      <c r="FI26" s="40"/>
      <c r="FJ26" s="40"/>
      <c r="FK26" s="40"/>
      <c r="FL26" s="41"/>
      <c r="FM26" s="662"/>
      <c r="FN26" s="654"/>
      <c r="FO26" s="654"/>
      <c r="FP26" s="654"/>
      <c r="FQ26" s="654"/>
      <c r="FR26" s="663"/>
      <c r="FS26" s="662"/>
      <c r="FT26" s="654"/>
      <c r="FU26" s="654"/>
      <c r="FV26" s="654"/>
      <c r="FW26" s="654"/>
      <c r="FX26" s="654"/>
      <c r="FY26" s="654"/>
      <c r="FZ26" s="654"/>
      <c r="GA26" s="654"/>
      <c r="GB26" s="654"/>
      <c r="GC26" s="654"/>
      <c r="GD26" s="654"/>
      <c r="GE26" s="654"/>
      <c r="GF26" s="654"/>
      <c r="GG26" s="654"/>
      <c r="GH26" s="654"/>
      <c r="GI26" s="654"/>
      <c r="GJ26" s="654"/>
      <c r="GK26" s="663"/>
      <c r="GL26" s="78"/>
      <c r="GM26" s="6"/>
      <c r="GN26" s="39"/>
      <c r="GO26" s="40"/>
      <c r="GP26" s="40"/>
      <c r="GQ26" s="40"/>
      <c r="GR26" s="40"/>
      <c r="GS26" s="40"/>
      <c r="GT26" s="40"/>
      <c r="GU26" s="40"/>
      <c r="GV26" s="40"/>
      <c r="GW26" s="40"/>
      <c r="GX26" s="40"/>
      <c r="GY26" s="40"/>
      <c r="GZ26" s="40"/>
      <c r="HA26" s="40"/>
      <c r="HB26" s="40"/>
      <c r="HC26" s="40"/>
      <c r="HD26" s="40"/>
      <c r="HE26" s="40"/>
      <c r="HF26" s="40"/>
      <c r="HG26" s="40"/>
      <c r="HH26" s="40"/>
      <c r="HI26" s="40"/>
      <c r="HJ26" s="40"/>
      <c r="HK26" s="40"/>
      <c r="HL26" s="40"/>
      <c r="HM26" s="40"/>
      <c r="HN26" s="40"/>
      <c r="HO26" s="40"/>
      <c r="HP26" s="40"/>
      <c r="HQ26" s="40"/>
      <c r="HR26" s="40"/>
      <c r="HS26" s="40"/>
      <c r="HT26" s="40"/>
      <c r="HU26" s="40"/>
      <c r="HV26" s="40"/>
      <c r="HW26" s="40"/>
      <c r="HX26" s="40"/>
      <c r="HY26" s="40"/>
      <c r="HZ26" s="40"/>
      <c r="IA26" s="40"/>
      <c r="IB26" s="40"/>
      <c r="IC26" s="40"/>
      <c r="ID26" s="40"/>
      <c r="IE26" s="40"/>
      <c r="IF26" s="40"/>
      <c r="IG26" s="79"/>
      <c r="IH26" s="79"/>
      <c r="II26" s="79"/>
      <c r="IJ26" s="79"/>
      <c r="IK26" s="79"/>
      <c r="IL26" s="79"/>
      <c r="IM26" s="79"/>
      <c r="IN26" s="79"/>
      <c r="IO26" s="79"/>
      <c r="IP26" s="79"/>
      <c r="IQ26" s="79"/>
      <c r="IR26" s="79"/>
      <c r="IS26" s="40"/>
      <c r="IT26" s="79"/>
      <c r="IU26" s="79"/>
      <c r="IV26" s="79"/>
      <c r="IW26" s="79"/>
      <c r="IX26" s="79"/>
      <c r="IY26" s="79"/>
      <c r="IZ26" s="79"/>
      <c r="JA26" s="40"/>
      <c r="JB26" s="40"/>
      <c r="JC26" s="40"/>
      <c r="JD26" s="40"/>
      <c r="JE26" s="41"/>
      <c r="JF26" s="662"/>
      <c r="JG26" s="654"/>
      <c r="JH26" s="654"/>
      <c r="JI26" s="654"/>
      <c r="JJ26" s="654"/>
      <c r="JK26" s="663"/>
      <c r="JL26" s="662"/>
      <c r="JM26" s="654"/>
      <c r="JN26" s="654"/>
      <c r="JO26" s="654"/>
      <c r="JP26" s="654"/>
      <c r="JQ26" s="654"/>
      <c r="JR26" s="654"/>
      <c r="JS26" s="654"/>
      <c r="JT26" s="654"/>
      <c r="JU26" s="654"/>
      <c r="JV26" s="654"/>
      <c r="JW26" s="654"/>
      <c r="JX26" s="654"/>
      <c r="JY26" s="654"/>
      <c r="JZ26" s="654"/>
      <c r="KA26" s="654"/>
      <c r="KB26" s="654"/>
      <c r="KC26" s="654"/>
      <c r="KD26" s="663"/>
      <c r="KE26" s="35"/>
      <c r="KG26" s="65"/>
      <c r="KH26" s="97"/>
      <c r="KI26" s="97"/>
      <c r="KJ26" s="97"/>
      <c r="KK26" s="125"/>
      <c r="KL26" s="125"/>
      <c r="KM26" s="125"/>
      <c r="KN26" s="125"/>
      <c r="KO26" s="125"/>
      <c r="KP26" s="125"/>
      <c r="KQ26" s="125"/>
      <c r="KR26" s="125"/>
      <c r="KS26" s="125"/>
      <c r="KT26" s="125"/>
      <c r="KU26" s="125"/>
      <c r="KV26" s="125"/>
      <c r="KW26" s="125"/>
      <c r="KX26" s="125"/>
      <c r="KY26" s="125"/>
      <c r="KZ26" s="125"/>
      <c r="LA26" s="125"/>
      <c r="LB26" s="125"/>
      <c r="LC26" s="125"/>
      <c r="LD26" s="125"/>
      <c r="LE26" s="125"/>
      <c r="LF26" s="125"/>
      <c r="LG26" s="125"/>
      <c r="LH26" s="125"/>
      <c r="LI26" s="125"/>
      <c r="LJ26" s="125"/>
      <c r="LK26" s="125"/>
      <c r="LL26" s="125"/>
      <c r="LM26" s="125"/>
      <c r="LN26" s="125"/>
      <c r="LO26" s="125"/>
      <c r="LP26" s="125"/>
      <c r="LQ26" s="125"/>
      <c r="LR26" s="125"/>
      <c r="LS26" s="125"/>
      <c r="LT26" s="125"/>
      <c r="LU26" s="125"/>
      <c r="LV26" s="125"/>
      <c r="LW26" s="125"/>
      <c r="LX26" s="125"/>
      <c r="LY26" s="125"/>
      <c r="LZ26" s="125"/>
      <c r="MA26" s="125"/>
      <c r="MB26" s="125"/>
      <c r="MC26" s="125"/>
      <c r="MD26" s="125"/>
      <c r="ME26" s="125"/>
      <c r="MF26" s="125"/>
      <c r="MG26" s="125"/>
      <c r="MH26" s="125"/>
      <c r="MI26" s="125"/>
      <c r="MJ26" s="125"/>
      <c r="MK26" s="125"/>
      <c r="ML26" s="125"/>
      <c r="MM26" s="125"/>
      <c r="MN26" s="125"/>
      <c r="MO26" s="125"/>
      <c r="MP26" s="125"/>
      <c r="MQ26" s="125"/>
      <c r="MR26" s="125"/>
      <c r="MS26" s="125"/>
      <c r="MT26" s="125"/>
      <c r="MU26" s="125"/>
      <c r="MV26" s="125"/>
      <c r="MW26" s="125"/>
      <c r="MX26" s="125"/>
      <c r="MY26" s="125"/>
      <c r="MZ26" s="125"/>
      <c r="NA26" s="125"/>
      <c r="NB26" s="125"/>
      <c r="NC26" s="125"/>
      <c r="ND26" s="125"/>
      <c r="NE26" s="125"/>
      <c r="NF26" s="125"/>
      <c r="NG26" s="125"/>
      <c r="NH26" s="125"/>
      <c r="NI26" s="125"/>
      <c r="NJ26" s="125"/>
      <c r="NK26" s="125"/>
      <c r="NL26" s="125"/>
      <c r="NM26" s="125"/>
      <c r="NN26" s="125"/>
      <c r="NO26" s="125"/>
      <c r="NP26" s="125"/>
      <c r="NQ26" s="125"/>
      <c r="NR26" s="125"/>
      <c r="NS26" s="125"/>
      <c r="NT26" s="97"/>
      <c r="NU26" s="97"/>
      <c r="NV26" s="97"/>
      <c r="NW26" s="87"/>
      <c r="NZ26" s="66"/>
      <c r="OA26" s="66"/>
      <c r="OB26" s="66"/>
      <c r="OC26" s="66"/>
      <c r="OD26" s="66"/>
      <c r="OE26" s="66"/>
      <c r="OF26" s="66"/>
      <c r="OG26" s="66"/>
      <c r="OH26" s="66"/>
      <c r="OI26" s="66"/>
      <c r="OJ26" s="66"/>
      <c r="OK26" s="66"/>
      <c r="OL26" s="66"/>
      <c r="OM26" s="66"/>
      <c r="ON26" s="66"/>
      <c r="OO26" s="66"/>
      <c r="OP26" s="66"/>
      <c r="OQ26" s="66"/>
      <c r="OR26" s="66"/>
      <c r="OS26" s="66"/>
      <c r="OT26" s="66"/>
      <c r="OU26" s="66"/>
      <c r="OV26" s="66"/>
      <c r="OW26" s="66"/>
      <c r="OX26" s="66"/>
      <c r="OY26" s="66"/>
      <c r="OZ26" s="66"/>
      <c r="PA26" s="66"/>
      <c r="PB26" s="66"/>
      <c r="PC26" s="66"/>
      <c r="PD26" s="66"/>
      <c r="PE26" s="66"/>
      <c r="PF26" s="66"/>
      <c r="PG26" s="66"/>
      <c r="PH26" s="66"/>
      <c r="PI26" s="66"/>
      <c r="PJ26" s="66"/>
      <c r="PK26" s="66"/>
      <c r="PL26" s="66"/>
      <c r="PM26" s="66"/>
      <c r="PN26" s="66"/>
      <c r="PO26" s="66"/>
      <c r="PP26" s="66"/>
      <c r="PQ26" s="66"/>
      <c r="PR26" s="66"/>
      <c r="PS26" s="66"/>
      <c r="PT26" s="66"/>
      <c r="PU26" s="66"/>
      <c r="PV26" s="66"/>
      <c r="PW26" s="66"/>
      <c r="PX26" s="66"/>
      <c r="PY26" s="66"/>
      <c r="PZ26" s="66"/>
      <c r="QA26" s="66"/>
      <c r="QB26" s="66"/>
      <c r="QC26" s="66"/>
      <c r="QD26" s="66"/>
      <c r="QE26" s="66"/>
      <c r="QF26" s="66"/>
      <c r="QG26" s="66"/>
      <c r="QH26" s="66"/>
      <c r="QI26" s="66"/>
      <c r="QJ26" s="66"/>
      <c r="QK26" s="66"/>
      <c r="QL26" s="66"/>
      <c r="QM26" s="66"/>
      <c r="QN26" s="66"/>
      <c r="QO26" s="66"/>
      <c r="QP26" s="66"/>
      <c r="QQ26" s="66"/>
      <c r="QR26" s="653"/>
      <c r="QS26" s="653"/>
      <c r="QT26" s="653"/>
      <c r="QU26" s="653"/>
      <c r="QV26" s="653"/>
      <c r="QW26" s="653"/>
      <c r="QX26" s="653"/>
      <c r="QY26" s="653"/>
      <c r="QZ26" s="653"/>
      <c r="RA26" s="653"/>
      <c r="RB26" s="653"/>
      <c r="RC26" s="653"/>
      <c r="RD26" s="653"/>
      <c r="RE26" s="653"/>
      <c r="RF26" s="653"/>
      <c r="RG26" s="653"/>
      <c r="RH26" s="653"/>
      <c r="RI26" s="653"/>
      <c r="RJ26" s="653"/>
      <c r="RK26" s="653"/>
      <c r="RL26" s="653"/>
      <c r="RM26" s="653"/>
      <c r="RN26" s="653"/>
      <c r="RO26" s="653"/>
      <c r="RP26" s="653"/>
      <c r="RQ26" s="6"/>
      <c r="RR26" s="6"/>
      <c r="RS26" s="65"/>
      <c r="RT26" s="97"/>
      <c r="RU26" s="97"/>
      <c r="RV26" s="97"/>
      <c r="RW26" s="125"/>
      <c r="RX26" s="125"/>
      <c r="RY26" s="125"/>
      <c r="RZ26" s="125"/>
      <c r="SA26" s="125"/>
      <c r="SB26" s="125"/>
      <c r="SC26" s="125"/>
      <c r="SD26" s="125"/>
      <c r="SE26" s="125"/>
      <c r="SF26" s="125"/>
      <c r="SG26" s="125"/>
      <c r="SH26" s="125"/>
      <c r="SI26" s="125"/>
      <c r="SJ26" s="125"/>
      <c r="SK26" s="125"/>
      <c r="SL26" s="125"/>
      <c r="SM26" s="125"/>
      <c r="SN26" s="125"/>
      <c r="SO26" s="125"/>
      <c r="SP26" s="125"/>
      <c r="SQ26" s="125"/>
      <c r="SR26" s="125"/>
      <c r="SS26" s="125"/>
      <c r="ST26" s="125"/>
      <c r="SU26" s="125"/>
      <c r="SV26" s="125"/>
      <c r="SW26" s="125"/>
      <c r="SX26" s="125"/>
      <c r="SY26" s="125"/>
      <c r="SZ26" s="125"/>
      <c r="TA26" s="125"/>
      <c r="TB26" s="125"/>
      <c r="TC26" s="125"/>
      <c r="TD26" s="125"/>
      <c r="TE26" s="125"/>
      <c r="TF26" s="125"/>
      <c r="TG26" s="125"/>
      <c r="TH26" s="125"/>
      <c r="TI26" s="125"/>
      <c r="TJ26" s="125"/>
      <c r="TK26" s="125"/>
      <c r="TL26" s="125"/>
      <c r="TM26" s="125"/>
      <c r="TN26" s="125"/>
      <c r="TO26" s="125"/>
      <c r="TP26" s="125"/>
      <c r="TQ26" s="125"/>
      <c r="TR26" s="125"/>
      <c r="TS26" s="125"/>
      <c r="TT26" s="125"/>
      <c r="TU26" s="125"/>
      <c r="TV26" s="125"/>
      <c r="TW26" s="125"/>
      <c r="TX26" s="125"/>
      <c r="TY26" s="125"/>
      <c r="TZ26" s="125"/>
      <c r="UA26" s="125"/>
      <c r="UB26" s="125"/>
      <c r="UC26" s="125"/>
      <c r="UD26" s="125"/>
      <c r="UE26" s="125"/>
      <c r="UF26" s="125"/>
      <c r="UG26" s="125"/>
      <c r="UH26" s="125"/>
      <c r="UI26" s="125"/>
      <c r="UJ26" s="125"/>
      <c r="UK26" s="125"/>
      <c r="UL26" s="125"/>
      <c r="UM26" s="125"/>
      <c r="UN26" s="125"/>
      <c r="UO26" s="125"/>
      <c r="UP26" s="125"/>
      <c r="UQ26" s="125"/>
      <c r="UR26" s="125"/>
      <c r="US26" s="125"/>
      <c r="UT26" s="125"/>
      <c r="UU26" s="125"/>
      <c r="UV26" s="125"/>
      <c r="UW26" s="125"/>
      <c r="UX26" s="125"/>
      <c r="UY26" s="125"/>
      <c r="UZ26" s="125"/>
      <c r="VA26" s="125"/>
      <c r="VB26" s="125"/>
      <c r="VC26" s="125"/>
      <c r="VD26" s="125"/>
      <c r="VE26" s="125"/>
      <c r="VF26" s="87"/>
      <c r="VG26" s="87"/>
      <c r="VH26" s="87"/>
      <c r="VI26" s="87"/>
      <c r="VJ26" s="35"/>
    </row>
    <row r="27" spans="1:582" ht="17" customHeight="1">
      <c r="A27" s="15"/>
      <c r="B27" s="752"/>
      <c r="C27" s="753"/>
      <c r="D27" s="753"/>
      <c r="E27" s="753"/>
      <c r="F27" s="753"/>
      <c r="G27" s="753"/>
      <c r="H27" s="753"/>
      <c r="I27" s="753"/>
      <c r="J27" s="753"/>
      <c r="K27" s="753"/>
      <c r="L27" s="753"/>
      <c r="M27" s="753"/>
      <c r="N27" s="753"/>
      <c r="O27" s="753"/>
      <c r="P27" s="753"/>
      <c r="Q27" s="753"/>
      <c r="R27" s="753"/>
      <c r="S27" s="753"/>
      <c r="T27" s="753"/>
      <c r="U27" s="753"/>
      <c r="V27" s="753"/>
      <c r="W27" s="753"/>
      <c r="X27" s="753"/>
      <c r="Y27" s="753"/>
      <c r="Z27" s="753"/>
      <c r="AA27" s="753"/>
      <c r="AB27" s="753"/>
      <c r="AC27" s="753"/>
      <c r="AD27" s="754"/>
      <c r="AE27" s="747" t="s">
        <v>38</v>
      </c>
      <c r="AF27" s="748"/>
      <c r="AG27" s="748"/>
      <c r="AH27" s="748"/>
      <c r="AI27" s="748"/>
      <c r="AJ27" s="749"/>
      <c r="AK27" s="750" t="s">
        <v>39</v>
      </c>
      <c r="AL27" s="748"/>
      <c r="AM27" s="748"/>
      <c r="AN27" s="748"/>
      <c r="AO27" s="748"/>
      <c r="AP27" s="751"/>
      <c r="AQ27" s="747" t="s">
        <v>40</v>
      </c>
      <c r="AR27" s="748"/>
      <c r="AS27" s="748"/>
      <c r="AT27" s="748"/>
      <c r="AU27" s="748"/>
      <c r="AV27" s="749"/>
      <c r="AW27" s="750" t="s">
        <v>41</v>
      </c>
      <c r="AX27" s="748"/>
      <c r="AY27" s="748"/>
      <c r="AZ27" s="748"/>
      <c r="BA27" s="748"/>
      <c r="BB27" s="749"/>
      <c r="BC27" s="750" t="s">
        <v>38</v>
      </c>
      <c r="BD27" s="748"/>
      <c r="BE27" s="748"/>
      <c r="BF27" s="748"/>
      <c r="BG27" s="748"/>
      <c r="BH27" s="751"/>
      <c r="BI27" s="747" t="s">
        <v>39</v>
      </c>
      <c r="BJ27" s="748"/>
      <c r="BK27" s="748"/>
      <c r="BL27" s="748"/>
      <c r="BM27" s="748"/>
      <c r="BN27" s="749"/>
      <c r="BO27" s="750" t="s">
        <v>42</v>
      </c>
      <c r="BP27" s="748"/>
      <c r="BQ27" s="748"/>
      <c r="BR27" s="748"/>
      <c r="BS27" s="748"/>
      <c r="BT27" s="749"/>
      <c r="BU27" s="750" t="s">
        <v>41</v>
      </c>
      <c r="BV27" s="748"/>
      <c r="BW27" s="748"/>
      <c r="BX27" s="748"/>
      <c r="BY27" s="748"/>
      <c r="BZ27" s="751"/>
      <c r="CA27" s="747" t="s">
        <v>38</v>
      </c>
      <c r="CB27" s="748"/>
      <c r="CC27" s="748"/>
      <c r="CD27" s="748"/>
      <c r="CE27" s="748"/>
      <c r="CF27" s="749"/>
      <c r="CG27" s="750" t="s">
        <v>39</v>
      </c>
      <c r="CH27" s="748"/>
      <c r="CI27" s="748"/>
      <c r="CJ27" s="748"/>
      <c r="CK27" s="748"/>
      <c r="CL27" s="749"/>
      <c r="CM27" s="750" t="s">
        <v>43</v>
      </c>
      <c r="CN27" s="748"/>
      <c r="CO27" s="748"/>
      <c r="CP27" s="748"/>
      <c r="CQ27" s="748"/>
      <c r="CR27" s="751"/>
      <c r="CT27" s="18"/>
      <c r="CU27" s="752"/>
      <c r="CV27" s="753"/>
      <c r="CW27" s="753"/>
      <c r="CX27" s="753"/>
      <c r="CY27" s="753"/>
      <c r="CZ27" s="753"/>
      <c r="DA27" s="753"/>
      <c r="DB27" s="753"/>
      <c r="DC27" s="753"/>
      <c r="DD27" s="753"/>
      <c r="DE27" s="753"/>
      <c r="DF27" s="753"/>
      <c r="DG27" s="753"/>
      <c r="DH27" s="753"/>
      <c r="DI27" s="753"/>
      <c r="DJ27" s="753"/>
      <c r="DK27" s="753"/>
      <c r="DL27" s="753"/>
      <c r="DM27" s="753"/>
      <c r="DN27" s="753"/>
      <c r="DO27" s="753"/>
      <c r="DP27" s="753"/>
      <c r="DQ27" s="753"/>
      <c r="DR27" s="753"/>
      <c r="DS27" s="753"/>
      <c r="DT27" s="753"/>
      <c r="DU27" s="753"/>
      <c r="DV27" s="753"/>
      <c r="DW27" s="754"/>
      <c r="DX27" s="747" t="s">
        <v>38</v>
      </c>
      <c r="DY27" s="748"/>
      <c r="DZ27" s="748"/>
      <c r="EA27" s="748"/>
      <c r="EB27" s="748"/>
      <c r="EC27" s="749"/>
      <c r="ED27" s="750" t="s">
        <v>39</v>
      </c>
      <c r="EE27" s="748"/>
      <c r="EF27" s="748"/>
      <c r="EG27" s="748"/>
      <c r="EH27" s="748"/>
      <c r="EI27" s="751"/>
      <c r="EJ27" s="747" t="s">
        <v>40</v>
      </c>
      <c r="EK27" s="748"/>
      <c r="EL27" s="748"/>
      <c r="EM27" s="748"/>
      <c r="EN27" s="748"/>
      <c r="EO27" s="749"/>
      <c r="EP27" s="750" t="s">
        <v>41</v>
      </c>
      <c r="EQ27" s="748"/>
      <c r="ER27" s="748"/>
      <c r="ES27" s="748"/>
      <c r="ET27" s="748"/>
      <c r="EU27" s="749"/>
      <c r="EV27" s="750" t="s">
        <v>38</v>
      </c>
      <c r="EW27" s="748"/>
      <c r="EX27" s="748"/>
      <c r="EY27" s="748"/>
      <c r="EZ27" s="748"/>
      <c r="FA27" s="751"/>
      <c r="FB27" s="747" t="s">
        <v>39</v>
      </c>
      <c r="FC27" s="748"/>
      <c r="FD27" s="748"/>
      <c r="FE27" s="748"/>
      <c r="FF27" s="748"/>
      <c r="FG27" s="749"/>
      <c r="FH27" s="750" t="s">
        <v>42</v>
      </c>
      <c r="FI27" s="748"/>
      <c r="FJ27" s="748"/>
      <c r="FK27" s="748"/>
      <c r="FL27" s="748"/>
      <c r="FM27" s="749"/>
      <c r="FN27" s="750" t="s">
        <v>41</v>
      </c>
      <c r="FO27" s="748"/>
      <c r="FP27" s="748"/>
      <c r="FQ27" s="748"/>
      <c r="FR27" s="748"/>
      <c r="FS27" s="751"/>
      <c r="FT27" s="747" t="s">
        <v>38</v>
      </c>
      <c r="FU27" s="748"/>
      <c r="FV27" s="748"/>
      <c r="FW27" s="748"/>
      <c r="FX27" s="748"/>
      <c r="FY27" s="749"/>
      <c r="FZ27" s="750" t="s">
        <v>39</v>
      </c>
      <c r="GA27" s="748"/>
      <c r="GB27" s="748"/>
      <c r="GC27" s="748"/>
      <c r="GD27" s="748"/>
      <c r="GE27" s="749"/>
      <c r="GF27" s="750" t="s">
        <v>43</v>
      </c>
      <c r="GG27" s="748"/>
      <c r="GH27" s="748"/>
      <c r="GI27" s="748"/>
      <c r="GJ27" s="748"/>
      <c r="GK27" s="751"/>
      <c r="GL27" s="17"/>
      <c r="GN27" s="752"/>
      <c r="GO27" s="753"/>
      <c r="GP27" s="753"/>
      <c r="GQ27" s="753"/>
      <c r="GR27" s="753"/>
      <c r="GS27" s="753"/>
      <c r="GT27" s="753"/>
      <c r="GU27" s="753"/>
      <c r="GV27" s="753"/>
      <c r="GW27" s="753"/>
      <c r="GX27" s="753"/>
      <c r="GY27" s="753"/>
      <c r="GZ27" s="753"/>
      <c r="HA27" s="753"/>
      <c r="HB27" s="753"/>
      <c r="HC27" s="753"/>
      <c r="HD27" s="753"/>
      <c r="HE27" s="753"/>
      <c r="HF27" s="753"/>
      <c r="HG27" s="753"/>
      <c r="HH27" s="753"/>
      <c r="HI27" s="753"/>
      <c r="HJ27" s="753"/>
      <c r="HK27" s="753"/>
      <c r="HL27" s="753"/>
      <c r="HM27" s="753"/>
      <c r="HN27" s="753"/>
      <c r="HO27" s="753"/>
      <c r="HP27" s="754"/>
      <c r="HQ27" s="747" t="s">
        <v>38</v>
      </c>
      <c r="HR27" s="748"/>
      <c r="HS27" s="748"/>
      <c r="HT27" s="748"/>
      <c r="HU27" s="748"/>
      <c r="HV27" s="749"/>
      <c r="HW27" s="750" t="s">
        <v>39</v>
      </c>
      <c r="HX27" s="748"/>
      <c r="HY27" s="748"/>
      <c r="HZ27" s="748"/>
      <c r="IA27" s="748"/>
      <c r="IB27" s="751"/>
      <c r="IC27" s="747" t="s">
        <v>40</v>
      </c>
      <c r="ID27" s="748"/>
      <c r="IE27" s="748"/>
      <c r="IF27" s="748"/>
      <c r="IG27" s="748"/>
      <c r="IH27" s="749"/>
      <c r="II27" s="750" t="s">
        <v>41</v>
      </c>
      <c r="IJ27" s="748"/>
      <c r="IK27" s="748"/>
      <c r="IL27" s="748"/>
      <c r="IM27" s="748"/>
      <c r="IN27" s="749"/>
      <c r="IO27" s="750" t="s">
        <v>38</v>
      </c>
      <c r="IP27" s="748"/>
      <c r="IQ27" s="748"/>
      <c r="IR27" s="748"/>
      <c r="IS27" s="748"/>
      <c r="IT27" s="751"/>
      <c r="IU27" s="747" t="s">
        <v>39</v>
      </c>
      <c r="IV27" s="748"/>
      <c r="IW27" s="748"/>
      <c r="IX27" s="748"/>
      <c r="IY27" s="748"/>
      <c r="IZ27" s="749"/>
      <c r="JA27" s="750" t="s">
        <v>42</v>
      </c>
      <c r="JB27" s="748"/>
      <c r="JC27" s="748"/>
      <c r="JD27" s="748"/>
      <c r="JE27" s="748"/>
      <c r="JF27" s="749"/>
      <c r="JG27" s="750" t="s">
        <v>41</v>
      </c>
      <c r="JH27" s="748"/>
      <c r="JI27" s="748"/>
      <c r="JJ27" s="748"/>
      <c r="JK27" s="748"/>
      <c r="JL27" s="751"/>
      <c r="JM27" s="747" t="s">
        <v>38</v>
      </c>
      <c r="JN27" s="748"/>
      <c r="JO27" s="748"/>
      <c r="JP27" s="748"/>
      <c r="JQ27" s="748"/>
      <c r="JR27" s="749"/>
      <c r="JS27" s="750" t="s">
        <v>39</v>
      </c>
      <c r="JT27" s="748"/>
      <c r="JU27" s="748"/>
      <c r="JV27" s="748"/>
      <c r="JW27" s="748"/>
      <c r="JX27" s="749"/>
      <c r="JY27" s="750" t="s">
        <v>43</v>
      </c>
      <c r="JZ27" s="748"/>
      <c r="KA27" s="748"/>
      <c r="KB27" s="748"/>
      <c r="KC27" s="748"/>
      <c r="KD27" s="751"/>
      <c r="KE27" s="19"/>
      <c r="KG27" s="6"/>
      <c r="KH27" s="97"/>
      <c r="KI27" s="97"/>
      <c r="KJ27" s="97"/>
      <c r="KK27" s="96"/>
      <c r="KL27" s="96"/>
      <c r="KM27" s="96"/>
      <c r="KN27" s="96"/>
      <c r="KO27" s="96"/>
      <c r="KP27" s="96"/>
      <c r="KQ27" s="96"/>
      <c r="KR27" s="96"/>
      <c r="KS27" s="96"/>
      <c r="KT27" s="96"/>
      <c r="KU27" s="96"/>
      <c r="KV27" s="96"/>
      <c r="KW27" s="96"/>
      <c r="KX27" s="96"/>
      <c r="KY27" s="96"/>
      <c r="KZ27" s="96"/>
      <c r="LA27" s="96"/>
      <c r="LB27" s="96"/>
      <c r="LC27" s="96"/>
      <c r="LD27" s="96"/>
      <c r="LE27" s="96"/>
      <c r="LF27" s="96"/>
      <c r="LG27" s="96"/>
      <c r="LH27" s="96"/>
      <c r="LI27" s="96"/>
      <c r="LJ27" s="96"/>
      <c r="LK27" s="96"/>
      <c r="LL27" s="96"/>
      <c r="LM27" s="96"/>
      <c r="LN27" s="96"/>
      <c r="LO27" s="96"/>
      <c r="LP27" s="96"/>
      <c r="LQ27" s="96"/>
      <c r="LR27" s="96"/>
      <c r="LS27" s="96"/>
      <c r="LT27" s="96"/>
      <c r="LU27" s="96"/>
      <c r="LV27" s="96"/>
      <c r="LW27" s="96"/>
      <c r="LX27" s="96"/>
      <c r="LY27" s="96"/>
      <c r="LZ27" s="96"/>
      <c r="MA27" s="96"/>
      <c r="MB27" s="96"/>
      <c r="MC27" s="96"/>
      <c r="MD27" s="96"/>
      <c r="ME27" s="96"/>
      <c r="MF27" s="96"/>
      <c r="MG27" s="96"/>
      <c r="MH27" s="96"/>
      <c r="MI27" s="96"/>
      <c r="MJ27" s="96"/>
      <c r="MK27" s="96"/>
      <c r="ML27" s="96"/>
      <c r="MM27" s="96"/>
      <c r="MN27" s="96"/>
      <c r="MO27" s="96"/>
      <c r="MP27" s="96"/>
      <c r="MQ27" s="96"/>
      <c r="MR27" s="96"/>
      <c r="MS27" s="96"/>
      <c r="MT27" s="96"/>
      <c r="MU27" s="96"/>
      <c r="MV27" s="96"/>
      <c r="MW27" s="96"/>
      <c r="MX27" s="96"/>
      <c r="MY27" s="96"/>
      <c r="MZ27" s="96"/>
      <c r="NA27" s="96"/>
      <c r="NB27" s="96"/>
      <c r="NC27" s="96"/>
      <c r="ND27" s="96"/>
      <c r="NE27" s="96"/>
      <c r="NF27" s="96"/>
      <c r="NG27" s="96"/>
      <c r="NH27" s="96"/>
      <c r="NI27" s="96"/>
      <c r="NJ27" s="96"/>
      <c r="NK27" s="96"/>
      <c r="NL27" s="96"/>
      <c r="NM27" s="96"/>
      <c r="NN27" s="96"/>
      <c r="NO27" s="96"/>
      <c r="NP27" s="96"/>
      <c r="NQ27" s="96"/>
      <c r="NR27" s="96"/>
      <c r="NS27" s="96"/>
      <c r="NT27" s="97"/>
      <c r="NU27" s="97"/>
      <c r="NV27" s="97"/>
      <c r="NW27" s="87"/>
      <c r="NZ27" s="779"/>
      <c r="OA27" s="779"/>
      <c r="OB27" s="779"/>
      <c r="OC27" s="779"/>
      <c r="OD27" s="779"/>
      <c r="OE27" s="779"/>
      <c r="OF27" s="779"/>
      <c r="OG27" s="779"/>
      <c r="OH27" s="779"/>
      <c r="OI27" s="779"/>
      <c r="OJ27" s="779"/>
      <c r="OK27" s="779"/>
      <c r="OL27" s="779"/>
      <c r="OM27" s="779"/>
      <c r="ON27" s="779"/>
      <c r="OO27" s="779"/>
      <c r="OP27" s="779"/>
      <c r="OQ27" s="779"/>
      <c r="OR27" s="779"/>
      <c r="OS27" s="779"/>
      <c r="OT27" s="779"/>
      <c r="OU27" s="779"/>
      <c r="OV27" s="779"/>
      <c r="OW27" s="779"/>
      <c r="OX27" s="779"/>
      <c r="OY27" s="779"/>
      <c r="OZ27" s="779"/>
      <c r="PA27" s="779"/>
      <c r="PB27" s="779"/>
      <c r="PC27" s="653"/>
      <c r="PD27" s="653"/>
      <c r="PE27" s="653"/>
      <c r="PF27" s="653"/>
      <c r="PG27" s="653"/>
      <c r="PH27" s="653"/>
      <c r="PI27" s="653"/>
      <c r="PJ27" s="653"/>
      <c r="PK27" s="653"/>
      <c r="PL27" s="653"/>
      <c r="PM27" s="653"/>
      <c r="PN27" s="653"/>
      <c r="PO27" s="653"/>
      <c r="PP27" s="653"/>
      <c r="PQ27" s="653"/>
      <c r="PR27" s="653"/>
      <c r="PS27" s="653"/>
      <c r="PT27" s="653"/>
      <c r="PU27" s="653"/>
      <c r="PV27" s="653"/>
      <c r="PW27" s="653"/>
      <c r="PX27" s="653"/>
      <c r="PY27" s="653"/>
      <c r="PZ27" s="653"/>
      <c r="QA27" s="653"/>
      <c r="QB27" s="653"/>
      <c r="QC27" s="653"/>
      <c r="QD27" s="653"/>
      <c r="QE27" s="653"/>
      <c r="QF27" s="653"/>
      <c r="QG27" s="653"/>
      <c r="QH27" s="653"/>
      <c r="QI27" s="653"/>
      <c r="QJ27" s="653"/>
      <c r="QK27" s="653"/>
      <c r="QL27" s="653"/>
      <c r="QM27" s="653"/>
      <c r="QN27" s="653"/>
      <c r="QO27" s="653"/>
      <c r="QP27" s="653"/>
      <c r="QQ27" s="653"/>
      <c r="QR27" s="653"/>
      <c r="QS27" s="653"/>
      <c r="QT27" s="653"/>
      <c r="QU27" s="653"/>
      <c r="QV27" s="653"/>
      <c r="QW27" s="653"/>
      <c r="QX27" s="653"/>
      <c r="QY27" s="653"/>
      <c r="QZ27" s="653"/>
      <c r="RA27" s="653"/>
      <c r="RB27" s="653"/>
      <c r="RC27" s="653"/>
      <c r="RD27" s="653"/>
      <c r="RE27" s="653"/>
      <c r="RF27" s="653"/>
      <c r="RG27" s="653"/>
      <c r="RH27" s="653"/>
      <c r="RI27" s="653"/>
      <c r="RJ27" s="653"/>
      <c r="RK27" s="653"/>
      <c r="RL27" s="653"/>
      <c r="RM27" s="653"/>
      <c r="RN27" s="653"/>
      <c r="RO27" s="653"/>
      <c r="RP27" s="653"/>
    </row>
    <row r="28" spans="1:582" ht="30" customHeight="1">
      <c r="A28" s="15"/>
      <c r="B28" s="727" t="s">
        <v>148</v>
      </c>
      <c r="C28" s="728"/>
      <c r="D28" s="728"/>
      <c r="E28" s="728"/>
      <c r="F28" s="728"/>
      <c r="G28" s="728"/>
      <c r="H28" s="729"/>
      <c r="I28" s="733" t="s">
        <v>44</v>
      </c>
      <c r="J28" s="734"/>
      <c r="K28" s="734"/>
      <c r="L28" s="734"/>
      <c r="M28" s="734"/>
      <c r="N28" s="734"/>
      <c r="O28" s="734"/>
      <c r="P28" s="734"/>
      <c r="Q28" s="734"/>
      <c r="R28" s="734"/>
      <c r="S28" s="734"/>
      <c r="T28" s="734"/>
      <c r="U28" s="734"/>
      <c r="V28" s="734"/>
      <c r="W28" s="734"/>
      <c r="X28" s="734"/>
      <c r="Y28" s="734"/>
      <c r="Z28" s="734"/>
      <c r="AA28" s="734"/>
      <c r="AB28" s="734"/>
      <c r="AC28" s="734"/>
      <c r="AD28" s="735"/>
      <c r="AE28" s="736" t="str">
        <f>+IF(入湯税・宿泊税納入申告書!$CE$60="￥","",入湯税・宿泊税納入申告書!$CE$60)</f>
        <v/>
      </c>
      <c r="AF28" s="737"/>
      <c r="AG28" s="737"/>
      <c r="AH28" s="737"/>
      <c r="AI28" s="737"/>
      <c r="AJ28" s="737"/>
      <c r="AK28" s="737" t="str">
        <f>+IF(入湯税・宿泊税納入申告書!$CF$60="￥","",入湯税・宿泊税納入申告書!$CF$60)</f>
        <v/>
      </c>
      <c r="AL28" s="737"/>
      <c r="AM28" s="737"/>
      <c r="AN28" s="737"/>
      <c r="AO28" s="737"/>
      <c r="AP28" s="738"/>
      <c r="AQ28" s="736" t="str">
        <f>+IF(入湯税・宿泊税納入申告書!$CG$60="￥","",入湯税・宿泊税納入申告書!$CG$60)</f>
        <v/>
      </c>
      <c r="AR28" s="737"/>
      <c r="AS28" s="737"/>
      <c r="AT28" s="737"/>
      <c r="AU28" s="737"/>
      <c r="AV28" s="737"/>
      <c r="AW28" s="737" t="str">
        <f>+IF(入湯税・宿泊税納入申告書!$CH$60="￥","",入湯税・宿泊税納入申告書!$CH$60)</f>
        <v/>
      </c>
      <c r="AX28" s="737"/>
      <c r="AY28" s="737"/>
      <c r="AZ28" s="737"/>
      <c r="BA28" s="737"/>
      <c r="BB28" s="737"/>
      <c r="BC28" s="737" t="str">
        <f>+IF(入湯税・宿泊税納入申告書!$CI$60="￥","",入湯税・宿泊税納入申告書!$CI$60)</f>
        <v/>
      </c>
      <c r="BD28" s="737"/>
      <c r="BE28" s="737"/>
      <c r="BF28" s="737"/>
      <c r="BG28" s="737"/>
      <c r="BH28" s="738"/>
      <c r="BI28" s="736" t="str">
        <f>+IF(入湯税・宿泊税納入申告書!$CJ$60="￥","",入湯税・宿泊税納入申告書!$CJ$60)</f>
        <v/>
      </c>
      <c r="BJ28" s="737"/>
      <c r="BK28" s="737"/>
      <c r="BL28" s="737"/>
      <c r="BM28" s="737"/>
      <c r="BN28" s="737"/>
      <c r="BO28" s="737" t="str">
        <f>+IF(入湯税・宿泊税納入申告書!$CK$60="￥","",入湯税・宿泊税納入申告書!$CK$60)</f>
        <v/>
      </c>
      <c r="BP28" s="737"/>
      <c r="BQ28" s="737"/>
      <c r="BR28" s="737"/>
      <c r="BS28" s="737"/>
      <c r="BT28" s="737"/>
      <c r="BU28" s="737" t="str">
        <f>+IF(入湯税・宿泊税納入申告書!$CL$60="￥","",入湯税・宿泊税納入申告書!$CL$60)</f>
        <v/>
      </c>
      <c r="BV28" s="737"/>
      <c r="BW28" s="737"/>
      <c r="BX28" s="737"/>
      <c r="BY28" s="737"/>
      <c r="BZ28" s="738"/>
      <c r="CA28" s="736" t="str">
        <f>+IF(入湯税・宿泊税納入申告書!$CM$60="￥","",入湯税・宿泊税納入申告書!$CM$60)</f>
        <v/>
      </c>
      <c r="CB28" s="737"/>
      <c r="CC28" s="737"/>
      <c r="CD28" s="737"/>
      <c r="CE28" s="737"/>
      <c r="CF28" s="737"/>
      <c r="CG28" s="737" t="str">
        <f>+IF(入湯税・宿泊税納入申告書!$CN$60="￥","",入湯税・宿泊税納入申告書!$CN$60)</f>
        <v/>
      </c>
      <c r="CH28" s="737"/>
      <c r="CI28" s="737"/>
      <c r="CJ28" s="737"/>
      <c r="CK28" s="737"/>
      <c r="CL28" s="737"/>
      <c r="CM28" s="737" t="str">
        <f>+IF(入湯税・宿泊税納入申告書!$CO$60="￥","",入湯税・宿泊税納入申告書!$CO$60)</f>
        <v/>
      </c>
      <c r="CN28" s="737"/>
      <c r="CO28" s="737"/>
      <c r="CP28" s="737"/>
      <c r="CQ28" s="737"/>
      <c r="CR28" s="738"/>
      <c r="CT28" s="18"/>
      <c r="CU28" s="727" t="s">
        <v>148</v>
      </c>
      <c r="CV28" s="728"/>
      <c r="CW28" s="728"/>
      <c r="CX28" s="728"/>
      <c r="CY28" s="728"/>
      <c r="CZ28" s="728"/>
      <c r="DA28" s="729"/>
      <c r="DB28" s="733" t="s">
        <v>44</v>
      </c>
      <c r="DC28" s="734"/>
      <c r="DD28" s="734"/>
      <c r="DE28" s="734"/>
      <c r="DF28" s="734"/>
      <c r="DG28" s="734"/>
      <c r="DH28" s="734"/>
      <c r="DI28" s="734"/>
      <c r="DJ28" s="734"/>
      <c r="DK28" s="734"/>
      <c r="DL28" s="734"/>
      <c r="DM28" s="734"/>
      <c r="DN28" s="734"/>
      <c r="DO28" s="734"/>
      <c r="DP28" s="734"/>
      <c r="DQ28" s="734"/>
      <c r="DR28" s="734"/>
      <c r="DS28" s="734"/>
      <c r="DT28" s="734"/>
      <c r="DU28" s="734"/>
      <c r="DV28" s="734"/>
      <c r="DW28" s="735"/>
      <c r="DX28" s="736" t="str">
        <f>+IF(入湯税・宿泊税納入申告書!$CE$60="￥","",入湯税・宿泊税納入申告書!$CE$60)</f>
        <v/>
      </c>
      <c r="DY28" s="737"/>
      <c r="DZ28" s="737"/>
      <c r="EA28" s="737"/>
      <c r="EB28" s="737"/>
      <c r="EC28" s="737"/>
      <c r="ED28" s="737" t="str">
        <f>+IF(入湯税・宿泊税納入申告書!$CF$60="￥","",入湯税・宿泊税納入申告書!$CF$60)</f>
        <v/>
      </c>
      <c r="EE28" s="737"/>
      <c r="EF28" s="737"/>
      <c r="EG28" s="737"/>
      <c r="EH28" s="737"/>
      <c r="EI28" s="738"/>
      <c r="EJ28" s="736" t="str">
        <f>+IF(入湯税・宿泊税納入申告書!$CG$60="￥","",入湯税・宿泊税納入申告書!$CG$60)</f>
        <v/>
      </c>
      <c r="EK28" s="737"/>
      <c r="EL28" s="737"/>
      <c r="EM28" s="737"/>
      <c r="EN28" s="737"/>
      <c r="EO28" s="737"/>
      <c r="EP28" s="737" t="str">
        <f>+IF(入湯税・宿泊税納入申告書!$CH$60="￥","",入湯税・宿泊税納入申告書!$CH$60)</f>
        <v/>
      </c>
      <c r="EQ28" s="737"/>
      <c r="ER28" s="737"/>
      <c r="ES28" s="737"/>
      <c r="ET28" s="737"/>
      <c r="EU28" s="737"/>
      <c r="EV28" s="737" t="str">
        <f>+IF(入湯税・宿泊税納入申告書!$CI$60="￥","",入湯税・宿泊税納入申告書!$CI$60)</f>
        <v/>
      </c>
      <c r="EW28" s="737"/>
      <c r="EX28" s="737"/>
      <c r="EY28" s="737"/>
      <c r="EZ28" s="737"/>
      <c r="FA28" s="738"/>
      <c r="FB28" s="736" t="str">
        <f>+IF(入湯税・宿泊税納入申告書!$CJ$60="￥","",入湯税・宿泊税納入申告書!$CJ$60)</f>
        <v/>
      </c>
      <c r="FC28" s="737"/>
      <c r="FD28" s="737"/>
      <c r="FE28" s="737"/>
      <c r="FF28" s="737"/>
      <c r="FG28" s="737"/>
      <c r="FH28" s="737" t="str">
        <f>+IF(入湯税・宿泊税納入申告書!$CK$60="￥","",入湯税・宿泊税納入申告書!$CK$60)</f>
        <v/>
      </c>
      <c r="FI28" s="737"/>
      <c r="FJ28" s="737"/>
      <c r="FK28" s="737"/>
      <c r="FL28" s="737"/>
      <c r="FM28" s="737"/>
      <c r="FN28" s="737" t="str">
        <f>+IF(入湯税・宿泊税納入申告書!$CL$60="￥","",入湯税・宿泊税納入申告書!$CL$60)</f>
        <v/>
      </c>
      <c r="FO28" s="737"/>
      <c r="FP28" s="737"/>
      <c r="FQ28" s="737"/>
      <c r="FR28" s="737"/>
      <c r="FS28" s="738"/>
      <c r="FT28" s="736" t="str">
        <f>+IF(入湯税・宿泊税納入申告書!$CM$60="￥","",入湯税・宿泊税納入申告書!$CM$60)</f>
        <v/>
      </c>
      <c r="FU28" s="737"/>
      <c r="FV28" s="737"/>
      <c r="FW28" s="737"/>
      <c r="FX28" s="737"/>
      <c r="FY28" s="737"/>
      <c r="FZ28" s="737" t="str">
        <f>+IF(入湯税・宿泊税納入申告書!$CN$60="￥","",入湯税・宿泊税納入申告書!$CN$60)</f>
        <v/>
      </c>
      <c r="GA28" s="737"/>
      <c r="GB28" s="737"/>
      <c r="GC28" s="737"/>
      <c r="GD28" s="737"/>
      <c r="GE28" s="737"/>
      <c r="GF28" s="737" t="str">
        <f>+IF(入湯税・宿泊税納入申告書!$CO$60="￥","",入湯税・宿泊税納入申告書!$CO$60)</f>
        <v/>
      </c>
      <c r="GG28" s="737"/>
      <c r="GH28" s="737"/>
      <c r="GI28" s="737"/>
      <c r="GJ28" s="737"/>
      <c r="GK28" s="738"/>
      <c r="GL28" s="17"/>
      <c r="GN28" s="727" t="s">
        <v>148</v>
      </c>
      <c r="GO28" s="728"/>
      <c r="GP28" s="728"/>
      <c r="GQ28" s="728"/>
      <c r="GR28" s="728"/>
      <c r="GS28" s="728"/>
      <c r="GT28" s="729"/>
      <c r="GU28" s="733" t="s">
        <v>44</v>
      </c>
      <c r="GV28" s="734"/>
      <c r="GW28" s="734"/>
      <c r="GX28" s="734"/>
      <c r="GY28" s="734"/>
      <c r="GZ28" s="734"/>
      <c r="HA28" s="734"/>
      <c r="HB28" s="734"/>
      <c r="HC28" s="734"/>
      <c r="HD28" s="734"/>
      <c r="HE28" s="734"/>
      <c r="HF28" s="734"/>
      <c r="HG28" s="734"/>
      <c r="HH28" s="734"/>
      <c r="HI28" s="734"/>
      <c r="HJ28" s="734"/>
      <c r="HK28" s="734"/>
      <c r="HL28" s="734"/>
      <c r="HM28" s="734"/>
      <c r="HN28" s="734"/>
      <c r="HO28" s="734"/>
      <c r="HP28" s="735"/>
      <c r="HQ28" s="736" t="str">
        <f>+IF(入湯税・宿泊税納入申告書!$CE$60="￥","",入湯税・宿泊税納入申告書!$CE$60)</f>
        <v/>
      </c>
      <c r="HR28" s="737"/>
      <c r="HS28" s="737"/>
      <c r="HT28" s="737"/>
      <c r="HU28" s="737"/>
      <c r="HV28" s="737"/>
      <c r="HW28" s="737" t="str">
        <f>+IF(入湯税・宿泊税納入申告書!$CF$60="￥","",入湯税・宿泊税納入申告書!$CF$60)</f>
        <v/>
      </c>
      <c r="HX28" s="737"/>
      <c r="HY28" s="737"/>
      <c r="HZ28" s="737"/>
      <c r="IA28" s="737"/>
      <c r="IB28" s="738"/>
      <c r="IC28" s="736" t="str">
        <f>+IF(入湯税・宿泊税納入申告書!$CG$60="￥","",入湯税・宿泊税納入申告書!$CG$60)</f>
        <v/>
      </c>
      <c r="ID28" s="737"/>
      <c r="IE28" s="737"/>
      <c r="IF28" s="737"/>
      <c r="IG28" s="737"/>
      <c r="IH28" s="737"/>
      <c r="II28" s="737" t="str">
        <f>+IF(入湯税・宿泊税納入申告書!$CH$60="￥","",入湯税・宿泊税納入申告書!$CH$60)</f>
        <v/>
      </c>
      <c r="IJ28" s="737"/>
      <c r="IK28" s="737"/>
      <c r="IL28" s="737"/>
      <c r="IM28" s="737"/>
      <c r="IN28" s="737"/>
      <c r="IO28" s="737" t="str">
        <f>+IF(入湯税・宿泊税納入申告書!$CI$60="￥","",入湯税・宿泊税納入申告書!$CI$60)</f>
        <v/>
      </c>
      <c r="IP28" s="737"/>
      <c r="IQ28" s="737"/>
      <c r="IR28" s="737"/>
      <c r="IS28" s="737"/>
      <c r="IT28" s="738"/>
      <c r="IU28" s="736" t="str">
        <f>+IF(入湯税・宿泊税納入申告書!$CJ$60="￥","",入湯税・宿泊税納入申告書!$CJ$60)</f>
        <v/>
      </c>
      <c r="IV28" s="737"/>
      <c r="IW28" s="737"/>
      <c r="IX28" s="737"/>
      <c r="IY28" s="737"/>
      <c r="IZ28" s="737"/>
      <c r="JA28" s="737" t="str">
        <f>+IF(入湯税・宿泊税納入申告書!$CK$60="￥","",入湯税・宿泊税納入申告書!$CK$60)</f>
        <v/>
      </c>
      <c r="JB28" s="737"/>
      <c r="JC28" s="737"/>
      <c r="JD28" s="737"/>
      <c r="JE28" s="737"/>
      <c r="JF28" s="737"/>
      <c r="JG28" s="737" t="str">
        <f>+IF(入湯税・宿泊税納入申告書!$CL$60="￥","",入湯税・宿泊税納入申告書!$CL$60)</f>
        <v/>
      </c>
      <c r="JH28" s="737"/>
      <c r="JI28" s="737"/>
      <c r="JJ28" s="737"/>
      <c r="JK28" s="737"/>
      <c r="JL28" s="738"/>
      <c r="JM28" s="736" t="str">
        <f>+IF(入湯税・宿泊税納入申告書!$CM$60="￥","",入湯税・宿泊税納入申告書!$CM$60)</f>
        <v/>
      </c>
      <c r="JN28" s="737"/>
      <c r="JO28" s="737"/>
      <c r="JP28" s="737"/>
      <c r="JQ28" s="737"/>
      <c r="JR28" s="737"/>
      <c r="JS28" s="737" t="str">
        <f>+IF(入湯税・宿泊税納入申告書!$CN$60="￥","",入湯税・宿泊税納入申告書!$CN$60)</f>
        <v/>
      </c>
      <c r="JT28" s="737"/>
      <c r="JU28" s="737"/>
      <c r="JV28" s="737"/>
      <c r="JW28" s="737"/>
      <c r="JX28" s="737"/>
      <c r="JY28" s="737" t="str">
        <f>+IF(入湯税・宿泊税納入申告書!$CO$60="￥","",入湯税・宿泊税納入申告書!$CO$60)</f>
        <v/>
      </c>
      <c r="JZ28" s="737"/>
      <c r="KA28" s="737"/>
      <c r="KB28" s="737"/>
      <c r="KC28" s="737"/>
      <c r="KD28" s="738"/>
      <c r="KE28" s="19"/>
      <c r="NZ28" s="778"/>
      <c r="OA28" s="778"/>
      <c r="OB28" s="778"/>
      <c r="OC28" s="778"/>
      <c r="OD28" s="778"/>
      <c r="OE28" s="778"/>
      <c r="OF28" s="778"/>
    </row>
    <row r="29" spans="1:582" ht="30" customHeight="1" thickBot="1">
      <c r="A29" s="15"/>
      <c r="B29" s="730"/>
      <c r="C29" s="731"/>
      <c r="D29" s="731"/>
      <c r="E29" s="731"/>
      <c r="F29" s="731"/>
      <c r="G29" s="731"/>
      <c r="H29" s="732"/>
      <c r="I29" s="743" t="s">
        <v>45</v>
      </c>
      <c r="J29" s="744"/>
      <c r="K29" s="744"/>
      <c r="L29" s="744"/>
      <c r="M29" s="744"/>
      <c r="N29" s="744"/>
      <c r="O29" s="744"/>
      <c r="P29" s="744"/>
      <c r="Q29" s="744"/>
      <c r="R29" s="744"/>
      <c r="S29" s="744"/>
      <c r="T29" s="744"/>
      <c r="U29" s="744"/>
      <c r="V29" s="744"/>
      <c r="W29" s="744"/>
      <c r="X29" s="744"/>
      <c r="Y29" s="744"/>
      <c r="Z29" s="744"/>
      <c r="AA29" s="744"/>
      <c r="AB29" s="744"/>
      <c r="AC29" s="744"/>
      <c r="AD29" s="745"/>
      <c r="AE29" s="746"/>
      <c r="AF29" s="740"/>
      <c r="AG29" s="740"/>
      <c r="AH29" s="740"/>
      <c r="AI29" s="740"/>
      <c r="AJ29" s="741"/>
      <c r="AK29" s="739"/>
      <c r="AL29" s="740"/>
      <c r="AM29" s="740"/>
      <c r="AN29" s="740"/>
      <c r="AO29" s="740"/>
      <c r="AP29" s="742"/>
      <c r="AQ29" s="746"/>
      <c r="AR29" s="740"/>
      <c r="AS29" s="740"/>
      <c r="AT29" s="740"/>
      <c r="AU29" s="740"/>
      <c r="AV29" s="741"/>
      <c r="AW29" s="739"/>
      <c r="AX29" s="740"/>
      <c r="AY29" s="740"/>
      <c r="AZ29" s="740"/>
      <c r="BA29" s="740"/>
      <c r="BB29" s="741"/>
      <c r="BC29" s="739"/>
      <c r="BD29" s="740"/>
      <c r="BE29" s="740"/>
      <c r="BF29" s="740"/>
      <c r="BG29" s="740"/>
      <c r="BH29" s="742"/>
      <c r="BI29" s="746"/>
      <c r="BJ29" s="740"/>
      <c r="BK29" s="740"/>
      <c r="BL29" s="740"/>
      <c r="BM29" s="740"/>
      <c r="BN29" s="741"/>
      <c r="BO29" s="739"/>
      <c r="BP29" s="740"/>
      <c r="BQ29" s="740"/>
      <c r="BR29" s="740"/>
      <c r="BS29" s="740"/>
      <c r="BT29" s="741"/>
      <c r="BU29" s="739"/>
      <c r="BV29" s="740"/>
      <c r="BW29" s="740"/>
      <c r="BX29" s="740"/>
      <c r="BY29" s="740"/>
      <c r="BZ29" s="742"/>
      <c r="CA29" s="746"/>
      <c r="CB29" s="740"/>
      <c r="CC29" s="740"/>
      <c r="CD29" s="740"/>
      <c r="CE29" s="740"/>
      <c r="CF29" s="741"/>
      <c r="CG29" s="739"/>
      <c r="CH29" s="740"/>
      <c r="CI29" s="740"/>
      <c r="CJ29" s="740"/>
      <c r="CK29" s="740"/>
      <c r="CL29" s="741"/>
      <c r="CM29" s="739"/>
      <c r="CN29" s="740"/>
      <c r="CO29" s="740"/>
      <c r="CP29" s="740"/>
      <c r="CQ29" s="740"/>
      <c r="CR29" s="742"/>
      <c r="CT29" s="18"/>
      <c r="CU29" s="730"/>
      <c r="CV29" s="731"/>
      <c r="CW29" s="731"/>
      <c r="CX29" s="731"/>
      <c r="CY29" s="731"/>
      <c r="CZ29" s="731"/>
      <c r="DA29" s="732"/>
      <c r="DB29" s="743" t="s">
        <v>45</v>
      </c>
      <c r="DC29" s="744"/>
      <c r="DD29" s="744"/>
      <c r="DE29" s="744"/>
      <c r="DF29" s="744"/>
      <c r="DG29" s="744"/>
      <c r="DH29" s="744"/>
      <c r="DI29" s="744"/>
      <c r="DJ29" s="744"/>
      <c r="DK29" s="744"/>
      <c r="DL29" s="744"/>
      <c r="DM29" s="744"/>
      <c r="DN29" s="744"/>
      <c r="DO29" s="744"/>
      <c r="DP29" s="744"/>
      <c r="DQ29" s="744"/>
      <c r="DR29" s="744"/>
      <c r="DS29" s="744"/>
      <c r="DT29" s="744"/>
      <c r="DU29" s="744"/>
      <c r="DV29" s="744"/>
      <c r="DW29" s="745"/>
      <c r="DX29" s="746" t="str">
        <f t="shared" ref="DX29:DX30" si="0">IF(AE29="","",AE29)</f>
        <v/>
      </c>
      <c r="DY29" s="740"/>
      <c r="DZ29" s="740"/>
      <c r="EA29" s="740"/>
      <c r="EB29" s="740"/>
      <c r="EC29" s="741"/>
      <c r="ED29" s="739" t="str">
        <f t="shared" ref="ED29:ED30" si="1">IF(AK29="","",AK29)</f>
        <v/>
      </c>
      <c r="EE29" s="740"/>
      <c r="EF29" s="740"/>
      <c r="EG29" s="740"/>
      <c r="EH29" s="740"/>
      <c r="EI29" s="742"/>
      <c r="EJ29" s="746" t="str">
        <f t="shared" ref="EJ29:EJ30" si="2">IF(AQ29="","",AQ29)</f>
        <v/>
      </c>
      <c r="EK29" s="740"/>
      <c r="EL29" s="740"/>
      <c r="EM29" s="740"/>
      <c r="EN29" s="740"/>
      <c r="EO29" s="741"/>
      <c r="EP29" s="739" t="str">
        <f t="shared" ref="EP29:EP30" si="3">IF(AW29="","",AW29)</f>
        <v/>
      </c>
      <c r="EQ29" s="740"/>
      <c r="ER29" s="740"/>
      <c r="ES29" s="740"/>
      <c r="ET29" s="740"/>
      <c r="EU29" s="741"/>
      <c r="EV29" s="739" t="str">
        <f t="shared" ref="EV29:EV30" si="4">IF(BC29="","",BC29)</f>
        <v/>
      </c>
      <c r="EW29" s="740"/>
      <c r="EX29" s="740"/>
      <c r="EY29" s="740"/>
      <c r="EZ29" s="740"/>
      <c r="FA29" s="742"/>
      <c r="FB29" s="746" t="str">
        <f t="shared" ref="FB29:FB30" si="5">IF(BI29="","",BI29)</f>
        <v/>
      </c>
      <c r="FC29" s="740"/>
      <c r="FD29" s="740"/>
      <c r="FE29" s="740"/>
      <c r="FF29" s="740"/>
      <c r="FG29" s="741"/>
      <c r="FH29" s="739" t="str">
        <f>IF(BO29="","",BO29)</f>
        <v/>
      </c>
      <c r="FI29" s="740"/>
      <c r="FJ29" s="740"/>
      <c r="FK29" s="740"/>
      <c r="FL29" s="740"/>
      <c r="FM29" s="741"/>
      <c r="FN29" s="739" t="str">
        <f t="shared" ref="FN29:FN30" si="6">IF(BU29="","",BU29)</f>
        <v/>
      </c>
      <c r="FO29" s="740"/>
      <c r="FP29" s="740"/>
      <c r="FQ29" s="740"/>
      <c r="FR29" s="740"/>
      <c r="FS29" s="742"/>
      <c r="FT29" s="746" t="str">
        <f>IF(CA29="","",CA29)</f>
        <v/>
      </c>
      <c r="FU29" s="740"/>
      <c r="FV29" s="740"/>
      <c r="FW29" s="740"/>
      <c r="FX29" s="740"/>
      <c r="FY29" s="741"/>
      <c r="FZ29" s="739" t="str">
        <f t="shared" ref="FZ29:FZ30" si="7">IF(CG29="","",CG29)</f>
        <v/>
      </c>
      <c r="GA29" s="740"/>
      <c r="GB29" s="740"/>
      <c r="GC29" s="740"/>
      <c r="GD29" s="740"/>
      <c r="GE29" s="741"/>
      <c r="GF29" s="739" t="str">
        <f t="shared" ref="GF29:GF30" si="8">IF(CM29="","",CM29)</f>
        <v/>
      </c>
      <c r="GG29" s="740"/>
      <c r="GH29" s="740"/>
      <c r="GI29" s="740"/>
      <c r="GJ29" s="740"/>
      <c r="GK29" s="742"/>
      <c r="GL29" s="17"/>
      <c r="GN29" s="730"/>
      <c r="GO29" s="731"/>
      <c r="GP29" s="731"/>
      <c r="GQ29" s="731"/>
      <c r="GR29" s="731"/>
      <c r="GS29" s="731"/>
      <c r="GT29" s="732"/>
      <c r="GU29" s="743" t="s">
        <v>45</v>
      </c>
      <c r="GV29" s="744"/>
      <c r="GW29" s="744"/>
      <c r="GX29" s="744"/>
      <c r="GY29" s="744"/>
      <c r="GZ29" s="744"/>
      <c r="HA29" s="744"/>
      <c r="HB29" s="744"/>
      <c r="HC29" s="744"/>
      <c r="HD29" s="744"/>
      <c r="HE29" s="744"/>
      <c r="HF29" s="744"/>
      <c r="HG29" s="744"/>
      <c r="HH29" s="744"/>
      <c r="HI29" s="744"/>
      <c r="HJ29" s="744"/>
      <c r="HK29" s="744"/>
      <c r="HL29" s="744"/>
      <c r="HM29" s="744"/>
      <c r="HN29" s="744"/>
      <c r="HO29" s="744"/>
      <c r="HP29" s="745"/>
      <c r="HQ29" s="746" t="str">
        <f t="shared" ref="HQ29:HQ30" si="9">IF(AE29="","",AE29)</f>
        <v/>
      </c>
      <c r="HR29" s="740"/>
      <c r="HS29" s="740"/>
      <c r="HT29" s="740"/>
      <c r="HU29" s="740"/>
      <c r="HV29" s="741"/>
      <c r="HW29" s="739" t="str">
        <f t="shared" ref="HW29:HW30" si="10">IF(AK29="","",AK29)</f>
        <v/>
      </c>
      <c r="HX29" s="740"/>
      <c r="HY29" s="740"/>
      <c r="HZ29" s="740"/>
      <c r="IA29" s="740"/>
      <c r="IB29" s="742"/>
      <c r="IC29" s="746" t="str">
        <f t="shared" ref="IC29:IC30" si="11">IF(AQ29="","",AQ29)</f>
        <v/>
      </c>
      <c r="ID29" s="740"/>
      <c r="IE29" s="740"/>
      <c r="IF29" s="740"/>
      <c r="IG29" s="740"/>
      <c r="IH29" s="741"/>
      <c r="II29" s="739" t="str">
        <f t="shared" ref="II29:II30" si="12">IF(AW29="","",AW29)</f>
        <v/>
      </c>
      <c r="IJ29" s="740"/>
      <c r="IK29" s="740"/>
      <c r="IL29" s="740"/>
      <c r="IM29" s="740"/>
      <c r="IN29" s="741"/>
      <c r="IO29" s="739" t="str">
        <f t="shared" ref="IO29:IO30" si="13">IF(BC29="","",BC29)</f>
        <v/>
      </c>
      <c r="IP29" s="740"/>
      <c r="IQ29" s="740"/>
      <c r="IR29" s="740"/>
      <c r="IS29" s="740"/>
      <c r="IT29" s="742"/>
      <c r="IU29" s="746" t="str">
        <f t="shared" ref="IU29:IU30" si="14">IF(BI29="","",BI29)</f>
        <v/>
      </c>
      <c r="IV29" s="740"/>
      <c r="IW29" s="740"/>
      <c r="IX29" s="740"/>
      <c r="IY29" s="740"/>
      <c r="IZ29" s="741"/>
      <c r="JA29" s="739" t="str">
        <f t="shared" ref="JA29:JA30" si="15">IF(BO29="","",BO29)</f>
        <v/>
      </c>
      <c r="JB29" s="740"/>
      <c r="JC29" s="740"/>
      <c r="JD29" s="740"/>
      <c r="JE29" s="740"/>
      <c r="JF29" s="741"/>
      <c r="JG29" s="739" t="str">
        <f t="shared" ref="JG29:JG30" si="16">IF(BU29="","",BU29)</f>
        <v/>
      </c>
      <c r="JH29" s="740"/>
      <c r="JI29" s="740"/>
      <c r="JJ29" s="740"/>
      <c r="JK29" s="740"/>
      <c r="JL29" s="742"/>
      <c r="JM29" s="746" t="str">
        <f t="shared" ref="JM29:JM30" si="17">IF(CA29="","",CA29)</f>
        <v/>
      </c>
      <c r="JN29" s="740"/>
      <c r="JO29" s="740"/>
      <c r="JP29" s="740"/>
      <c r="JQ29" s="740"/>
      <c r="JR29" s="741"/>
      <c r="JS29" s="739" t="str">
        <f t="shared" ref="JS29:JS30" si="18">IF(CG29="","",CG29)</f>
        <v/>
      </c>
      <c r="JT29" s="740"/>
      <c r="JU29" s="740"/>
      <c r="JV29" s="740"/>
      <c r="JW29" s="740"/>
      <c r="JX29" s="741"/>
      <c r="JY29" s="739" t="str">
        <f t="shared" ref="JY29:JY30" si="19">IF(CM29="","",CM29)</f>
        <v/>
      </c>
      <c r="JZ29" s="740"/>
      <c r="KA29" s="740"/>
      <c r="KB29" s="740"/>
      <c r="KC29" s="740"/>
      <c r="KD29" s="742"/>
      <c r="KE29" s="19"/>
      <c r="KG29" s="89"/>
      <c r="KH29" s="97"/>
      <c r="KI29" s="97"/>
      <c r="KJ29" s="97"/>
      <c r="KK29" s="97"/>
      <c r="KL29" s="97"/>
      <c r="KM29" s="97"/>
      <c r="KN29" s="97"/>
      <c r="KO29" s="97"/>
      <c r="KP29" s="97"/>
      <c r="KQ29" s="97"/>
      <c r="KR29" s="97"/>
      <c r="KS29" s="97"/>
      <c r="KT29" s="97"/>
      <c r="KU29" s="97"/>
      <c r="KV29" s="97"/>
      <c r="KW29" s="97"/>
      <c r="KX29" s="97"/>
      <c r="KY29" s="97"/>
      <c r="KZ29" s="97"/>
      <c r="LA29" s="97"/>
      <c r="LB29" s="97"/>
      <c r="LC29" s="97"/>
      <c r="LD29" s="97"/>
      <c r="LE29" s="97"/>
      <c r="LF29" s="97"/>
      <c r="LG29" s="97"/>
      <c r="LH29" s="97"/>
      <c r="LI29" s="97"/>
      <c r="LJ29" s="97"/>
      <c r="LK29" s="97"/>
      <c r="LL29" s="97"/>
      <c r="LM29" s="97"/>
      <c r="LN29" s="97"/>
      <c r="LO29" s="97"/>
      <c r="LP29" s="97"/>
      <c r="LQ29" s="97"/>
      <c r="LR29" s="97"/>
      <c r="LS29" s="97"/>
      <c r="LT29" s="97"/>
      <c r="LU29" s="97"/>
      <c r="LV29" s="97"/>
      <c r="LW29" s="97"/>
      <c r="LX29" s="97"/>
      <c r="LY29" s="97"/>
      <c r="LZ29" s="97"/>
      <c r="MA29" s="97"/>
      <c r="MB29" s="97"/>
      <c r="MC29" s="97"/>
      <c r="MD29" s="97"/>
      <c r="ME29" s="97"/>
      <c r="MF29" s="97"/>
      <c r="MG29" s="97"/>
      <c r="MH29" s="97"/>
      <c r="MI29" s="97"/>
      <c r="MJ29" s="97"/>
      <c r="MK29" s="97"/>
      <c r="ML29" s="97"/>
      <c r="MM29" s="97"/>
      <c r="MN29" s="97"/>
      <c r="MO29" s="97"/>
      <c r="MP29" s="97"/>
      <c r="MQ29" s="97"/>
      <c r="MR29" s="97"/>
      <c r="MS29" s="97"/>
      <c r="MT29" s="97"/>
      <c r="MU29" s="97"/>
      <c r="MV29" s="97"/>
      <c r="MW29" s="97"/>
      <c r="MX29" s="97"/>
      <c r="MY29" s="97"/>
      <c r="MZ29" s="97"/>
      <c r="NA29" s="97"/>
      <c r="NB29" s="97"/>
      <c r="NC29" s="97"/>
      <c r="ND29" s="97"/>
      <c r="NE29" s="97"/>
      <c r="NF29" s="97"/>
      <c r="NG29" s="97"/>
      <c r="NH29" s="97"/>
      <c r="NI29" s="97"/>
      <c r="NJ29" s="97"/>
      <c r="NK29" s="97"/>
      <c r="NL29" s="97"/>
      <c r="NM29" s="97"/>
      <c r="NN29" s="97"/>
      <c r="NO29" s="97"/>
      <c r="NP29" s="97"/>
      <c r="NQ29" s="97"/>
      <c r="NR29" s="97"/>
      <c r="NS29" s="97"/>
      <c r="NT29" s="97"/>
      <c r="NU29" s="97"/>
      <c r="NV29" s="97"/>
      <c r="NW29" s="98"/>
      <c r="NZ29" s="778"/>
      <c r="OA29" s="778"/>
      <c r="OB29" s="778"/>
      <c r="OC29" s="778"/>
      <c r="OD29" s="778"/>
      <c r="OE29" s="778"/>
      <c r="OF29" s="778"/>
      <c r="OG29" s="766"/>
      <c r="OH29" s="766"/>
      <c r="OI29" s="766"/>
      <c r="OJ29" s="766"/>
      <c r="OK29" s="766"/>
      <c r="OL29" s="766"/>
      <c r="OM29" s="766"/>
      <c r="ON29" s="766"/>
      <c r="OO29" s="766"/>
      <c r="OP29" s="766"/>
      <c r="OQ29" s="766"/>
      <c r="OR29" s="766"/>
      <c r="OS29" s="766"/>
      <c r="OT29" s="766"/>
      <c r="OU29" s="766"/>
      <c r="OV29" s="766"/>
      <c r="OW29" s="766"/>
      <c r="OX29" s="766"/>
      <c r="OY29" s="766"/>
      <c r="OZ29" s="766"/>
      <c r="PA29" s="766"/>
      <c r="PB29" s="766"/>
      <c r="PC29" s="655"/>
      <c r="PD29" s="655"/>
      <c r="PE29" s="655"/>
      <c r="PF29" s="655"/>
      <c r="PG29" s="655"/>
      <c r="PH29" s="655"/>
      <c r="PI29" s="655"/>
      <c r="PJ29" s="655"/>
      <c r="PK29" s="655"/>
      <c r="PL29" s="655"/>
      <c r="PM29" s="655"/>
      <c r="PN29" s="655"/>
      <c r="PO29" s="655"/>
      <c r="PP29" s="655"/>
      <c r="PQ29" s="655"/>
      <c r="PR29" s="655"/>
      <c r="PS29" s="655"/>
      <c r="PT29" s="655"/>
      <c r="PU29" s="655"/>
      <c r="PV29" s="655"/>
      <c r="PW29" s="655"/>
      <c r="PX29" s="655"/>
      <c r="PY29" s="655"/>
      <c r="PZ29" s="655"/>
      <c r="QA29" s="655"/>
      <c r="QB29" s="655"/>
      <c r="QC29" s="655"/>
      <c r="QD29" s="655"/>
      <c r="QE29" s="655"/>
      <c r="QF29" s="655"/>
      <c r="QG29" s="655"/>
      <c r="QH29" s="655"/>
      <c r="QI29" s="655"/>
      <c r="QJ29" s="655"/>
      <c r="QK29" s="655"/>
      <c r="QL29" s="655"/>
      <c r="QM29" s="655"/>
      <c r="QN29" s="655"/>
      <c r="QO29" s="655"/>
      <c r="QP29" s="655"/>
      <c r="QQ29" s="655"/>
      <c r="QR29" s="655"/>
      <c r="QS29" s="655"/>
      <c r="QT29" s="655"/>
      <c r="QU29" s="655"/>
      <c r="QV29" s="655"/>
      <c r="QW29" s="655"/>
      <c r="QX29" s="655"/>
      <c r="QY29" s="655"/>
      <c r="QZ29" s="655"/>
      <c r="RA29" s="655"/>
      <c r="RB29" s="655"/>
      <c r="RC29" s="655"/>
      <c r="RD29" s="655"/>
      <c r="RE29" s="655"/>
      <c r="RF29" s="655"/>
      <c r="RG29" s="655"/>
      <c r="RH29" s="655"/>
      <c r="RI29" s="655"/>
      <c r="RJ29" s="655"/>
      <c r="RK29" s="655"/>
      <c r="RL29" s="655"/>
      <c r="RM29" s="655"/>
      <c r="RN29" s="655"/>
      <c r="RO29" s="655"/>
      <c r="RP29" s="655"/>
    </row>
    <row r="30" spans="1:582" ht="30" customHeight="1" thickTop="1" thickBot="1">
      <c r="A30" s="15"/>
      <c r="B30" s="680" t="s">
        <v>46</v>
      </c>
      <c r="C30" s="681"/>
      <c r="D30" s="681"/>
      <c r="E30" s="681"/>
      <c r="F30" s="681"/>
      <c r="G30" s="681"/>
      <c r="H30" s="681"/>
      <c r="I30" s="681"/>
      <c r="J30" s="681"/>
      <c r="K30" s="681"/>
      <c r="L30" s="681"/>
      <c r="M30" s="681"/>
      <c r="N30" s="681"/>
      <c r="O30" s="681"/>
      <c r="P30" s="681"/>
      <c r="Q30" s="681"/>
      <c r="R30" s="681"/>
      <c r="S30" s="681"/>
      <c r="T30" s="681"/>
      <c r="U30" s="681"/>
      <c r="V30" s="681"/>
      <c r="W30" s="681"/>
      <c r="X30" s="681"/>
      <c r="Y30" s="681"/>
      <c r="Z30" s="681"/>
      <c r="AA30" s="681"/>
      <c r="AB30" s="681"/>
      <c r="AC30" s="681"/>
      <c r="AD30" s="682"/>
      <c r="AE30" s="683" t="str">
        <f>+入湯税・宿泊税納入申告書!CE60</f>
        <v/>
      </c>
      <c r="AF30" s="684"/>
      <c r="AG30" s="684"/>
      <c r="AH30" s="684"/>
      <c r="AI30" s="684"/>
      <c r="AJ30" s="685"/>
      <c r="AK30" s="686" t="str">
        <f>+入湯税・宿泊税納入申告書!CF60</f>
        <v/>
      </c>
      <c r="AL30" s="684"/>
      <c r="AM30" s="684"/>
      <c r="AN30" s="684"/>
      <c r="AO30" s="684"/>
      <c r="AP30" s="687"/>
      <c r="AQ30" s="683" t="str">
        <f>+入湯税・宿泊税納入申告書!CG60</f>
        <v/>
      </c>
      <c r="AR30" s="684"/>
      <c r="AS30" s="684"/>
      <c r="AT30" s="684"/>
      <c r="AU30" s="684"/>
      <c r="AV30" s="685"/>
      <c r="AW30" s="686" t="str">
        <f>+入湯税・宿泊税納入申告書!CH60</f>
        <v/>
      </c>
      <c r="AX30" s="684"/>
      <c r="AY30" s="684"/>
      <c r="AZ30" s="684"/>
      <c r="BA30" s="684"/>
      <c r="BB30" s="685"/>
      <c r="BC30" s="686" t="str">
        <f>+入湯税・宿泊税納入申告書!CI60</f>
        <v/>
      </c>
      <c r="BD30" s="684"/>
      <c r="BE30" s="684"/>
      <c r="BF30" s="684"/>
      <c r="BG30" s="684"/>
      <c r="BH30" s="687"/>
      <c r="BI30" s="683" t="str">
        <f>+入湯税・宿泊税納入申告書!CJ60</f>
        <v/>
      </c>
      <c r="BJ30" s="684"/>
      <c r="BK30" s="684"/>
      <c r="BL30" s="684"/>
      <c r="BM30" s="684"/>
      <c r="BN30" s="685"/>
      <c r="BO30" s="686" t="str">
        <f>+入湯税・宿泊税納入申告書!CK60</f>
        <v/>
      </c>
      <c r="BP30" s="684"/>
      <c r="BQ30" s="684"/>
      <c r="BR30" s="684"/>
      <c r="BS30" s="684"/>
      <c r="BT30" s="685"/>
      <c r="BU30" s="686" t="str">
        <f>+入湯税・宿泊税納入申告書!CL60</f>
        <v/>
      </c>
      <c r="BV30" s="684"/>
      <c r="BW30" s="684"/>
      <c r="BX30" s="684"/>
      <c r="BY30" s="684"/>
      <c r="BZ30" s="687"/>
      <c r="CA30" s="683" t="str">
        <f>+入湯税・宿泊税納入申告書!CM60</f>
        <v/>
      </c>
      <c r="CB30" s="684"/>
      <c r="CC30" s="684"/>
      <c r="CD30" s="684"/>
      <c r="CE30" s="684"/>
      <c r="CF30" s="685"/>
      <c r="CG30" s="686" t="str">
        <f>+入湯税・宿泊税納入申告書!CN60</f>
        <v/>
      </c>
      <c r="CH30" s="684"/>
      <c r="CI30" s="684"/>
      <c r="CJ30" s="684"/>
      <c r="CK30" s="684"/>
      <c r="CL30" s="685"/>
      <c r="CM30" s="686" t="str">
        <f>+入湯税・宿泊税納入申告書!CO60</f>
        <v/>
      </c>
      <c r="CN30" s="684"/>
      <c r="CO30" s="684"/>
      <c r="CP30" s="684"/>
      <c r="CQ30" s="684"/>
      <c r="CR30" s="726"/>
      <c r="CT30" s="18"/>
      <c r="CU30" s="680" t="s">
        <v>46</v>
      </c>
      <c r="CV30" s="681"/>
      <c r="CW30" s="681"/>
      <c r="CX30" s="681"/>
      <c r="CY30" s="681"/>
      <c r="CZ30" s="681"/>
      <c r="DA30" s="681"/>
      <c r="DB30" s="681"/>
      <c r="DC30" s="681"/>
      <c r="DD30" s="681"/>
      <c r="DE30" s="681"/>
      <c r="DF30" s="681"/>
      <c r="DG30" s="681"/>
      <c r="DH30" s="681"/>
      <c r="DI30" s="681"/>
      <c r="DJ30" s="681"/>
      <c r="DK30" s="681"/>
      <c r="DL30" s="681"/>
      <c r="DM30" s="681"/>
      <c r="DN30" s="681"/>
      <c r="DO30" s="681"/>
      <c r="DP30" s="681"/>
      <c r="DQ30" s="681"/>
      <c r="DR30" s="681"/>
      <c r="DS30" s="681"/>
      <c r="DT30" s="681"/>
      <c r="DU30" s="681"/>
      <c r="DV30" s="681"/>
      <c r="DW30" s="682"/>
      <c r="DX30" s="683" t="str">
        <f t="shared" si="0"/>
        <v/>
      </c>
      <c r="DY30" s="684"/>
      <c r="DZ30" s="684"/>
      <c r="EA30" s="684"/>
      <c r="EB30" s="684"/>
      <c r="EC30" s="685"/>
      <c r="ED30" s="686" t="str">
        <f t="shared" si="1"/>
        <v/>
      </c>
      <c r="EE30" s="684"/>
      <c r="EF30" s="684"/>
      <c r="EG30" s="684"/>
      <c r="EH30" s="684"/>
      <c r="EI30" s="687"/>
      <c r="EJ30" s="683" t="str">
        <f t="shared" si="2"/>
        <v/>
      </c>
      <c r="EK30" s="684"/>
      <c r="EL30" s="684"/>
      <c r="EM30" s="684"/>
      <c r="EN30" s="684"/>
      <c r="EO30" s="685"/>
      <c r="EP30" s="686" t="str">
        <f t="shared" si="3"/>
        <v/>
      </c>
      <c r="EQ30" s="684"/>
      <c r="ER30" s="684"/>
      <c r="ES30" s="684"/>
      <c r="ET30" s="684"/>
      <c r="EU30" s="685"/>
      <c r="EV30" s="686" t="str">
        <f t="shared" si="4"/>
        <v/>
      </c>
      <c r="EW30" s="684"/>
      <c r="EX30" s="684"/>
      <c r="EY30" s="684"/>
      <c r="EZ30" s="684"/>
      <c r="FA30" s="687"/>
      <c r="FB30" s="683" t="str">
        <f t="shared" si="5"/>
        <v/>
      </c>
      <c r="FC30" s="684"/>
      <c r="FD30" s="684"/>
      <c r="FE30" s="684"/>
      <c r="FF30" s="684"/>
      <c r="FG30" s="685"/>
      <c r="FH30" s="686" t="str">
        <f t="shared" ref="FH30" si="20">IF(BO30="","",BO30)</f>
        <v/>
      </c>
      <c r="FI30" s="684"/>
      <c r="FJ30" s="684"/>
      <c r="FK30" s="684"/>
      <c r="FL30" s="684"/>
      <c r="FM30" s="685"/>
      <c r="FN30" s="686" t="str">
        <f t="shared" si="6"/>
        <v/>
      </c>
      <c r="FO30" s="684"/>
      <c r="FP30" s="684"/>
      <c r="FQ30" s="684"/>
      <c r="FR30" s="684"/>
      <c r="FS30" s="687"/>
      <c r="FT30" s="683" t="str">
        <f t="shared" ref="FT30" si="21">IF(CA30="","",CA30)</f>
        <v/>
      </c>
      <c r="FU30" s="684"/>
      <c r="FV30" s="684"/>
      <c r="FW30" s="684"/>
      <c r="FX30" s="684"/>
      <c r="FY30" s="685"/>
      <c r="FZ30" s="686" t="str">
        <f t="shared" si="7"/>
        <v/>
      </c>
      <c r="GA30" s="684"/>
      <c r="GB30" s="684"/>
      <c r="GC30" s="684"/>
      <c r="GD30" s="684"/>
      <c r="GE30" s="685"/>
      <c r="GF30" s="686" t="str">
        <f t="shared" si="8"/>
        <v/>
      </c>
      <c r="GG30" s="684"/>
      <c r="GH30" s="684"/>
      <c r="GI30" s="684"/>
      <c r="GJ30" s="684"/>
      <c r="GK30" s="726"/>
      <c r="GL30" s="17"/>
      <c r="GN30" s="680" t="s">
        <v>46</v>
      </c>
      <c r="GO30" s="681"/>
      <c r="GP30" s="681"/>
      <c r="GQ30" s="681"/>
      <c r="GR30" s="681"/>
      <c r="GS30" s="681"/>
      <c r="GT30" s="681"/>
      <c r="GU30" s="681"/>
      <c r="GV30" s="681"/>
      <c r="GW30" s="681"/>
      <c r="GX30" s="681"/>
      <c r="GY30" s="681"/>
      <c r="GZ30" s="681"/>
      <c r="HA30" s="681"/>
      <c r="HB30" s="681"/>
      <c r="HC30" s="681"/>
      <c r="HD30" s="681"/>
      <c r="HE30" s="681"/>
      <c r="HF30" s="681"/>
      <c r="HG30" s="681"/>
      <c r="HH30" s="681"/>
      <c r="HI30" s="681"/>
      <c r="HJ30" s="681"/>
      <c r="HK30" s="681"/>
      <c r="HL30" s="681"/>
      <c r="HM30" s="681"/>
      <c r="HN30" s="681"/>
      <c r="HO30" s="681"/>
      <c r="HP30" s="682"/>
      <c r="HQ30" s="683" t="str">
        <f t="shared" si="9"/>
        <v/>
      </c>
      <c r="HR30" s="684"/>
      <c r="HS30" s="684"/>
      <c r="HT30" s="684"/>
      <c r="HU30" s="684"/>
      <c r="HV30" s="685"/>
      <c r="HW30" s="686" t="str">
        <f t="shared" si="10"/>
        <v/>
      </c>
      <c r="HX30" s="684"/>
      <c r="HY30" s="684"/>
      <c r="HZ30" s="684"/>
      <c r="IA30" s="684"/>
      <c r="IB30" s="687"/>
      <c r="IC30" s="683" t="str">
        <f t="shared" si="11"/>
        <v/>
      </c>
      <c r="ID30" s="684"/>
      <c r="IE30" s="684"/>
      <c r="IF30" s="684"/>
      <c r="IG30" s="684"/>
      <c r="IH30" s="685"/>
      <c r="II30" s="686" t="str">
        <f t="shared" si="12"/>
        <v/>
      </c>
      <c r="IJ30" s="684"/>
      <c r="IK30" s="684"/>
      <c r="IL30" s="684"/>
      <c r="IM30" s="684"/>
      <c r="IN30" s="685"/>
      <c r="IO30" s="686" t="str">
        <f t="shared" si="13"/>
        <v/>
      </c>
      <c r="IP30" s="684"/>
      <c r="IQ30" s="684"/>
      <c r="IR30" s="684"/>
      <c r="IS30" s="684"/>
      <c r="IT30" s="687"/>
      <c r="IU30" s="683" t="str">
        <f t="shared" si="14"/>
        <v/>
      </c>
      <c r="IV30" s="684"/>
      <c r="IW30" s="684"/>
      <c r="IX30" s="684"/>
      <c r="IY30" s="684"/>
      <c r="IZ30" s="685"/>
      <c r="JA30" s="686" t="str">
        <f t="shared" si="15"/>
        <v/>
      </c>
      <c r="JB30" s="684"/>
      <c r="JC30" s="684"/>
      <c r="JD30" s="684"/>
      <c r="JE30" s="684"/>
      <c r="JF30" s="685"/>
      <c r="JG30" s="686" t="str">
        <f t="shared" si="16"/>
        <v/>
      </c>
      <c r="JH30" s="684"/>
      <c r="JI30" s="684"/>
      <c r="JJ30" s="684"/>
      <c r="JK30" s="684"/>
      <c r="JL30" s="687"/>
      <c r="JM30" s="683" t="str">
        <f t="shared" si="17"/>
        <v/>
      </c>
      <c r="JN30" s="684"/>
      <c r="JO30" s="684"/>
      <c r="JP30" s="684"/>
      <c r="JQ30" s="684"/>
      <c r="JR30" s="685"/>
      <c r="JS30" s="686" t="str">
        <f t="shared" si="18"/>
        <v/>
      </c>
      <c r="JT30" s="684"/>
      <c r="JU30" s="684"/>
      <c r="JV30" s="684"/>
      <c r="JW30" s="684"/>
      <c r="JX30" s="685"/>
      <c r="JY30" s="686" t="str">
        <f t="shared" si="19"/>
        <v/>
      </c>
      <c r="JZ30" s="684"/>
      <c r="KA30" s="684"/>
      <c r="KB30" s="684"/>
      <c r="KC30" s="684"/>
      <c r="KD30" s="726"/>
      <c r="KE30" s="19"/>
      <c r="KG30" s="90"/>
      <c r="KH30" s="97"/>
      <c r="KI30" s="97"/>
      <c r="KJ30" s="97"/>
      <c r="KK30" s="97"/>
      <c r="KL30" s="97"/>
      <c r="KM30" s="97"/>
      <c r="KN30" s="97"/>
      <c r="KO30" s="97"/>
      <c r="KP30" s="97"/>
      <c r="KQ30" s="97"/>
      <c r="KR30" s="97"/>
      <c r="KS30" s="97"/>
      <c r="KT30" s="97"/>
      <c r="KU30" s="97"/>
      <c r="KV30" s="97"/>
      <c r="KW30" s="97"/>
      <c r="KX30" s="97"/>
      <c r="KY30" s="97"/>
      <c r="KZ30" s="97"/>
      <c r="LA30" s="97"/>
      <c r="LB30" s="97"/>
      <c r="LC30" s="97"/>
      <c r="LD30" s="97"/>
      <c r="LE30" s="97"/>
      <c r="LF30" s="97"/>
      <c r="LG30" s="97"/>
      <c r="LH30" s="97"/>
      <c r="LI30" s="97"/>
      <c r="LJ30" s="97"/>
      <c r="LK30" s="97"/>
      <c r="LL30" s="97"/>
      <c r="LM30" s="97"/>
      <c r="LN30" s="97"/>
      <c r="LO30" s="97"/>
      <c r="LP30" s="97"/>
      <c r="LQ30" s="97"/>
      <c r="LR30" s="97"/>
      <c r="LS30" s="97"/>
      <c r="LT30" s="97"/>
      <c r="LU30" s="97"/>
      <c r="LV30" s="97"/>
      <c r="LW30" s="97"/>
      <c r="LX30" s="97"/>
      <c r="LY30" s="97"/>
      <c r="LZ30" s="97"/>
      <c r="MA30" s="97"/>
      <c r="MB30" s="97"/>
      <c r="MC30" s="97"/>
      <c r="MD30" s="97"/>
      <c r="ME30" s="97"/>
      <c r="MF30" s="97"/>
      <c r="MG30" s="97"/>
      <c r="MH30" s="97"/>
      <c r="MI30" s="97"/>
      <c r="MJ30" s="97"/>
      <c r="MK30" s="97"/>
      <c r="ML30" s="97"/>
      <c r="MM30" s="97"/>
      <c r="MN30" s="97"/>
      <c r="MO30" s="97"/>
      <c r="MP30" s="97"/>
      <c r="MQ30" s="97"/>
      <c r="MR30" s="97"/>
      <c r="MS30" s="97"/>
      <c r="MT30" s="97"/>
      <c r="MU30" s="97"/>
      <c r="MV30" s="97"/>
      <c r="MW30" s="97"/>
      <c r="MX30" s="97"/>
      <c r="MY30" s="97"/>
      <c r="MZ30" s="97"/>
      <c r="NA30" s="97"/>
      <c r="NB30" s="97"/>
      <c r="NC30" s="97"/>
      <c r="ND30" s="97"/>
      <c r="NE30" s="97"/>
      <c r="NF30" s="97"/>
      <c r="NG30" s="97"/>
      <c r="NH30" s="97"/>
      <c r="NI30" s="97"/>
      <c r="NJ30" s="97"/>
      <c r="NK30" s="97"/>
      <c r="NL30" s="97"/>
      <c r="NM30" s="97"/>
      <c r="NN30" s="97"/>
      <c r="NO30" s="97"/>
      <c r="NP30" s="97"/>
      <c r="NQ30" s="97"/>
      <c r="NR30" s="97"/>
      <c r="NS30" s="97"/>
      <c r="NT30" s="97"/>
      <c r="NU30" s="97"/>
      <c r="NV30" s="97"/>
      <c r="NW30" s="98"/>
      <c r="NZ30" s="766"/>
      <c r="OA30" s="766"/>
      <c r="OB30" s="766"/>
      <c r="OC30" s="766"/>
      <c r="OD30" s="766"/>
      <c r="OE30" s="766"/>
      <c r="OF30" s="766"/>
      <c r="OG30" s="766"/>
      <c r="OH30" s="766"/>
      <c r="OI30" s="766"/>
      <c r="OJ30" s="766"/>
      <c r="OK30" s="766"/>
      <c r="OL30" s="766"/>
      <c r="OM30" s="766"/>
      <c r="ON30" s="766"/>
      <c r="OO30" s="766"/>
      <c r="OP30" s="766"/>
      <c r="OQ30" s="766"/>
      <c r="OR30" s="766"/>
      <c r="OS30" s="766"/>
      <c r="OT30" s="766"/>
      <c r="OU30" s="766"/>
      <c r="OV30" s="766"/>
      <c r="OW30" s="766"/>
      <c r="OX30" s="766"/>
      <c r="OY30" s="766"/>
      <c r="OZ30" s="766"/>
      <c r="PA30" s="766"/>
      <c r="PB30" s="766"/>
      <c r="PC30" s="655"/>
      <c r="PD30" s="655"/>
      <c r="PE30" s="655"/>
      <c r="PF30" s="655"/>
      <c r="PG30" s="655"/>
      <c r="PH30" s="655"/>
      <c r="PI30" s="655"/>
      <c r="PJ30" s="655"/>
      <c r="PK30" s="655"/>
      <c r="PL30" s="655"/>
      <c r="PM30" s="655"/>
      <c r="PN30" s="655"/>
      <c r="PO30" s="655"/>
      <c r="PP30" s="655"/>
      <c r="PQ30" s="655"/>
      <c r="PR30" s="655"/>
      <c r="PS30" s="655"/>
      <c r="PT30" s="655"/>
      <c r="PU30" s="655"/>
      <c r="PV30" s="655"/>
      <c r="PW30" s="655"/>
      <c r="PX30" s="655"/>
      <c r="PY30" s="655"/>
      <c r="PZ30" s="655"/>
      <c r="QA30" s="655"/>
      <c r="QB30" s="655"/>
      <c r="QC30" s="655"/>
      <c r="QD30" s="655"/>
      <c r="QE30" s="655"/>
      <c r="QF30" s="655"/>
      <c r="QG30" s="655"/>
      <c r="QH30" s="655"/>
      <c r="QI30" s="655"/>
      <c r="QJ30" s="655"/>
      <c r="QK30" s="655"/>
      <c r="QL30" s="655"/>
      <c r="QM30" s="655"/>
      <c r="QN30" s="655"/>
      <c r="QO30" s="655"/>
      <c r="QP30" s="655"/>
      <c r="QQ30" s="655"/>
      <c r="QR30" s="655"/>
      <c r="QS30" s="655"/>
      <c r="QT30" s="655"/>
      <c r="QU30" s="655"/>
      <c r="QV30" s="655"/>
      <c r="QW30" s="655"/>
      <c r="QX30" s="655"/>
      <c r="QY30" s="655"/>
      <c r="QZ30" s="655"/>
      <c r="RA30" s="655"/>
      <c r="RB30" s="655"/>
      <c r="RC30" s="655"/>
      <c r="RD30" s="655"/>
      <c r="RE30" s="655"/>
      <c r="RF30" s="655"/>
      <c r="RG30" s="655"/>
      <c r="RH30" s="655"/>
      <c r="RI30" s="655"/>
      <c r="RJ30" s="655"/>
      <c r="RK30" s="655"/>
      <c r="RL30" s="655"/>
      <c r="RM30" s="655"/>
      <c r="RN30" s="655"/>
      <c r="RO30" s="655"/>
      <c r="RP30" s="655"/>
    </row>
    <row r="31" spans="1:582" s="125" customFormat="1" ht="30" customHeight="1" thickTop="1">
      <c r="A31" s="121"/>
      <c r="B31" s="701" t="s">
        <v>47</v>
      </c>
      <c r="C31" s="702"/>
      <c r="D31" s="702"/>
      <c r="E31" s="702"/>
      <c r="F31" s="702"/>
      <c r="G31" s="702"/>
      <c r="H31" s="702"/>
      <c r="I31" s="702"/>
      <c r="J31" s="702"/>
      <c r="K31" s="702"/>
      <c r="L31" s="702"/>
      <c r="M31" s="702"/>
      <c r="N31" s="702"/>
      <c r="O31" s="702"/>
      <c r="P31" s="702"/>
      <c r="Q31" s="702"/>
      <c r="R31" s="702"/>
      <c r="S31" s="702"/>
      <c r="T31" s="702"/>
      <c r="U31" s="702"/>
      <c r="V31" s="703"/>
      <c r="W31" s="688" t="s">
        <v>151</v>
      </c>
      <c r="X31" s="689"/>
      <c r="Y31" s="689"/>
      <c r="Z31" s="689"/>
      <c r="AA31" s="689"/>
      <c r="AB31" s="689"/>
      <c r="AC31" s="689"/>
      <c r="AD31" s="689"/>
      <c r="AE31" s="690" t="str">
        <f>+IF(入湯税・宿泊税月計表!$GT76=0,"",入湯税・宿泊税月計表!$GT76)</f>
        <v/>
      </c>
      <c r="AF31" s="690"/>
      <c r="AG31" s="690"/>
      <c r="AH31" s="690"/>
      <c r="AI31" s="690"/>
      <c r="AJ31" s="690"/>
      <c r="AK31" s="690"/>
      <c r="AL31" s="690" t="s">
        <v>1</v>
      </c>
      <c r="AM31" s="690"/>
      <c r="AN31" s="690"/>
      <c r="AO31" s="690" t="str">
        <f>+IF(入湯税・宿泊税月計表!$GV76=0,"",入湯税・宿泊税月計表!$GV76)</f>
        <v/>
      </c>
      <c r="AP31" s="690"/>
      <c r="AQ31" s="690"/>
      <c r="AR31" s="690"/>
      <c r="AS31" s="690"/>
      <c r="AT31" s="690"/>
      <c r="AU31" s="690"/>
      <c r="AV31" s="690" t="s">
        <v>18</v>
      </c>
      <c r="AW31" s="690"/>
      <c r="AX31" s="690"/>
      <c r="AY31" s="690" t="str">
        <f>+IF(入湯税・宿泊税月計表!$GX76=0,"",入湯税・宿泊税月計表!$GX76)</f>
        <v/>
      </c>
      <c r="AZ31" s="690"/>
      <c r="BA31" s="690"/>
      <c r="BB31" s="690"/>
      <c r="BC31" s="690"/>
      <c r="BD31" s="690"/>
      <c r="BE31" s="690"/>
      <c r="BF31" s="690" t="s">
        <v>2</v>
      </c>
      <c r="BG31" s="690"/>
      <c r="BH31" s="691"/>
      <c r="BI31" s="671" t="s">
        <v>48</v>
      </c>
      <c r="BJ31" s="672"/>
      <c r="BK31" s="672"/>
      <c r="BL31" s="672"/>
      <c r="BM31" s="672"/>
      <c r="BN31" s="673"/>
      <c r="BO31" s="692"/>
      <c r="BP31" s="693"/>
      <c r="BQ31" s="693"/>
      <c r="BR31" s="693"/>
      <c r="BS31" s="693"/>
      <c r="BT31" s="693"/>
      <c r="BU31" s="693"/>
      <c r="BV31" s="693"/>
      <c r="BW31" s="693"/>
      <c r="BX31" s="693"/>
      <c r="BY31" s="693"/>
      <c r="BZ31" s="693"/>
      <c r="CA31" s="693"/>
      <c r="CB31" s="693"/>
      <c r="CC31" s="693"/>
      <c r="CD31" s="693"/>
      <c r="CE31" s="693"/>
      <c r="CF31" s="693"/>
      <c r="CG31" s="693"/>
      <c r="CH31" s="693"/>
      <c r="CI31" s="693"/>
      <c r="CJ31" s="693"/>
      <c r="CK31" s="693"/>
      <c r="CL31" s="693"/>
      <c r="CM31" s="693"/>
      <c r="CN31" s="693"/>
      <c r="CO31" s="693"/>
      <c r="CP31" s="693"/>
      <c r="CQ31" s="693"/>
      <c r="CR31" s="694"/>
      <c r="CT31" s="126"/>
      <c r="CU31" s="701" t="s">
        <v>47</v>
      </c>
      <c r="CV31" s="702"/>
      <c r="CW31" s="702"/>
      <c r="CX31" s="702"/>
      <c r="CY31" s="702"/>
      <c r="CZ31" s="702"/>
      <c r="DA31" s="702"/>
      <c r="DB31" s="702"/>
      <c r="DC31" s="702"/>
      <c r="DD31" s="702"/>
      <c r="DE31" s="702"/>
      <c r="DF31" s="702"/>
      <c r="DG31" s="702"/>
      <c r="DH31" s="702"/>
      <c r="DI31" s="702"/>
      <c r="DJ31" s="702"/>
      <c r="DK31" s="702"/>
      <c r="DL31" s="702"/>
      <c r="DM31" s="702"/>
      <c r="DN31" s="702"/>
      <c r="DO31" s="703"/>
      <c r="DP31" s="688" t="s">
        <v>151</v>
      </c>
      <c r="DQ31" s="689"/>
      <c r="DR31" s="689"/>
      <c r="DS31" s="689"/>
      <c r="DT31" s="689"/>
      <c r="DU31" s="689"/>
      <c r="DV31" s="689"/>
      <c r="DW31" s="689"/>
      <c r="DX31" s="690" t="str">
        <f>+IF(入湯税・宿泊税月計表!$GT76=0,"",入湯税・宿泊税月計表!$GT76)</f>
        <v/>
      </c>
      <c r="DY31" s="690"/>
      <c r="DZ31" s="690"/>
      <c r="EA31" s="690"/>
      <c r="EB31" s="690"/>
      <c r="EC31" s="690"/>
      <c r="ED31" s="690"/>
      <c r="EE31" s="690" t="s">
        <v>1</v>
      </c>
      <c r="EF31" s="690"/>
      <c r="EG31" s="690"/>
      <c r="EH31" s="690" t="str">
        <f>+IF(入湯税・宿泊税月計表!$GV76=0,"",入湯税・宿泊税月計表!$GV76)</f>
        <v/>
      </c>
      <c r="EI31" s="690"/>
      <c r="EJ31" s="690"/>
      <c r="EK31" s="690"/>
      <c r="EL31" s="690"/>
      <c r="EM31" s="690"/>
      <c r="EN31" s="690"/>
      <c r="EO31" s="690" t="s">
        <v>18</v>
      </c>
      <c r="EP31" s="690"/>
      <c r="EQ31" s="690"/>
      <c r="ER31" s="690" t="str">
        <f>+IF(入湯税・宿泊税月計表!$GX76=0,"",入湯税・宿泊税月計表!$GX76)</f>
        <v/>
      </c>
      <c r="ES31" s="690"/>
      <c r="ET31" s="690"/>
      <c r="EU31" s="690"/>
      <c r="EV31" s="690"/>
      <c r="EW31" s="690"/>
      <c r="EX31" s="690"/>
      <c r="EY31" s="690" t="s">
        <v>2</v>
      </c>
      <c r="EZ31" s="690"/>
      <c r="FA31" s="691"/>
      <c r="FB31" s="671" t="s">
        <v>48</v>
      </c>
      <c r="FC31" s="672"/>
      <c r="FD31" s="672"/>
      <c r="FE31" s="672"/>
      <c r="FF31" s="672"/>
      <c r="FG31" s="673"/>
      <c r="FH31" s="692"/>
      <c r="FI31" s="693"/>
      <c r="FJ31" s="693"/>
      <c r="FK31" s="693"/>
      <c r="FL31" s="693"/>
      <c r="FM31" s="693"/>
      <c r="FN31" s="693"/>
      <c r="FO31" s="693"/>
      <c r="FP31" s="693"/>
      <c r="FQ31" s="693"/>
      <c r="FR31" s="693"/>
      <c r="FS31" s="693"/>
      <c r="FT31" s="693"/>
      <c r="FU31" s="693"/>
      <c r="FV31" s="693"/>
      <c r="FW31" s="693"/>
      <c r="FX31" s="693"/>
      <c r="FY31" s="693"/>
      <c r="FZ31" s="693"/>
      <c r="GA31" s="693"/>
      <c r="GB31" s="693"/>
      <c r="GC31" s="693"/>
      <c r="GD31" s="693"/>
      <c r="GE31" s="693"/>
      <c r="GF31" s="693"/>
      <c r="GG31" s="693"/>
      <c r="GH31" s="693"/>
      <c r="GI31" s="693"/>
      <c r="GJ31" s="693"/>
      <c r="GK31" s="694"/>
      <c r="GL31" s="148"/>
      <c r="GN31" s="701" t="s">
        <v>47</v>
      </c>
      <c r="GO31" s="702"/>
      <c r="GP31" s="702"/>
      <c r="GQ31" s="702"/>
      <c r="GR31" s="702"/>
      <c r="GS31" s="702"/>
      <c r="GT31" s="702"/>
      <c r="GU31" s="702"/>
      <c r="GV31" s="702"/>
      <c r="GW31" s="702"/>
      <c r="GX31" s="702"/>
      <c r="GY31" s="702"/>
      <c r="GZ31" s="702"/>
      <c r="HA31" s="702"/>
      <c r="HB31" s="702"/>
      <c r="HC31" s="702"/>
      <c r="HD31" s="702"/>
      <c r="HE31" s="702"/>
      <c r="HF31" s="702"/>
      <c r="HG31" s="702"/>
      <c r="HH31" s="703"/>
      <c r="HI31" s="688" t="s">
        <v>151</v>
      </c>
      <c r="HJ31" s="689"/>
      <c r="HK31" s="689"/>
      <c r="HL31" s="689"/>
      <c r="HM31" s="689"/>
      <c r="HN31" s="689"/>
      <c r="HO31" s="689"/>
      <c r="HP31" s="689"/>
      <c r="HQ31" s="690" t="str">
        <f>+IF(入湯税・宿泊税月計表!$GT76=0,"",入湯税・宿泊税月計表!$GT76)</f>
        <v/>
      </c>
      <c r="HR31" s="690"/>
      <c r="HS31" s="690"/>
      <c r="HT31" s="690"/>
      <c r="HU31" s="690"/>
      <c r="HV31" s="690"/>
      <c r="HW31" s="690"/>
      <c r="HX31" s="690" t="s">
        <v>1</v>
      </c>
      <c r="HY31" s="690"/>
      <c r="HZ31" s="690"/>
      <c r="IA31" s="690" t="str">
        <f>+IF(入湯税・宿泊税月計表!$GV76=0,"",入湯税・宿泊税月計表!$GV76)</f>
        <v/>
      </c>
      <c r="IB31" s="690"/>
      <c r="IC31" s="690"/>
      <c r="ID31" s="690"/>
      <c r="IE31" s="690"/>
      <c r="IF31" s="690"/>
      <c r="IG31" s="690"/>
      <c r="IH31" s="690" t="s">
        <v>18</v>
      </c>
      <c r="II31" s="690"/>
      <c r="IJ31" s="690"/>
      <c r="IK31" s="690" t="str">
        <f>+IF(入湯税・宿泊税月計表!$GX76=0,"",入湯税・宿泊税月計表!$GX76)</f>
        <v/>
      </c>
      <c r="IL31" s="690"/>
      <c r="IM31" s="690"/>
      <c r="IN31" s="690"/>
      <c r="IO31" s="690"/>
      <c r="IP31" s="690"/>
      <c r="IQ31" s="690"/>
      <c r="IR31" s="690" t="s">
        <v>2</v>
      </c>
      <c r="IS31" s="690"/>
      <c r="IT31" s="691"/>
      <c r="IU31" s="671" t="s">
        <v>48</v>
      </c>
      <c r="IV31" s="672"/>
      <c r="IW31" s="672"/>
      <c r="IX31" s="672"/>
      <c r="IY31" s="672"/>
      <c r="IZ31" s="673"/>
      <c r="JA31" s="692"/>
      <c r="JB31" s="693"/>
      <c r="JC31" s="693"/>
      <c r="JD31" s="693"/>
      <c r="JE31" s="693"/>
      <c r="JF31" s="693"/>
      <c r="JG31" s="693"/>
      <c r="JH31" s="693"/>
      <c r="JI31" s="693"/>
      <c r="JJ31" s="693"/>
      <c r="JK31" s="693"/>
      <c r="JL31" s="693"/>
      <c r="JM31" s="693"/>
      <c r="JN31" s="693"/>
      <c r="JO31" s="693"/>
      <c r="JP31" s="693"/>
      <c r="JQ31" s="693"/>
      <c r="JR31" s="693"/>
      <c r="JS31" s="693"/>
      <c r="JT31" s="693"/>
      <c r="JU31" s="693"/>
      <c r="JV31" s="693"/>
      <c r="JW31" s="693"/>
      <c r="JX31" s="693"/>
      <c r="JY31" s="693"/>
      <c r="JZ31" s="693"/>
      <c r="KA31" s="693"/>
      <c r="KB31" s="693"/>
      <c r="KC31" s="693"/>
      <c r="KD31" s="694"/>
      <c r="KE31" s="149"/>
      <c r="QG31" s="675"/>
      <c r="QH31" s="675"/>
      <c r="QI31" s="675"/>
      <c r="QJ31" s="675"/>
      <c r="QK31" s="675"/>
      <c r="QL31" s="675"/>
      <c r="QM31" s="696"/>
      <c r="QN31" s="696"/>
      <c r="QO31" s="696"/>
      <c r="QP31" s="696"/>
      <c r="QQ31" s="696"/>
      <c r="QR31" s="696"/>
      <c r="QS31" s="696"/>
      <c r="QT31" s="696"/>
      <c r="QU31" s="696"/>
      <c r="QV31" s="696"/>
      <c r="QW31" s="696"/>
      <c r="QX31" s="696"/>
      <c r="QY31" s="696"/>
      <c r="QZ31" s="696"/>
      <c r="RA31" s="696"/>
      <c r="RB31" s="696"/>
      <c r="RC31" s="696"/>
      <c r="RD31" s="696"/>
      <c r="RE31" s="696"/>
      <c r="RF31" s="696"/>
      <c r="RG31" s="696"/>
      <c r="RH31" s="696"/>
      <c r="RI31" s="696"/>
      <c r="RJ31" s="696"/>
      <c r="RK31" s="696"/>
      <c r="RL31" s="696"/>
      <c r="RM31" s="696"/>
      <c r="RN31" s="696"/>
      <c r="RO31" s="696"/>
      <c r="RP31" s="696"/>
    </row>
    <row r="32" spans="1:582" ht="15" customHeight="1">
      <c r="A32" s="15"/>
      <c r="B32" s="712" t="s">
        <v>49</v>
      </c>
      <c r="C32" s="713"/>
      <c r="D32" s="713"/>
      <c r="E32" s="713"/>
      <c r="F32" s="713"/>
      <c r="G32" s="713"/>
      <c r="H32" s="713"/>
      <c r="I32" s="713"/>
      <c r="J32" s="713"/>
      <c r="K32" s="713"/>
      <c r="L32" s="713"/>
      <c r="M32" s="713"/>
      <c r="N32" s="713"/>
      <c r="O32" s="713"/>
      <c r="P32" s="713"/>
      <c r="Q32" s="713"/>
      <c r="R32" s="713"/>
      <c r="S32" s="713"/>
      <c r="T32" s="713"/>
      <c r="U32" s="713"/>
      <c r="V32" s="714"/>
      <c r="W32" s="659" t="s">
        <v>50</v>
      </c>
      <c r="X32" s="660"/>
      <c r="Y32" s="660"/>
      <c r="Z32" s="660"/>
      <c r="AA32" s="660"/>
      <c r="AB32" s="660"/>
      <c r="AC32" s="660"/>
      <c r="AD32" s="660"/>
      <c r="AE32" s="660"/>
      <c r="AF32" s="660"/>
      <c r="AG32" s="660"/>
      <c r="AH32" s="660"/>
      <c r="AI32" s="660"/>
      <c r="AJ32" s="660"/>
      <c r="AK32" s="660"/>
      <c r="AL32" s="660"/>
      <c r="AM32" s="660"/>
      <c r="AN32" s="660"/>
      <c r="AO32" s="660"/>
      <c r="AP32" s="660"/>
      <c r="AQ32" s="660"/>
      <c r="AR32" s="660"/>
      <c r="AS32" s="660"/>
      <c r="AT32" s="660"/>
      <c r="AU32" s="660"/>
      <c r="AV32" s="660"/>
      <c r="AW32" s="660"/>
      <c r="AX32" s="660"/>
      <c r="AY32" s="660"/>
      <c r="AZ32" s="660"/>
      <c r="BA32" s="660"/>
      <c r="BB32" s="660"/>
      <c r="BC32" s="660"/>
      <c r="BD32" s="660"/>
      <c r="BE32" s="660"/>
      <c r="BF32" s="660"/>
      <c r="BG32" s="660"/>
      <c r="BH32" s="661"/>
      <c r="BI32" s="674"/>
      <c r="BJ32" s="675"/>
      <c r="BK32" s="675"/>
      <c r="BL32" s="675"/>
      <c r="BM32" s="675"/>
      <c r="BN32" s="676"/>
      <c r="BO32" s="695"/>
      <c r="BP32" s="696"/>
      <c r="BQ32" s="696"/>
      <c r="BR32" s="696"/>
      <c r="BS32" s="696"/>
      <c r="BT32" s="696"/>
      <c r="BU32" s="696"/>
      <c r="BV32" s="696"/>
      <c r="BW32" s="696"/>
      <c r="BX32" s="696"/>
      <c r="BY32" s="696"/>
      <c r="BZ32" s="696"/>
      <c r="CA32" s="696"/>
      <c r="CB32" s="696"/>
      <c r="CC32" s="696"/>
      <c r="CD32" s="696"/>
      <c r="CE32" s="696"/>
      <c r="CF32" s="696"/>
      <c r="CG32" s="696"/>
      <c r="CH32" s="696"/>
      <c r="CI32" s="696"/>
      <c r="CJ32" s="696"/>
      <c r="CK32" s="696"/>
      <c r="CL32" s="696"/>
      <c r="CM32" s="696"/>
      <c r="CN32" s="696"/>
      <c r="CO32" s="696"/>
      <c r="CP32" s="696"/>
      <c r="CQ32" s="696"/>
      <c r="CR32" s="697"/>
      <c r="CT32" s="18"/>
      <c r="CU32" s="715" t="s">
        <v>52</v>
      </c>
      <c r="CV32" s="715"/>
      <c r="CW32" s="715"/>
      <c r="CX32" s="715"/>
      <c r="CY32" s="715"/>
      <c r="CZ32" s="715"/>
      <c r="DA32" s="715"/>
      <c r="DB32" s="715"/>
      <c r="DC32" s="715"/>
      <c r="DD32" s="715"/>
      <c r="DE32" s="715"/>
      <c r="DF32" s="715"/>
      <c r="DG32" s="715"/>
      <c r="DH32" s="715"/>
      <c r="DI32" s="715"/>
      <c r="DJ32" s="715"/>
      <c r="DK32" s="715"/>
      <c r="DL32" s="715"/>
      <c r="DM32" s="715"/>
      <c r="DN32" s="715"/>
      <c r="DO32" s="715"/>
      <c r="DP32" s="715"/>
      <c r="DQ32" s="715"/>
      <c r="DR32" s="715"/>
      <c r="DS32" s="715"/>
      <c r="DT32" s="715"/>
      <c r="DU32" s="715"/>
      <c r="DV32" s="715"/>
      <c r="DW32" s="715"/>
      <c r="DX32" s="715"/>
      <c r="DY32" s="715"/>
      <c r="DZ32" s="715"/>
      <c r="EA32" s="715"/>
      <c r="EB32" s="715"/>
      <c r="EC32" s="715"/>
      <c r="ED32" s="715"/>
      <c r="EE32" s="715"/>
      <c r="EF32" s="715"/>
      <c r="EG32" s="715"/>
      <c r="EH32" s="715"/>
      <c r="EI32" s="715"/>
      <c r="EJ32" s="715"/>
      <c r="EK32" s="715"/>
      <c r="EL32" s="715"/>
      <c r="EM32" s="715"/>
      <c r="EN32" s="715"/>
      <c r="EO32" s="715"/>
      <c r="EP32" s="715"/>
      <c r="EQ32" s="715"/>
      <c r="ER32" s="715"/>
      <c r="ES32" s="715"/>
      <c r="ET32" s="715"/>
      <c r="EU32" s="715"/>
      <c r="EV32" s="715"/>
      <c r="EW32" s="715"/>
      <c r="EX32" s="715"/>
      <c r="EY32" s="715"/>
      <c r="EZ32" s="715"/>
      <c r="FA32" s="716"/>
      <c r="FB32" s="674"/>
      <c r="FC32" s="675"/>
      <c r="FD32" s="675"/>
      <c r="FE32" s="675"/>
      <c r="FF32" s="675"/>
      <c r="FG32" s="676"/>
      <c r="FH32" s="695"/>
      <c r="FI32" s="696"/>
      <c r="FJ32" s="696"/>
      <c r="FK32" s="696"/>
      <c r="FL32" s="696"/>
      <c r="FM32" s="696"/>
      <c r="FN32" s="696"/>
      <c r="FO32" s="696"/>
      <c r="FP32" s="696"/>
      <c r="FQ32" s="696"/>
      <c r="FR32" s="696"/>
      <c r="FS32" s="696"/>
      <c r="FT32" s="696"/>
      <c r="FU32" s="696"/>
      <c r="FV32" s="696"/>
      <c r="FW32" s="696"/>
      <c r="FX32" s="696"/>
      <c r="FY32" s="696"/>
      <c r="FZ32" s="696"/>
      <c r="GA32" s="696"/>
      <c r="GB32" s="696"/>
      <c r="GC32" s="696"/>
      <c r="GD32" s="696"/>
      <c r="GE32" s="696"/>
      <c r="GF32" s="696"/>
      <c r="GG32" s="696"/>
      <c r="GH32" s="696"/>
      <c r="GI32" s="696"/>
      <c r="GJ32" s="696"/>
      <c r="GK32" s="697"/>
      <c r="GL32" s="17"/>
      <c r="GN32" s="719" t="s">
        <v>125</v>
      </c>
      <c r="GO32" s="719"/>
      <c r="GP32" s="719"/>
      <c r="GQ32" s="719"/>
      <c r="GR32" s="719"/>
      <c r="GS32" s="719"/>
      <c r="GT32" s="719"/>
      <c r="GU32" s="719"/>
      <c r="GV32" s="719"/>
      <c r="GW32" s="719"/>
      <c r="GX32" s="719"/>
      <c r="GY32" s="719"/>
      <c r="GZ32" s="719"/>
      <c r="HA32" s="719"/>
      <c r="HB32" s="719"/>
      <c r="HC32" s="719"/>
      <c r="HD32" s="719"/>
      <c r="HE32" s="719"/>
      <c r="HF32" s="719"/>
      <c r="HG32" s="719"/>
      <c r="HH32" s="719"/>
      <c r="HI32" s="719"/>
      <c r="HJ32" s="719"/>
      <c r="HK32" s="719"/>
      <c r="HL32" s="719"/>
      <c r="HM32" s="719"/>
      <c r="HN32" s="719"/>
      <c r="HO32" s="719"/>
      <c r="HP32" s="719"/>
      <c r="HQ32" s="719"/>
      <c r="HR32" s="719"/>
      <c r="HS32" s="719"/>
      <c r="HT32" s="719"/>
      <c r="HU32" s="719"/>
      <c r="HV32" s="719"/>
      <c r="HW32" s="719"/>
      <c r="HX32" s="719"/>
      <c r="HY32" s="719"/>
      <c r="HZ32" s="719"/>
      <c r="IA32" s="719"/>
      <c r="IB32" s="719"/>
      <c r="IC32" s="719"/>
      <c r="ID32" s="719"/>
      <c r="IE32" s="719"/>
      <c r="IF32" s="719"/>
      <c r="IG32" s="719"/>
      <c r="IH32" s="719"/>
      <c r="II32" s="719"/>
      <c r="IJ32" s="719"/>
      <c r="IK32" s="719"/>
      <c r="IL32" s="719"/>
      <c r="IM32" s="719"/>
      <c r="IN32" s="719"/>
      <c r="IO32" s="719"/>
      <c r="IP32" s="719"/>
      <c r="IQ32" s="719"/>
      <c r="IR32" s="719"/>
      <c r="IS32" s="719"/>
      <c r="IT32" s="720"/>
      <c r="IU32" s="674"/>
      <c r="IV32" s="675"/>
      <c r="IW32" s="675"/>
      <c r="IX32" s="675"/>
      <c r="IY32" s="675"/>
      <c r="IZ32" s="676"/>
      <c r="JA32" s="695"/>
      <c r="JB32" s="696"/>
      <c r="JC32" s="696"/>
      <c r="JD32" s="696"/>
      <c r="JE32" s="696"/>
      <c r="JF32" s="696"/>
      <c r="JG32" s="696"/>
      <c r="JH32" s="696"/>
      <c r="JI32" s="696"/>
      <c r="JJ32" s="696"/>
      <c r="JK32" s="696"/>
      <c r="JL32" s="696"/>
      <c r="JM32" s="696"/>
      <c r="JN32" s="696"/>
      <c r="JO32" s="696"/>
      <c r="JP32" s="696"/>
      <c r="JQ32" s="696"/>
      <c r="JR32" s="696"/>
      <c r="JS32" s="696"/>
      <c r="JT32" s="696"/>
      <c r="JU32" s="696"/>
      <c r="JV32" s="696"/>
      <c r="JW32" s="696"/>
      <c r="JX32" s="696"/>
      <c r="JY32" s="696"/>
      <c r="JZ32" s="696"/>
      <c r="KA32" s="696"/>
      <c r="KB32" s="696"/>
      <c r="KC32" s="696"/>
      <c r="KD32" s="697"/>
      <c r="KE32" s="19"/>
      <c r="KG32" s="92"/>
      <c r="KH32" s="97"/>
      <c r="KI32" s="97"/>
      <c r="KJ32" s="97"/>
      <c r="KK32" s="97"/>
      <c r="KL32" s="97"/>
      <c r="KM32" s="97"/>
      <c r="KN32" s="97"/>
      <c r="KO32" s="97"/>
      <c r="KP32" s="97"/>
      <c r="KQ32" s="97"/>
      <c r="KR32" s="97"/>
      <c r="KS32" s="97"/>
      <c r="KT32" s="97"/>
      <c r="KU32" s="97"/>
      <c r="KV32" s="97"/>
      <c r="KW32" s="97"/>
      <c r="KX32" s="97"/>
      <c r="KY32" s="97"/>
      <c r="KZ32" s="97"/>
      <c r="LA32" s="97"/>
      <c r="LB32" s="97"/>
      <c r="LC32" s="97"/>
      <c r="LD32" s="97"/>
      <c r="LE32" s="97"/>
      <c r="LF32" s="97"/>
      <c r="LG32" s="97"/>
      <c r="LH32" s="97"/>
      <c r="LI32" s="97"/>
      <c r="LJ32" s="97"/>
      <c r="LK32" s="97"/>
      <c r="LL32" s="97"/>
      <c r="LM32" s="97"/>
      <c r="LN32" s="97"/>
      <c r="LO32" s="97"/>
      <c r="LP32" s="97"/>
      <c r="LQ32" s="97"/>
      <c r="LR32" s="97"/>
      <c r="LS32" s="97"/>
      <c r="LT32" s="97"/>
      <c r="LU32" s="97"/>
      <c r="LV32" s="97"/>
      <c r="LW32" s="97"/>
      <c r="LX32" s="97"/>
      <c r="LY32" s="97"/>
      <c r="LZ32" s="97"/>
      <c r="MA32" s="97"/>
      <c r="MB32" s="97"/>
      <c r="MC32" s="97"/>
      <c r="MD32" s="97"/>
      <c r="ME32" s="97"/>
      <c r="MF32" s="97"/>
      <c r="MG32" s="97"/>
      <c r="MH32" s="97"/>
      <c r="MI32" s="97"/>
      <c r="MJ32" s="97"/>
      <c r="MK32" s="97"/>
      <c r="ML32" s="97"/>
      <c r="MM32" s="97"/>
      <c r="MN32" s="97"/>
      <c r="MO32" s="97"/>
      <c r="MP32" s="97"/>
      <c r="MQ32" s="97"/>
      <c r="MR32" s="97"/>
      <c r="MS32" s="97"/>
      <c r="MT32" s="97"/>
      <c r="MU32" s="97"/>
      <c r="MV32" s="97"/>
      <c r="MW32" s="97"/>
      <c r="MX32" s="97"/>
      <c r="MY32" s="97"/>
      <c r="MZ32" s="97"/>
      <c r="NA32" s="97"/>
      <c r="NB32" s="97"/>
      <c r="NC32" s="97"/>
      <c r="ND32" s="97"/>
      <c r="NE32" s="97"/>
      <c r="NF32" s="97"/>
      <c r="NG32" s="97"/>
      <c r="NH32" s="97"/>
      <c r="NI32" s="97"/>
      <c r="NJ32" s="97"/>
      <c r="NK32" s="97"/>
      <c r="NL32" s="97"/>
      <c r="NM32" s="97"/>
      <c r="NN32" s="97"/>
      <c r="NO32" s="97"/>
      <c r="NP32" s="97"/>
      <c r="NQ32" s="97"/>
      <c r="NR32" s="97"/>
      <c r="NS32" s="97"/>
      <c r="NT32" s="97"/>
      <c r="NU32" s="97"/>
      <c r="NV32" s="97"/>
      <c r="NW32" s="62"/>
      <c r="NZ32" s="717"/>
      <c r="OA32" s="717"/>
      <c r="OB32" s="717"/>
      <c r="OC32" s="717"/>
      <c r="OD32" s="717"/>
      <c r="OE32" s="717"/>
      <c r="OF32" s="717"/>
      <c r="OG32" s="717"/>
      <c r="OH32" s="717"/>
      <c r="OI32" s="717"/>
      <c r="OJ32" s="717"/>
      <c r="OK32" s="717"/>
      <c r="OL32" s="717"/>
      <c r="OM32" s="717"/>
      <c r="ON32" s="717"/>
      <c r="OO32" s="717"/>
      <c r="OP32" s="717"/>
      <c r="OQ32" s="717"/>
      <c r="OR32" s="717"/>
      <c r="OS32" s="717"/>
      <c r="OT32" s="717"/>
      <c r="OU32" s="717"/>
      <c r="OV32" s="717"/>
      <c r="OW32" s="717"/>
      <c r="OX32" s="717"/>
      <c r="OY32" s="717"/>
      <c r="OZ32" s="717"/>
      <c r="PA32" s="717"/>
      <c r="PB32" s="717"/>
      <c r="PC32" s="717"/>
      <c r="PD32" s="717"/>
      <c r="PE32" s="717"/>
      <c r="PF32" s="717"/>
      <c r="PG32" s="717"/>
      <c r="PH32" s="717"/>
      <c r="PI32" s="717"/>
      <c r="PJ32" s="717"/>
      <c r="PK32" s="717"/>
      <c r="PL32" s="717"/>
      <c r="PM32" s="717"/>
      <c r="PN32" s="717"/>
      <c r="PO32" s="717"/>
      <c r="PP32" s="717"/>
      <c r="PQ32" s="717"/>
      <c r="PR32" s="717"/>
      <c r="PS32" s="717"/>
      <c r="PT32" s="717"/>
      <c r="PU32" s="717"/>
      <c r="PV32" s="717"/>
      <c r="PW32" s="717"/>
      <c r="PX32" s="717"/>
      <c r="PY32" s="717"/>
      <c r="PZ32" s="717"/>
      <c r="QA32" s="717"/>
      <c r="QB32" s="717"/>
      <c r="QC32" s="717"/>
      <c r="QD32" s="717"/>
      <c r="QE32" s="717"/>
      <c r="QF32" s="717"/>
      <c r="QG32" s="675"/>
      <c r="QH32" s="675"/>
      <c r="QI32" s="675"/>
      <c r="QJ32" s="675"/>
      <c r="QK32" s="675"/>
      <c r="QL32" s="675"/>
      <c r="QM32" s="696"/>
      <c r="QN32" s="696"/>
      <c r="QO32" s="696"/>
      <c r="QP32" s="696"/>
      <c r="QQ32" s="696"/>
      <c r="QR32" s="696"/>
      <c r="QS32" s="696"/>
      <c r="QT32" s="696"/>
      <c r="QU32" s="696"/>
      <c r="QV32" s="696"/>
      <c r="QW32" s="696"/>
      <c r="QX32" s="696"/>
      <c r="QY32" s="696"/>
      <c r="QZ32" s="696"/>
      <c r="RA32" s="696"/>
      <c r="RB32" s="696"/>
      <c r="RC32" s="696"/>
      <c r="RD32" s="696"/>
      <c r="RE32" s="696"/>
      <c r="RF32" s="696"/>
      <c r="RG32" s="696"/>
      <c r="RH32" s="696"/>
      <c r="RI32" s="696"/>
      <c r="RJ32" s="696"/>
      <c r="RK32" s="696"/>
      <c r="RL32" s="696"/>
      <c r="RM32" s="696"/>
      <c r="RN32" s="696"/>
      <c r="RO32" s="696"/>
      <c r="RP32" s="696"/>
    </row>
    <row r="33" spans="1:484" ht="15" customHeight="1">
      <c r="A33" s="15"/>
      <c r="B33" s="723" t="s">
        <v>51</v>
      </c>
      <c r="C33" s="724"/>
      <c r="D33" s="724"/>
      <c r="E33" s="724"/>
      <c r="F33" s="724"/>
      <c r="G33" s="724"/>
      <c r="H33" s="724"/>
      <c r="I33" s="724"/>
      <c r="J33" s="724"/>
      <c r="K33" s="724"/>
      <c r="L33" s="724"/>
      <c r="M33" s="724"/>
      <c r="N33" s="724"/>
      <c r="O33" s="724"/>
      <c r="P33" s="724"/>
      <c r="Q33" s="724"/>
      <c r="R33" s="724"/>
      <c r="S33" s="724"/>
      <c r="T33" s="724"/>
      <c r="U33" s="724"/>
      <c r="V33" s="725"/>
      <c r="W33" s="698" t="s">
        <v>70</v>
      </c>
      <c r="X33" s="699"/>
      <c r="Y33" s="699"/>
      <c r="Z33" s="699"/>
      <c r="AA33" s="699"/>
      <c r="AB33" s="699"/>
      <c r="AC33" s="699"/>
      <c r="AD33" s="699"/>
      <c r="AE33" s="699"/>
      <c r="AF33" s="699"/>
      <c r="AG33" s="699"/>
      <c r="AH33" s="699"/>
      <c r="AI33" s="699"/>
      <c r="AJ33" s="699"/>
      <c r="AK33" s="699"/>
      <c r="AL33" s="699"/>
      <c r="AM33" s="699"/>
      <c r="AN33" s="699"/>
      <c r="AO33" s="699"/>
      <c r="AP33" s="699"/>
      <c r="AQ33" s="699"/>
      <c r="AR33" s="699"/>
      <c r="AS33" s="699"/>
      <c r="AT33" s="699"/>
      <c r="AU33" s="699"/>
      <c r="AV33" s="699"/>
      <c r="AW33" s="699"/>
      <c r="AX33" s="699"/>
      <c r="AY33" s="699"/>
      <c r="AZ33" s="699"/>
      <c r="BA33" s="699"/>
      <c r="BB33" s="699"/>
      <c r="BC33" s="699"/>
      <c r="BD33" s="699"/>
      <c r="BE33" s="699"/>
      <c r="BF33" s="699"/>
      <c r="BG33" s="699"/>
      <c r="BH33" s="700"/>
      <c r="BI33" s="674"/>
      <c r="BJ33" s="675"/>
      <c r="BK33" s="675"/>
      <c r="BL33" s="675"/>
      <c r="BM33" s="675"/>
      <c r="BN33" s="676"/>
      <c r="BO33" s="695"/>
      <c r="BP33" s="696"/>
      <c r="BQ33" s="696"/>
      <c r="BR33" s="696"/>
      <c r="BS33" s="696"/>
      <c r="BT33" s="696"/>
      <c r="BU33" s="696"/>
      <c r="BV33" s="696"/>
      <c r="BW33" s="696"/>
      <c r="BX33" s="696"/>
      <c r="BY33" s="696"/>
      <c r="BZ33" s="696"/>
      <c r="CA33" s="696"/>
      <c r="CB33" s="696"/>
      <c r="CC33" s="696"/>
      <c r="CD33" s="696"/>
      <c r="CE33" s="696"/>
      <c r="CF33" s="696"/>
      <c r="CG33" s="696"/>
      <c r="CH33" s="696"/>
      <c r="CI33" s="696"/>
      <c r="CJ33" s="696"/>
      <c r="CK33" s="696"/>
      <c r="CL33" s="696"/>
      <c r="CM33" s="696"/>
      <c r="CN33" s="696"/>
      <c r="CO33" s="696"/>
      <c r="CP33" s="696"/>
      <c r="CQ33" s="696"/>
      <c r="CR33" s="697"/>
      <c r="CT33" s="18"/>
      <c r="CU33" s="717"/>
      <c r="CV33" s="717"/>
      <c r="CW33" s="717"/>
      <c r="CX33" s="717"/>
      <c r="CY33" s="717"/>
      <c r="CZ33" s="717"/>
      <c r="DA33" s="717"/>
      <c r="DB33" s="717"/>
      <c r="DC33" s="717"/>
      <c r="DD33" s="717"/>
      <c r="DE33" s="717"/>
      <c r="DF33" s="717"/>
      <c r="DG33" s="717"/>
      <c r="DH33" s="717"/>
      <c r="DI33" s="717"/>
      <c r="DJ33" s="717"/>
      <c r="DK33" s="717"/>
      <c r="DL33" s="717"/>
      <c r="DM33" s="717"/>
      <c r="DN33" s="717"/>
      <c r="DO33" s="717"/>
      <c r="DP33" s="717"/>
      <c r="DQ33" s="717"/>
      <c r="DR33" s="717"/>
      <c r="DS33" s="717"/>
      <c r="DT33" s="717"/>
      <c r="DU33" s="717"/>
      <c r="DV33" s="717"/>
      <c r="DW33" s="717"/>
      <c r="DX33" s="717"/>
      <c r="DY33" s="717"/>
      <c r="DZ33" s="717"/>
      <c r="EA33" s="717"/>
      <c r="EB33" s="717"/>
      <c r="EC33" s="717"/>
      <c r="ED33" s="717"/>
      <c r="EE33" s="717"/>
      <c r="EF33" s="717"/>
      <c r="EG33" s="717"/>
      <c r="EH33" s="717"/>
      <c r="EI33" s="717"/>
      <c r="EJ33" s="717"/>
      <c r="EK33" s="717"/>
      <c r="EL33" s="717"/>
      <c r="EM33" s="717"/>
      <c r="EN33" s="717"/>
      <c r="EO33" s="717"/>
      <c r="EP33" s="717"/>
      <c r="EQ33" s="717"/>
      <c r="ER33" s="717"/>
      <c r="ES33" s="717"/>
      <c r="ET33" s="717"/>
      <c r="EU33" s="717"/>
      <c r="EV33" s="717"/>
      <c r="EW33" s="717"/>
      <c r="EX33" s="717"/>
      <c r="EY33" s="717"/>
      <c r="EZ33" s="717"/>
      <c r="FA33" s="718"/>
      <c r="FB33" s="674"/>
      <c r="FC33" s="675"/>
      <c r="FD33" s="675"/>
      <c r="FE33" s="675"/>
      <c r="FF33" s="675"/>
      <c r="FG33" s="676"/>
      <c r="FH33" s="695"/>
      <c r="FI33" s="696"/>
      <c r="FJ33" s="696"/>
      <c r="FK33" s="696"/>
      <c r="FL33" s="696"/>
      <c r="FM33" s="696"/>
      <c r="FN33" s="696"/>
      <c r="FO33" s="696"/>
      <c r="FP33" s="696"/>
      <c r="FQ33" s="696"/>
      <c r="FR33" s="696"/>
      <c r="FS33" s="696"/>
      <c r="FT33" s="696"/>
      <c r="FU33" s="696"/>
      <c r="FV33" s="696"/>
      <c r="FW33" s="696"/>
      <c r="FX33" s="696"/>
      <c r="FY33" s="696"/>
      <c r="FZ33" s="696"/>
      <c r="GA33" s="696"/>
      <c r="GB33" s="696"/>
      <c r="GC33" s="696"/>
      <c r="GD33" s="696"/>
      <c r="GE33" s="696"/>
      <c r="GF33" s="696"/>
      <c r="GG33" s="696"/>
      <c r="GH33" s="696"/>
      <c r="GI33" s="696"/>
      <c r="GJ33" s="696"/>
      <c r="GK33" s="697"/>
      <c r="GL33" s="17"/>
      <c r="GN33" s="721"/>
      <c r="GO33" s="721"/>
      <c r="GP33" s="721"/>
      <c r="GQ33" s="721"/>
      <c r="GR33" s="721"/>
      <c r="GS33" s="721"/>
      <c r="GT33" s="721"/>
      <c r="GU33" s="721"/>
      <c r="GV33" s="721"/>
      <c r="GW33" s="721"/>
      <c r="GX33" s="721"/>
      <c r="GY33" s="721"/>
      <c r="GZ33" s="721"/>
      <c r="HA33" s="721"/>
      <c r="HB33" s="721"/>
      <c r="HC33" s="721"/>
      <c r="HD33" s="721"/>
      <c r="HE33" s="721"/>
      <c r="HF33" s="721"/>
      <c r="HG33" s="721"/>
      <c r="HH33" s="721"/>
      <c r="HI33" s="721"/>
      <c r="HJ33" s="721"/>
      <c r="HK33" s="721"/>
      <c r="HL33" s="721"/>
      <c r="HM33" s="721"/>
      <c r="HN33" s="721"/>
      <c r="HO33" s="721"/>
      <c r="HP33" s="721"/>
      <c r="HQ33" s="721"/>
      <c r="HR33" s="721"/>
      <c r="HS33" s="721"/>
      <c r="HT33" s="721"/>
      <c r="HU33" s="721"/>
      <c r="HV33" s="721"/>
      <c r="HW33" s="721"/>
      <c r="HX33" s="721"/>
      <c r="HY33" s="721"/>
      <c r="HZ33" s="721"/>
      <c r="IA33" s="721"/>
      <c r="IB33" s="721"/>
      <c r="IC33" s="721"/>
      <c r="ID33" s="721"/>
      <c r="IE33" s="721"/>
      <c r="IF33" s="721"/>
      <c r="IG33" s="721"/>
      <c r="IH33" s="721"/>
      <c r="II33" s="721"/>
      <c r="IJ33" s="721"/>
      <c r="IK33" s="721"/>
      <c r="IL33" s="721"/>
      <c r="IM33" s="721"/>
      <c r="IN33" s="721"/>
      <c r="IO33" s="721"/>
      <c r="IP33" s="721"/>
      <c r="IQ33" s="721"/>
      <c r="IR33" s="721"/>
      <c r="IS33" s="721"/>
      <c r="IT33" s="722"/>
      <c r="IU33" s="674"/>
      <c r="IV33" s="675"/>
      <c r="IW33" s="675"/>
      <c r="IX33" s="675"/>
      <c r="IY33" s="675"/>
      <c r="IZ33" s="676"/>
      <c r="JA33" s="695"/>
      <c r="JB33" s="696"/>
      <c r="JC33" s="696"/>
      <c r="JD33" s="696"/>
      <c r="JE33" s="696"/>
      <c r="JF33" s="696"/>
      <c r="JG33" s="696"/>
      <c r="JH33" s="696"/>
      <c r="JI33" s="696"/>
      <c r="JJ33" s="696"/>
      <c r="JK33" s="696"/>
      <c r="JL33" s="696"/>
      <c r="JM33" s="696"/>
      <c r="JN33" s="696"/>
      <c r="JO33" s="696"/>
      <c r="JP33" s="696"/>
      <c r="JQ33" s="696"/>
      <c r="JR33" s="696"/>
      <c r="JS33" s="696"/>
      <c r="JT33" s="696"/>
      <c r="JU33" s="696"/>
      <c r="JV33" s="696"/>
      <c r="JW33" s="696"/>
      <c r="JX33" s="696"/>
      <c r="JY33" s="696"/>
      <c r="JZ33" s="696"/>
      <c r="KA33" s="696"/>
      <c r="KB33" s="696"/>
      <c r="KC33" s="696"/>
      <c r="KD33" s="697"/>
      <c r="KE33" s="19"/>
      <c r="KG33" s="92"/>
      <c r="KH33" s="97"/>
      <c r="KI33" s="97"/>
      <c r="KJ33" s="97"/>
      <c r="KK33" s="97"/>
      <c r="KL33" s="97"/>
      <c r="KM33" s="97"/>
      <c r="KN33" s="97"/>
      <c r="KO33" s="97"/>
      <c r="KP33" s="97"/>
      <c r="KQ33" s="97"/>
      <c r="KR33" s="97"/>
      <c r="KS33" s="97"/>
      <c r="KT33" s="97"/>
      <c r="KU33" s="97"/>
      <c r="KV33" s="97"/>
      <c r="KW33" s="97"/>
      <c r="KX33" s="97"/>
      <c r="KY33" s="97"/>
      <c r="KZ33" s="97"/>
      <c r="LA33" s="97"/>
      <c r="LB33" s="97"/>
      <c r="LC33" s="97"/>
      <c r="LD33" s="97"/>
      <c r="LE33" s="97"/>
      <c r="LF33" s="97"/>
      <c r="LG33" s="97"/>
      <c r="LH33" s="97"/>
      <c r="LI33" s="97"/>
      <c r="LJ33" s="97"/>
      <c r="LK33" s="97"/>
      <c r="LL33" s="97"/>
      <c r="LM33" s="97"/>
      <c r="LN33" s="97"/>
      <c r="LO33" s="97"/>
      <c r="LP33" s="97"/>
      <c r="LQ33" s="97"/>
      <c r="LR33" s="97"/>
      <c r="LS33" s="97"/>
      <c r="LT33" s="97"/>
      <c r="LU33" s="97"/>
      <c r="LV33" s="97"/>
      <c r="LW33" s="97"/>
      <c r="LX33" s="97"/>
      <c r="LY33" s="97"/>
      <c r="LZ33" s="97"/>
      <c r="MA33" s="97"/>
      <c r="MB33" s="97"/>
      <c r="MC33" s="97"/>
      <c r="MD33" s="97"/>
      <c r="ME33" s="97"/>
      <c r="MF33" s="97"/>
      <c r="MG33" s="97"/>
      <c r="MH33" s="97"/>
      <c r="MI33" s="97"/>
      <c r="MJ33" s="97"/>
      <c r="MK33" s="97"/>
      <c r="ML33" s="97"/>
      <c r="MM33" s="97"/>
      <c r="MN33" s="97"/>
      <c r="MO33" s="97"/>
      <c r="MP33" s="97"/>
      <c r="MQ33" s="97"/>
      <c r="MR33" s="97"/>
      <c r="MS33" s="97"/>
      <c r="MT33" s="97"/>
      <c r="MU33" s="97"/>
      <c r="MV33" s="97"/>
      <c r="MW33" s="97"/>
      <c r="MX33" s="97"/>
      <c r="MY33" s="97"/>
      <c r="MZ33" s="97"/>
      <c r="NA33" s="97"/>
      <c r="NB33" s="97"/>
      <c r="NC33" s="97"/>
      <c r="ND33" s="97"/>
      <c r="NE33" s="97"/>
      <c r="NF33" s="97"/>
      <c r="NG33" s="97"/>
      <c r="NH33" s="97"/>
      <c r="NI33" s="97"/>
      <c r="NJ33" s="97"/>
      <c r="NK33" s="97"/>
      <c r="NL33" s="97"/>
      <c r="NM33" s="97"/>
      <c r="NN33" s="97"/>
      <c r="NO33" s="97"/>
      <c r="NP33" s="97"/>
      <c r="NQ33" s="97"/>
      <c r="NR33" s="97"/>
      <c r="NS33" s="97"/>
      <c r="NT33" s="97"/>
      <c r="NU33" s="97"/>
      <c r="NV33" s="97"/>
      <c r="NW33" s="62"/>
      <c r="NZ33" s="717"/>
      <c r="OA33" s="717"/>
      <c r="OB33" s="717"/>
      <c r="OC33" s="717"/>
      <c r="OD33" s="717"/>
      <c r="OE33" s="717"/>
      <c r="OF33" s="717"/>
      <c r="OG33" s="717"/>
      <c r="OH33" s="717"/>
      <c r="OI33" s="717"/>
      <c r="OJ33" s="717"/>
      <c r="OK33" s="717"/>
      <c r="OL33" s="717"/>
      <c r="OM33" s="717"/>
      <c r="ON33" s="717"/>
      <c r="OO33" s="717"/>
      <c r="OP33" s="717"/>
      <c r="OQ33" s="717"/>
      <c r="OR33" s="717"/>
      <c r="OS33" s="717"/>
      <c r="OT33" s="717"/>
      <c r="OU33" s="717"/>
      <c r="OV33" s="717"/>
      <c r="OW33" s="717"/>
      <c r="OX33" s="717"/>
      <c r="OY33" s="717"/>
      <c r="OZ33" s="717"/>
      <c r="PA33" s="717"/>
      <c r="PB33" s="717"/>
      <c r="PC33" s="717"/>
      <c r="PD33" s="717"/>
      <c r="PE33" s="717"/>
      <c r="PF33" s="717"/>
      <c r="PG33" s="717"/>
      <c r="PH33" s="717"/>
      <c r="PI33" s="717"/>
      <c r="PJ33" s="717"/>
      <c r="PK33" s="717"/>
      <c r="PL33" s="717"/>
      <c r="PM33" s="717"/>
      <c r="PN33" s="717"/>
      <c r="PO33" s="717"/>
      <c r="PP33" s="717"/>
      <c r="PQ33" s="717"/>
      <c r="PR33" s="717"/>
      <c r="PS33" s="717"/>
      <c r="PT33" s="717"/>
      <c r="PU33" s="717"/>
      <c r="PV33" s="717"/>
      <c r="PW33" s="717"/>
      <c r="PX33" s="717"/>
      <c r="PY33" s="717"/>
      <c r="PZ33" s="717"/>
      <c r="QA33" s="717"/>
      <c r="QB33" s="717"/>
      <c r="QC33" s="717"/>
      <c r="QD33" s="717"/>
      <c r="QE33" s="717"/>
      <c r="QF33" s="717"/>
      <c r="QG33" s="675"/>
      <c r="QH33" s="675"/>
      <c r="QI33" s="675"/>
      <c r="QJ33" s="675"/>
      <c r="QK33" s="675"/>
      <c r="QL33" s="675"/>
      <c r="QM33" s="696"/>
      <c r="QN33" s="696"/>
      <c r="QO33" s="696"/>
      <c r="QP33" s="696"/>
      <c r="QQ33" s="696"/>
      <c r="QR33" s="696"/>
      <c r="QS33" s="696"/>
      <c r="QT33" s="696"/>
      <c r="QU33" s="696"/>
      <c r="QV33" s="696"/>
      <c r="QW33" s="696"/>
      <c r="QX33" s="696"/>
      <c r="QY33" s="696"/>
      <c r="QZ33" s="696"/>
      <c r="RA33" s="696"/>
      <c r="RB33" s="696"/>
      <c r="RC33" s="696"/>
      <c r="RD33" s="696"/>
      <c r="RE33" s="696"/>
      <c r="RF33" s="696"/>
      <c r="RG33" s="696"/>
      <c r="RH33" s="696"/>
      <c r="RI33" s="696"/>
      <c r="RJ33" s="696"/>
      <c r="RK33" s="696"/>
      <c r="RL33" s="696"/>
      <c r="RM33" s="696"/>
      <c r="RN33" s="696"/>
      <c r="RO33" s="696"/>
      <c r="RP33" s="696"/>
    </row>
    <row r="34" spans="1:484" ht="14.25" customHeight="1">
      <c r="A34" s="15"/>
      <c r="B34" s="704" t="s">
        <v>68</v>
      </c>
      <c r="C34" s="705"/>
      <c r="D34" s="705"/>
      <c r="E34" s="705"/>
      <c r="F34" s="705"/>
      <c r="G34" s="705"/>
      <c r="H34" s="705"/>
      <c r="I34" s="705"/>
      <c r="J34" s="705"/>
      <c r="K34" s="705"/>
      <c r="L34" s="705"/>
      <c r="M34" s="705"/>
      <c r="N34" s="705"/>
      <c r="O34" s="705"/>
      <c r="P34" s="705"/>
      <c r="Q34" s="705"/>
      <c r="R34" s="705"/>
      <c r="S34" s="705"/>
      <c r="T34" s="705"/>
      <c r="U34" s="705"/>
      <c r="V34" s="706"/>
      <c r="W34" s="707" t="s">
        <v>69</v>
      </c>
      <c r="X34" s="708"/>
      <c r="Y34" s="708"/>
      <c r="Z34" s="708"/>
      <c r="AA34" s="708"/>
      <c r="AB34" s="708"/>
      <c r="AC34" s="708"/>
      <c r="AD34" s="708"/>
      <c r="AE34" s="708"/>
      <c r="AF34" s="708"/>
      <c r="AG34" s="708"/>
      <c r="AH34" s="708"/>
      <c r="AI34" s="708"/>
      <c r="AJ34" s="708"/>
      <c r="AK34" s="708"/>
      <c r="AL34" s="708"/>
      <c r="AM34" s="708"/>
      <c r="AN34" s="708"/>
      <c r="AO34" s="708"/>
      <c r="AP34" s="708"/>
      <c r="AQ34" s="708"/>
      <c r="AR34" s="708"/>
      <c r="AS34" s="708"/>
      <c r="AT34" s="708"/>
      <c r="AU34" s="708"/>
      <c r="AV34" s="708"/>
      <c r="AW34" s="708"/>
      <c r="AX34" s="708"/>
      <c r="AY34" s="708"/>
      <c r="AZ34" s="708"/>
      <c r="BA34" s="708"/>
      <c r="BB34" s="708"/>
      <c r="BC34" s="708"/>
      <c r="BD34" s="708"/>
      <c r="BE34" s="708"/>
      <c r="BF34" s="708"/>
      <c r="BG34" s="708"/>
      <c r="BH34" s="709"/>
      <c r="BI34" s="674"/>
      <c r="BJ34" s="675"/>
      <c r="BK34" s="675"/>
      <c r="BL34" s="675"/>
      <c r="BM34" s="675"/>
      <c r="BN34" s="676"/>
      <c r="BO34" s="695"/>
      <c r="BP34" s="696"/>
      <c r="BQ34" s="696"/>
      <c r="BR34" s="696"/>
      <c r="BS34" s="696"/>
      <c r="BT34" s="696"/>
      <c r="BU34" s="696"/>
      <c r="BV34" s="696"/>
      <c r="BW34" s="696"/>
      <c r="BX34" s="696"/>
      <c r="BY34" s="696"/>
      <c r="BZ34" s="696"/>
      <c r="CA34" s="696"/>
      <c r="CB34" s="696"/>
      <c r="CC34" s="696"/>
      <c r="CD34" s="696"/>
      <c r="CE34" s="696"/>
      <c r="CF34" s="696"/>
      <c r="CG34" s="696"/>
      <c r="CH34" s="696"/>
      <c r="CI34" s="696"/>
      <c r="CJ34" s="696"/>
      <c r="CK34" s="696"/>
      <c r="CL34" s="696"/>
      <c r="CM34" s="696"/>
      <c r="CN34" s="696"/>
      <c r="CO34" s="696"/>
      <c r="CP34" s="696"/>
      <c r="CQ34" s="696"/>
      <c r="CR34" s="697"/>
      <c r="CT34" s="18"/>
      <c r="CU34" s="14"/>
      <c r="CV34" s="63"/>
      <c r="CW34" s="63"/>
      <c r="CX34" s="63"/>
      <c r="CY34" s="63"/>
      <c r="CZ34" s="63"/>
      <c r="DA34" s="63"/>
      <c r="DB34" s="63"/>
      <c r="DC34" s="63"/>
      <c r="DD34" s="63"/>
      <c r="DE34" s="63"/>
      <c r="DF34" s="63"/>
      <c r="DG34" s="63"/>
      <c r="DH34" s="63"/>
      <c r="DI34" s="63"/>
      <c r="DJ34" s="63"/>
      <c r="DK34" s="63"/>
      <c r="DL34" s="63"/>
      <c r="DM34" s="63"/>
      <c r="DN34" s="63"/>
      <c r="DO34" s="63"/>
      <c r="DP34" s="63"/>
      <c r="DQ34" s="63"/>
      <c r="DR34" s="63"/>
      <c r="DS34" s="63"/>
      <c r="DT34" s="63"/>
      <c r="DU34" s="63"/>
      <c r="DV34" s="63"/>
      <c r="DW34" s="63"/>
      <c r="DX34" s="63"/>
      <c r="DY34" s="63"/>
      <c r="DZ34" s="63"/>
      <c r="EA34" s="63"/>
      <c r="EB34" s="63"/>
      <c r="EC34" s="63"/>
      <c r="ED34" s="63"/>
      <c r="EE34" s="63"/>
      <c r="EF34" s="63"/>
      <c r="EG34" s="63"/>
      <c r="EH34" s="63"/>
      <c r="EI34" s="63"/>
      <c r="EJ34" s="63"/>
      <c r="EK34" s="63"/>
      <c r="EL34" s="63"/>
      <c r="EM34" s="63"/>
      <c r="EN34" s="63"/>
      <c r="EO34" s="63"/>
      <c r="EP34" s="63"/>
      <c r="EQ34" s="63"/>
      <c r="ER34" s="63"/>
      <c r="ES34" s="63"/>
      <c r="ET34" s="63"/>
      <c r="EU34" s="63"/>
      <c r="EV34" s="63"/>
      <c r="EW34" s="63"/>
      <c r="EX34" s="63"/>
      <c r="EY34" s="63"/>
      <c r="EZ34" s="63"/>
      <c r="FA34" s="64"/>
      <c r="FB34" s="674"/>
      <c r="FC34" s="675"/>
      <c r="FD34" s="675"/>
      <c r="FE34" s="675"/>
      <c r="FF34" s="675"/>
      <c r="FG34" s="676"/>
      <c r="FH34" s="695"/>
      <c r="FI34" s="696"/>
      <c r="FJ34" s="696"/>
      <c r="FK34" s="696"/>
      <c r="FL34" s="696"/>
      <c r="FM34" s="696"/>
      <c r="FN34" s="696"/>
      <c r="FO34" s="696"/>
      <c r="FP34" s="696"/>
      <c r="FQ34" s="696"/>
      <c r="FR34" s="696"/>
      <c r="FS34" s="696"/>
      <c r="FT34" s="696"/>
      <c r="FU34" s="696"/>
      <c r="FV34" s="696"/>
      <c r="FW34" s="696"/>
      <c r="FX34" s="696"/>
      <c r="FY34" s="696"/>
      <c r="FZ34" s="696"/>
      <c r="GA34" s="696"/>
      <c r="GB34" s="696"/>
      <c r="GC34" s="696"/>
      <c r="GD34" s="696"/>
      <c r="GE34" s="696"/>
      <c r="GF34" s="696"/>
      <c r="GG34" s="696"/>
      <c r="GH34" s="696"/>
      <c r="GI34" s="696"/>
      <c r="GJ34" s="696"/>
      <c r="GK34" s="697"/>
      <c r="GL34" s="17"/>
      <c r="GN34" s="721"/>
      <c r="GO34" s="721"/>
      <c r="GP34" s="721"/>
      <c r="GQ34" s="721"/>
      <c r="GR34" s="721"/>
      <c r="GS34" s="721"/>
      <c r="GT34" s="721"/>
      <c r="GU34" s="721"/>
      <c r="GV34" s="721"/>
      <c r="GW34" s="721"/>
      <c r="GX34" s="721"/>
      <c r="GY34" s="721"/>
      <c r="GZ34" s="721"/>
      <c r="HA34" s="721"/>
      <c r="HB34" s="721"/>
      <c r="HC34" s="721"/>
      <c r="HD34" s="721"/>
      <c r="HE34" s="721"/>
      <c r="HF34" s="721"/>
      <c r="HG34" s="721"/>
      <c r="HH34" s="721"/>
      <c r="HI34" s="721"/>
      <c r="HJ34" s="721"/>
      <c r="HK34" s="721"/>
      <c r="HL34" s="721"/>
      <c r="HM34" s="721"/>
      <c r="HN34" s="721"/>
      <c r="HO34" s="721"/>
      <c r="HP34" s="721"/>
      <c r="HQ34" s="721"/>
      <c r="HR34" s="721"/>
      <c r="HS34" s="721"/>
      <c r="HT34" s="721"/>
      <c r="HU34" s="721"/>
      <c r="HV34" s="721"/>
      <c r="HW34" s="721"/>
      <c r="HX34" s="721"/>
      <c r="HY34" s="721"/>
      <c r="HZ34" s="721"/>
      <c r="IA34" s="721"/>
      <c r="IB34" s="721"/>
      <c r="IC34" s="721"/>
      <c r="ID34" s="721"/>
      <c r="IE34" s="721"/>
      <c r="IF34" s="721"/>
      <c r="IG34" s="721"/>
      <c r="IH34" s="721"/>
      <c r="II34" s="721"/>
      <c r="IJ34" s="721"/>
      <c r="IK34" s="721"/>
      <c r="IL34" s="721"/>
      <c r="IM34" s="721"/>
      <c r="IN34" s="721"/>
      <c r="IO34" s="721"/>
      <c r="IP34" s="721"/>
      <c r="IQ34" s="721"/>
      <c r="IR34" s="721"/>
      <c r="IS34" s="721"/>
      <c r="IT34" s="722"/>
      <c r="IU34" s="674"/>
      <c r="IV34" s="675"/>
      <c r="IW34" s="675"/>
      <c r="IX34" s="675"/>
      <c r="IY34" s="675"/>
      <c r="IZ34" s="676"/>
      <c r="JA34" s="695"/>
      <c r="JB34" s="696"/>
      <c r="JC34" s="696"/>
      <c r="JD34" s="696"/>
      <c r="JE34" s="696"/>
      <c r="JF34" s="696"/>
      <c r="JG34" s="696"/>
      <c r="JH34" s="696"/>
      <c r="JI34" s="696"/>
      <c r="JJ34" s="696"/>
      <c r="JK34" s="696"/>
      <c r="JL34" s="696"/>
      <c r="JM34" s="696"/>
      <c r="JN34" s="696"/>
      <c r="JO34" s="696"/>
      <c r="JP34" s="696"/>
      <c r="JQ34" s="696"/>
      <c r="JR34" s="696"/>
      <c r="JS34" s="696"/>
      <c r="JT34" s="696"/>
      <c r="JU34" s="696"/>
      <c r="JV34" s="696"/>
      <c r="JW34" s="696"/>
      <c r="JX34" s="696"/>
      <c r="JY34" s="696"/>
      <c r="JZ34" s="696"/>
      <c r="KA34" s="696"/>
      <c r="KB34" s="696"/>
      <c r="KC34" s="696"/>
      <c r="KD34" s="697"/>
      <c r="KE34" s="19"/>
      <c r="KG34" s="101"/>
      <c r="KH34" s="97"/>
      <c r="KI34" s="97"/>
      <c r="KJ34" s="97"/>
      <c r="KK34" s="97"/>
      <c r="KL34" s="97"/>
      <c r="KM34" s="97"/>
      <c r="KN34" s="97"/>
      <c r="KO34" s="97"/>
      <c r="KP34" s="97"/>
      <c r="KQ34" s="97"/>
      <c r="KR34" s="97"/>
      <c r="KS34" s="97"/>
      <c r="KT34" s="97"/>
      <c r="KU34" s="97"/>
      <c r="KV34" s="97"/>
      <c r="KW34" s="97"/>
      <c r="KX34" s="97"/>
      <c r="KY34" s="97"/>
      <c r="KZ34" s="97"/>
      <c r="LA34" s="97"/>
      <c r="LB34" s="97"/>
      <c r="LC34" s="97"/>
      <c r="LD34" s="97"/>
      <c r="LE34" s="97"/>
      <c r="LF34" s="97"/>
      <c r="LG34" s="97"/>
      <c r="LH34" s="97"/>
      <c r="LI34" s="97"/>
      <c r="LJ34" s="97"/>
      <c r="LK34" s="97"/>
      <c r="LL34" s="97"/>
      <c r="LM34" s="97"/>
      <c r="LN34" s="97"/>
      <c r="LO34" s="97"/>
      <c r="LP34" s="97"/>
      <c r="LQ34" s="97"/>
      <c r="LR34" s="97"/>
      <c r="LS34" s="97"/>
      <c r="LT34" s="97"/>
      <c r="LU34" s="97"/>
      <c r="LV34" s="97"/>
      <c r="LW34" s="97"/>
      <c r="LX34" s="97"/>
      <c r="LY34" s="97"/>
      <c r="LZ34" s="97"/>
      <c r="MA34" s="97"/>
      <c r="MB34" s="97"/>
      <c r="MC34" s="97"/>
      <c r="MD34" s="97"/>
      <c r="ME34" s="97"/>
      <c r="MF34" s="97"/>
      <c r="MG34" s="97"/>
      <c r="MH34" s="97"/>
      <c r="MI34" s="97"/>
      <c r="MJ34" s="97"/>
      <c r="MK34" s="97"/>
      <c r="ML34" s="97"/>
      <c r="MM34" s="97"/>
      <c r="MN34" s="97"/>
      <c r="MO34" s="97"/>
      <c r="MP34" s="97"/>
      <c r="MQ34" s="97"/>
      <c r="MR34" s="97"/>
      <c r="MS34" s="97"/>
      <c r="MT34" s="97"/>
      <c r="MU34" s="97"/>
      <c r="MV34" s="97"/>
      <c r="MW34" s="97"/>
      <c r="MX34" s="97"/>
      <c r="MY34" s="97"/>
      <c r="MZ34" s="97"/>
      <c r="NA34" s="97"/>
      <c r="NB34" s="97"/>
      <c r="NC34" s="97"/>
      <c r="ND34" s="97"/>
      <c r="NE34" s="97"/>
      <c r="NF34" s="97"/>
      <c r="NG34" s="97"/>
      <c r="NH34" s="97"/>
      <c r="NI34" s="97"/>
      <c r="NJ34" s="97"/>
      <c r="NK34" s="97"/>
      <c r="NL34" s="97"/>
      <c r="NM34" s="97"/>
      <c r="NN34" s="97"/>
      <c r="NO34" s="97"/>
      <c r="NP34" s="97"/>
      <c r="NQ34" s="97"/>
      <c r="NR34" s="97"/>
      <c r="NS34" s="97"/>
      <c r="NT34" s="97"/>
      <c r="NU34" s="97"/>
      <c r="NV34" s="97"/>
      <c r="NW34" s="62"/>
      <c r="OA34" s="63"/>
      <c r="OB34" s="63"/>
      <c r="OC34" s="63"/>
      <c r="OD34" s="63"/>
      <c r="OE34" s="63"/>
      <c r="OF34" s="63"/>
      <c r="OG34" s="63"/>
      <c r="OH34" s="63"/>
      <c r="OI34" s="63"/>
      <c r="OJ34" s="63"/>
      <c r="OK34" s="63"/>
      <c r="OL34" s="63"/>
      <c r="OM34" s="63"/>
      <c r="ON34" s="63"/>
      <c r="OO34" s="63"/>
      <c r="OP34" s="63"/>
      <c r="OQ34" s="63"/>
      <c r="OR34" s="63"/>
      <c r="OS34" s="63"/>
      <c r="OT34" s="63"/>
      <c r="OU34" s="63"/>
      <c r="OV34" s="63"/>
      <c r="OW34" s="63"/>
      <c r="OX34" s="63"/>
      <c r="OY34" s="63"/>
      <c r="OZ34" s="63"/>
      <c r="PA34" s="63"/>
      <c r="PB34" s="63"/>
      <c r="PC34" s="63"/>
      <c r="PD34" s="63"/>
      <c r="PE34" s="63"/>
      <c r="PF34" s="63"/>
      <c r="PG34" s="63"/>
      <c r="PH34" s="63"/>
      <c r="PI34" s="63"/>
      <c r="PJ34" s="63"/>
      <c r="PK34" s="63"/>
      <c r="PL34" s="63"/>
      <c r="PM34" s="63"/>
      <c r="PN34" s="63"/>
      <c r="PO34" s="63"/>
      <c r="PP34" s="63"/>
      <c r="PQ34" s="63"/>
      <c r="PR34" s="63"/>
      <c r="PS34" s="63"/>
      <c r="PT34" s="63"/>
      <c r="PU34" s="63"/>
      <c r="PV34" s="63"/>
      <c r="PW34" s="63"/>
      <c r="PX34" s="63"/>
      <c r="PY34" s="63"/>
      <c r="PZ34" s="63"/>
      <c r="QA34" s="63"/>
      <c r="QB34" s="63"/>
      <c r="QC34" s="63"/>
      <c r="QD34" s="63"/>
      <c r="QE34" s="63"/>
      <c r="QF34" s="63"/>
      <c r="QG34" s="675"/>
      <c r="QH34" s="675"/>
      <c r="QI34" s="675"/>
      <c r="QJ34" s="675"/>
      <c r="QK34" s="675"/>
      <c r="QL34" s="675"/>
      <c r="QM34" s="696"/>
      <c r="QN34" s="696"/>
      <c r="QO34" s="696"/>
      <c r="QP34" s="696"/>
      <c r="QQ34" s="696"/>
      <c r="QR34" s="696"/>
      <c r="QS34" s="696"/>
      <c r="QT34" s="696"/>
      <c r="QU34" s="696"/>
      <c r="QV34" s="696"/>
      <c r="QW34" s="696"/>
      <c r="QX34" s="696"/>
      <c r="QY34" s="696"/>
      <c r="QZ34" s="696"/>
      <c r="RA34" s="696"/>
      <c r="RB34" s="696"/>
      <c r="RC34" s="696"/>
      <c r="RD34" s="696"/>
      <c r="RE34" s="696"/>
      <c r="RF34" s="696"/>
      <c r="RG34" s="696"/>
      <c r="RH34" s="696"/>
      <c r="RI34" s="696"/>
      <c r="RJ34" s="696"/>
      <c r="RK34" s="696"/>
      <c r="RL34" s="696"/>
      <c r="RM34" s="696"/>
      <c r="RN34" s="696"/>
      <c r="RO34" s="696"/>
      <c r="RP34" s="696"/>
    </row>
    <row r="35" spans="1:484" ht="24.4" customHeight="1">
      <c r="A35" s="15"/>
      <c r="B35" s="719" t="s">
        <v>95</v>
      </c>
      <c r="C35" s="719"/>
      <c r="D35" s="719"/>
      <c r="E35" s="719"/>
      <c r="F35" s="719"/>
      <c r="G35" s="719"/>
      <c r="H35" s="719"/>
      <c r="I35" s="719"/>
      <c r="J35" s="719"/>
      <c r="K35" s="719"/>
      <c r="L35" s="719"/>
      <c r="M35" s="719"/>
      <c r="N35" s="719"/>
      <c r="O35" s="719"/>
      <c r="P35" s="719"/>
      <c r="Q35" s="719"/>
      <c r="R35" s="719"/>
      <c r="S35" s="719"/>
      <c r="T35" s="719"/>
      <c r="U35" s="719"/>
      <c r="V35" s="719"/>
      <c r="W35" s="719"/>
      <c r="X35" s="719"/>
      <c r="Y35" s="719"/>
      <c r="Z35" s="719"/>
      <c r="AA35" s="719"/>
      <c r="AB35" s="719"/>
      <c r="AC35" s="719"/>
      <c r="AD35" s="719"/>
      <c r="AE35" s="719"/>
      <c r="AF35" s="719"/>
      <c r="AG35" s="719"/>
      <c r="AH35" s="719"/>
      <c r="AI35" s="719"/>
      <c r="AJ35" s="719"/>
      <c r="AK35" s="719"/>
      <c r="AL35" s="719"/>
      <c r="AM35" s="719"/>
      <c r="AN35" s="719"/>
      <c r="AO35" s="719"/>
      <c r="AP35" s="719"/>
      <c r="AQ35" s="719"/>
      <c r="AR35" s="719"/>
      <c r="AS35" s="719"/>
      <c r="AT35" s="719"/>
      <c r="AU35" s="719"/>
      <c r="AV35" s="719"/>
      <c r="AW35" s="719"/>
      <c r="AX35" s="719"/>
      <c r="AY35" s="719"/>
      <c r="AZ35" s="719"/>
      <c r="BA35" s="719"/>
      <c r="BB35" s="719"/>
      <c r="BC35" s="719"/>
      <c r="BD35" s="719"/>
      <c r="BE35" s="719"/>
      <c r="BF35" s="719"/>
      <c r="BG35" s="719"/>
      <c r="BH35" s="720"/>
      <c r="BI35" s="677"/>
      <c r="BJ35" s="678"/>
      <c r="BK35" s="678"/>
      <c r="BL35" s="678"/>
      <c r="BM35" s="678"/>
      <c r="BN35" s="679"/>
      <c r="BO35" s="698"/>
      <c r="BP35" s="699"/>
      <c r="BQ35" s="699"/>
      <c r="BR35" s="699"/>
      <c r="BS35" s="699"/>
      <c r="BT35" s="699"/>
      <c r="BU35" s="699"/>
      <c r="BV35" s="699"/>
      <c r="BW35" s="699"/>
      <c r="BX35" s="699"/>
      <c r="BY35" s="699"/>
      <c r="BZ35" s="699"/>
      <c r="CA35" s="699"/>
      <c r="CB35" s="699"/>
      <c r="CC35" s="699"/>
      <c r="CD35" s="699"/>
      <c r="CE35" s="699"/>
      <c r="CF35" s="699"/>
      <c r="CG35" s="699"/>
      <c r="CH35" s="699"/>
      <c r="CI35" s="699"/>
      <c r="CJ35" s="699"/>
      <c r="CK35" s="699"/>
      <c r="CL35" s="699"/>
      <c r="CM35" s="699"/>
      <c r="CN35" s="699"/>
      <c r="CO35" s="699"/>
      <c r="CP35" s="699"/>
      <c r="CQ35" s="699"/>
      <c r="CR35" s="700"/>
      <c r="CT35" s="18"/>
      <c r="CU35" s="696"/>
      <c r="CV35" s="696"/>
      <c r="CW35" s="696"/>
      <c r="CX35" s="696"/>
      <c r="CY35" s="696"/>
      <c r="CZ35" s="696"/>
      <c r="DA35" s="696"/>
      <c r="DB35" s="696"/>
      <c r="DC35" s="696"/>
      <c r="DD35" s="696"/>
      <c r="DE35" s="696"/>
      <c r="DF35" s="696"/>
      <c r="DG35" s="696"/>
      <c r="DH35" s="696"/>
      <c r="DI35" s="696"/>
      <c r="DJ35" s="696"/>
      <c r="DK35" s="696"/>
      <c r="DL35" s="696"/>
      <c r="DM35" s="696"/>
      <c r="DN35" s="696"/>
      <c r="DO35" s="696"/>
      <c r="DP35" s="696"/>
      <c r="DQ35" s="696"/>
      <c r="DR35" s="696"/>
      <c r="DS35" s="696"/>
      <c r="DT35" s="696"/>
      <c r="DU35" s="696"/>
      <c r="DV35" s="696"/>
      <c r="DW35" s="696"/>
      <c r="DX35" s="696"/>
      <c r="DY35" s="696"/>
      <c r="DZ35" s="696"/>
      <c r="EA35" s="696"/>
      <c r="EB35" s="696"/>
      <c r="EC35" s="696"/>
      <c r="ED35" s="696"/>
      <c r="EE35" s="696"/>
      <c r="EF35" s="696"/>
      <c r="EG35" s="696"/>
      <c r="EH35" s="696"/>
      <c r="EI35" s="696"/>
      <c r="EJ35" s="696"/>
      <c r="EK35" s="696"/>
      <c r="EL35" s="696"/>
      <c r="EM35" s="696"/>
      <c r="EN35" s="696"/>
      <c r="EO35" s="696"/>
      <c r="EP35" s="696"/>
      <c r="EQ35" s="696"/>
      <c r="ER35" s="696"/>
      <c r="ES35" s="696"/>
      <c r="ET35" s="696"/>
      <c r="EU35" s="696"/>
      <c r="EV35" s="696"/>
      <c r="EW35" s="696"/>
      <c r="EX35" s="696"/>
      <c r="EY35" s="696"/>
      <c r="EZ35" s="696"/>
      <c r="FA35" s="697"/>
      <c r="FB35" s="677"/>
      <c r="FC35" s="678"/>
      <c r="FD35" s="678"/>
      <c r="FE35" s="678"/>
      <c r="FF35" s="678"/>
      <c r="FG35" s="679"/>
      <c r="FH35" s="698"/>
      <c r="FI35" s="699"/>
      <c r="FJ35" s="699"/>
      <c r="FK35" s="699"/>
      <c r="FL35" s="699"/>
      <c r="FM35" s="699"/>
      <c r="FN35" s="699"/>
      <c r="FO35" s="699"/>
      <c r="FP35" s="699"/>
      <c r="FQ35" s="699"/>
      <c r="FR35" s="699"/>
      <c r="FS35" s="699"/>
      <c r="FT35" s="699"/>
      <c r="FU35" s="699"/>
      <c r="FV35" s="699"/>
      <c r="FW35" s="699"/>
      <c r="FX35" s="699"/>
      <c r="FY35" s="699"/>
      <c r="FZ35" s="699"/>
      <c r="GA35" s="699"/>
      <c r="GB35" s="699"/>
      <c r="GC35" s="699"/>
      <c r="GD35" s="699"/>
      <c r="GE35" s="699"/>
      <c r="GF35" s="699"/>
      <c r="GG35" s="699"/>
      <c r="GH35" s="699"/>
      <c r="GI35" s="699"/>
      <c r="GJ35" s="699"/>
      <c r="GK35" s="700"/>
      <c r="GL35" s="17"/>
      <c r="GN35" s="721"/>
      <c r="GO35" s="721"/>
      <c r="GP35" s="721"/>
      <c r="GQ35" s="721"/>
      <c r="GR35" s="721"/>
      <c r="GS35" s="721"/>
      <c r="GT35" s="721"/>
      <c r="GU35" s="721"/>
      <c r="GV35" s="721"/>
      <c r="GW35" s="721"/>
      <c r="GX35" s="721"/>
      <c r="GY35" s="721"/>
      <c r="GZ35" s="721"/>
      <c r="HA35" s="721"/>
      <c r="HB35" s="721"/>
      <c r="HC35" s="721"/>
      <c r="HD35" s="721"/>
      <c r="HE35" s="721"/>
      <c r="HF35" s="721"/>
      <c r="HG35" s="721"/>
      <c r="HH35" s="721"/>
      <c r="HI35" s="721"/>
      <c r="HJ35" s="721"/>
      <c r="HK35" s="721"/>
      <c r="HL35" s="721"/>
      <c r="HM35" s="721"/>
      <c r="HN35" s="721"/>
      <c r="HO35" s="721"/>
      <c r="HP35" s="721"/>
      <c r="HQ35" s="721"/>
      <c r="HR35" s="721"/>
      <c r="HS35" s="721"/>
      <c r="HT35" s="721"/>
      <c r="HU35" s="721"/>
      <c r="HV35" s="721"/>
      <c r="HW35" s="721"/>
      <c r="HX35" s="721"/>
      <c r="HY35" s="721"/>
      <c r="HZ35" s="721"/>
      <c r="IA35" s="721"/>
      <c r="IB35" s="721"/>
      <c r="IC35" s="721"/>
      <c r="ID35" s="721"/>
      <c r="IE35" s="721"/>
      <c r="IF35" s="721"/>
      <c r="IG35" s="721"/>
      <c r="IH35" s="721"/>
      <c r="II35" s="721"/>
      <c r="IJ35" s="721"/>
      <c r="IK35" s="721"/>
      <c r="IL35" s="721"/>
      <c r="IM35" s="721"/>
      <c r="IN35" s="721"/>
      <c r="IO35" s="721"/>
      <c r="IP35" s="721"/>
      <c r="IQ35" s="721"/>
      <c r="IR35" s="721"/>
      <c r="IS35" s="721"/>
      <c r="IT35" s="722"/>
      <c r="IU35" s="677"/>
      <c r="IV35" s="678"/>
      <c r="IW35" s="678"/>
      <c r="IX35" s="678"/>
      <c r="IY35" s="678"/>
      <c r="IZ35" s="679"/>
      <c r="JA35" s="698"/>
      <c r="JB35" s="699"/>
      <c r="JC35" s="699"/>
      <c r="JD35" s="699"/>
      <c r="JE35" s="699"/>
      <c r="JF35" s="699"/>
      <c r="JG35" s="699"/>
      <c r="JH35" s="699"/>
      <c r="JI35" s="699"/>
      <c r="JJ35" s="699"/>
      <c r="JK35" s="699"/>
      <c r="JL35" s="699"/>
      <c r="JM35" s="699"/>
      <c r="JN35" s="699"/>
      <c r="JO35" s="699"/>
      <c r="JP35" s="699"/>
      <c r="JQ35" s="699"/>
      <c r="JR35" s="699"/>
      <c r="JS35" s="699"/>
      <c r="JT35" s="699"/>
      <c r="JU35" s="699"/>
      <c r="JV35" s="699"/>
      <c r="JW35" s="699"/>
      <c r="JX35" s="699"/>
      <c r="JY35" s="699"/>
      <c r="JZ35" s="699"/>
      <c r="KA35" s="699"/>
      <c r="KB35" s="699"/>
      <c r="KC35" s="699"/>
      <c r="KD35" s="700"/>
      <c r="KE35" s="19"/>
      <c r="KG35" s="93"/>
      <c r="KH35" s="97"/>
      <c r="KI35" s="97"/>
      <c r="KJ35" s="97"/>
      <c r="KK35" s="97"/>
      <c r="KL35" s="97"/>
      <c r="KM35" s="97"/>
      <c r="KN35" s="97"/>
      <c r="KO35" s="97"/>
      <c r="KP35" s="97"/>
      <c r="KQ35" s="97"/>
      <c r="KR35" s="97"/>
      <c r="KS35" s="97"/>
      <c r="KT35" s="97"/>
      <c r="KU35" s="97"/>
      <c r="KV35" s="97"/>
      <c r="KW35" s="97"/>
      <c r="KX35" s="97"/>
      <c r="KY35" s="97"/>
      <c r="KZ35" s="97"/>
      <c r="LA35" s="97"/>
      <c r="LB35" s="97"/>
      <c r="LC35" s="97"/>
      <c r="LD35" s="97"/>
      <c r="LE35" s="97"/>
      <c r="LF35" s="97"/>
      <c r="LG35" s="97"/>
      <c r="LH35" s="97"/>
      <c r="LI35" s="97"/>
      <c r="LJ35" s="97"/>
      <c r="LK35" s="97"/>
      <c r="LL35" s="97"/>
      <c r="LM35" s="97"/>
      <c r="LN35" s="97"/>
      <c r="LO35" s="97"/>
      <c r="LP35" s="97"/>
      <c r="LQ35" s="97"/>
      <c r="LR35" s="97"/>
      <c r="LS35" s="97"/>
      <c r="LT35" s="97"/>
      <c r="LU35" s="97"/>
      <c r="LV35" s="97"/>
      <c r="LW35" s="97"/>
      <c r="LX35" s="97"/>
      <c r="LY35" s="97"/>
      <c r="LZ35" s="97"/>
      <c r="MA35" s="97"/>
      <c r="MB35" s="97"/>
      <c r="MC35" s="97"/>
      <c r="MD35" s="97"/>
      <c r="ME35" s="97"/>
      <c r="MF35" s="97"/>
      <c r="MG35" s="97"/>
      <c r="MH35" s="97"/>
      <c r="MI35" s="97"/>
      <c r="MJ35" s="97"/>
      <c r="MK35" s="97"/>
      <c r="ML35" s="97"/>
      <c r="MM35" s="97"/>
      <c r="MN35" s="97"/>
      <c r="MO35" s="97"/>
      <c r="MP35" s="97"/>
      <c r="MQ35" s="97"/>
      <c r="MR35" s="97"/>
      <c r="MS35" s="97"/>
      <c r="MT35" s="97"/>
      <c r="MU35" s="97"/>
      <c r="MV35" s="97"/>
      <c r="MW35" s="97"/>
      <c r="MX35" s="97"/>
      <c r="MY35" s="97"/>
      <c r="MZ35" s="97"/>
      <c r="NA35" s="97"/>
      <c r="NB35" s="97"/>
      <c r="NC35" s="97"/>
      <c r="ND35" s="97"/>
      <c r="NE35" s="97"/>
      <c r="NF35" s="97"/>
      <c r="NG35" s="97"/>
      <c r="NH35" s="97"/>
      <c r="NI35" s="97"/>
      <c r="NJ35" s="97"/>
      <c r="NK35" s="97"/>
      <c r="NL35" s="97"/>
      <c r="NM35" s="97"/>
      <c r="NN35" s="97"/>
      <c r="NO35" s="97"/>
      <c r="NP35" s="97"/>
      <c r="NQ35" s="97"/>
      <c r="NR35" s="97"/>
      <c r="NS35" s="97"/>
      <c r="NT35" s="97"/>
      <c r="NU35" s="97"/>
      <c r="NV35" s="97"/>
      <c r="NW35" s="62"/>
      <c r="NZ35" s="696"/>
      <c r="OA35" s="696"/>
      <c r="OB35" s="696"/>
      <c r="OC35" s="696"/>
      <c r="OD35" s="696"/>
      <c r="OE35" s="696"/>
      <c r="OF35" s="696"/>
      <c r="OG35" s="696"/>
      <c r="OH35" s="696"/>
      <c r="OI35" s="696"/>
      <c r="OJ35" s="696"/>
      <c r="OK35" s="696"/>
      <c r="OL35" s="696"/>
      <c r="OM35" s="696"/>
      <c r="ON35" s="696"/>
      <c r="OO35" s="696"/>
      <c r="OP35" s="696"/>
      <c r="OQ35" s="696"/>
      <c r="OR35" s="696"/>
      <c r="OS35" s="696"/>
      <c r="OT35" s="696"/>
      <c r="OU35" s="696"/>
      <c r="OV35" s="696"/>
      <c r="OW35" s="696"/>
      <c r="OX35" s="696"/>
      <c r="OY35" s="696"/>
      <c r="OZ35" s="696"/>
      <c r="PA35" s="696"/>
      <c r="PB35" s="696"/>
      <c r="PC35" s="696"/>
      <c r="PD35" s="696"/>
      <c r="PE35" s="696"/>
      <c r="PF35" s="696"/>
      <c r="PG35" s="696"/>
      <c r="PH35" s="696"/>
      <c r="PI35" s="696"/>
      <c r="PJ35" s="696"/>
      <c r="PK35" s="696"/>
      <c r="PL35" s="696"/>
      <c r="PM35" s="696"/>
      <c r="PN35" s="696"/>
      <c r="PO35" s="696"/>
      <c r="PP35" s="696"/>
      <c r="PQ35" s="696"/>
      <c r="PR35" s="696"/>
      <c r="PS35" s="696"/>
      <c r="PT35" s="696"/>
      <c r="PU35" s="696"/>
      <c r="PV35" s="696"/>
      <c r="PW35" s="696"/>
      <c r="PX35" s="696"/>
      <c r="PY35" s="696"/>
      <c r="PZ35" s="696"/>
      <c r="QA35" s="696"/>
      <c r="QB35" s="696"/>
      <c r="QC35" s="696"/>
      <c r="QD35" s="696"/>
      <c r="QE35" s="696"/>
      <c r="QF35" s="696"/>
      <c r="QG35" s="675"/>
      <c r="QH35" s="675"/>
      <c r="QI35" s="675"/>
      <c r="QJ35" s="675"/>
      <c r="QK35" s="675"/>
      <c r="QL35" s="675"/>
      <c r="QM35" s="696"/>
      <c r="QN35" s="696"/>
      <c r="QO35" s="696"/>
      <c r="QP35" s="696"/>
      <c r="QQ35" s="696"/>
      <c r="QR35" s="696"/>
      <c r="QS35" s="696"/>
      <c r="QT35" s="696"/>
      <c r="QU35" s="696"/>
      <c r="QV35" s="696"/>
      <c r="QW35" s="696"/>
      <c r="QX35" s="696"/>
      <c r="QY35" s="696"/>
      <c r="QZ35" s="696"/>
      <c r="RA35" s="696"/>
      <c r="RB35" s="696"/>
      <c r="RC35" s="696"/>
      <c r="RD35" s="696"/>
      <c r="RE35" s="696"/>
      <c r="RF35" s="696"/>
      <c r="RG35" s="696"/>
      <c r="RH35" s="696"/>
      <c r="RI35" s="696"/>
      <c r="RJ35" s="696"/>
      <c r="RK35" s="696"/>
      <c r="RL35" s="696"/>
      <c r="RM35" s="696"/>
      <c r="RN35" s="696"/>
      <c r="RO35" s="696"/>
      <c r="RP35" s="696"/>
    </row>
    <row r="36" spans="1:484" s="47" customFormat="1" ht="31.5" customHeight="1">
      <c r="A36" s="42"/>
      <c r="B36" s="710" t="s">
        <v>126</v>
      </c>
      <c r="C36" s="711"/>
      <c r="D36" s="711"/>
      <c r="E36" s="711"/>
      <c r="F36" s="711"/>
      <c r="G36" s="711"/>
      <c r="H36" s="711"/>
      <c r="I36" s="711"/>
      <c r="J36" s="711"/>
      <c r="K36" s="711"/>
      <c r="L36" s="711"/>
      <c r="M36" s="711"/>
      <c r="N36" s="711"/>
      <c r="O36" s="711"/>
      <c r="P36" s="711"/>
      <c r="Q36" s="711"/>
      <c r="R36" s="711"/>
      <c r="S36" s="711"/>
      <c r="T36" s="711"/>
      <c r="U36" s="711"/>
      <c r="V36" s="711"/>
      <c r="W36" s="711"/>
      <c r="X36" s="711"/>
      <c r="Y36" s="711"/>
      <c r="Z36" s="711"/>
      <c r="AA36" s="711"/>
      <c r="AB36" s="711"/>
      <c r="AC36" s="711"/>
      <c r="AD36" s="711"/>
      <c r="AE36" s="711"/>
      <c r="AF36" s="711"/>
      <c r="AG36" s="711"/>
      <c r="AH36" s="711"/>
      <c r="AI36" s="711"/>
      <c r="AJ36" s="711"/>
      <c r="AK36" s="711"/>
      <c r="AL36" s="711"/>
      <c r="AM36" s="711"/>
      <c r="AN36" s="711"/>
      <c r="AO36" s="711"/>
      <c r="AP36" s="711"/>
      <c r="AQ36" s="711"/>
      <c r="AR36" s="711"/>
      <c r="AS36" s="711"/>
      <c r="AT36" s="711"/>
      <c r="AU36" s="711"/>
      <c r="AV36" s="711"/>
      <c r="AW36" s="711"/>
      <c r="AX36" s="711"/>
      <c r="AY36" s="711"/>
      <c r="AZ36" s="711"/>
      <c r="BA36" s="711"/>
      <c r="BB36" s="711"/>
      <c r="BC36" s="711"/>
      <c r="BD36" s="711"/>
      <c r="BE36" s="711"/>
      <c r="BF36" s="711"/>
      <c r="BG36" s="711"/>
      <c r="BH36" s="711"/>
      <c r="BI36" s="711"/>
      <c r="BJ36" s="711"/>
      <c r="BK36" s="711"/>
      <c r="BL36" s="711"/>
      <c r="BM36" s="711"/>
      <c r="BN36" s="711"/>
      <c r="BO36" s="711"/>
      <c r="BP36" s="711"/>
      <c r="BQ36" s="711"/>
      <c r="BR36" s="711"/>
      <c r="BS36" s="711"/>
      <c r="BT36" s="711"/>
      <c r="BU36" s="711"/>
      <c r="BV36" s="67"/>
      <c r="BW36" s="67"/>
      <c r="BX36" s="67"/>
      <c r="BY36" s="67"/>
      <c r="BZ36" s="67"/>
      <c r="CA36" s="67"/>
      <c r="CB36" s="67"/>
      <c r="CC36" s="67"/>
      <c r="CD36" s="67"/>
      <c r="CE36" s="67"/>
      <c r="CF36" s="67"/>
      <c r="CG36" s="67"/>
      <c r="CH36" s="67"/>
      <c r="CI36" s="67"/>
      <c r="CJ36" s="67"/>
      <c r="CK36" s="67"/>
      <c r="CL36" s="67"/>
      <c r="CM36" s="67"/>
      <c r="CN36" s="67"/>
      <c r="CO36" s="67"/>
      <c r="CP36" s="67"/>
      <c r="CQ36" s="67"/>
      <c r="CR36" s="67"/>
      <c r="CS36" s="44"/>
      <c r="CT36" s="45"/>
      <c r="CU36" s="710" t="s">
        <v>127</v>
      </c>
      <c r="CV36" s="711"/>
      <c r="CW36" s="711"/>
      <c r="CX36" s="711"/>
      <c r="CY36" s="711"/>
      <c r="CZ36" s="711"/>
      <c r="DA36" s="711"/>
      <c r="DB36" s="711"/>
      <c r="DC36" s="711"/>
      <c r="DD36" s="711"/>
      <c r="DE36" s="711"/>
      <c r="DF36" s="711"/>
      <c r="DG36" s="711"/>
      <c r="DH36" s="711"/>
      <c r="DI36" s="711"/>
      <c r="DJ36" s="711"/>
      <c r="DK36" s="711"/>
      <c r="DL36" s="711"/>
      <c r="DM36" s="711"/>
      <c r="DN36" s="711"/>
      <c r="DO36" s="711"/>
      <c r="DP36" s="711"/>
      <c r="DQ36" s="711"/>
      <c r="DR36" s="711"/>
      <c r="DS36" s="711"/>
      <c r="DT36" s="711"/>
      <c r="DU36" s="711"/>
      <c r="DV36" s="711"/>
      <c r="DW36" s="711"/>
      <c r="DX36" s="711"/>
      <c r="DY36" s="711"/>
      <c r="DZ36" s="711"/>
      <c r="EA36" s="711"/>
      <c r="EB36" s="711"/>
      <c r="EC36" s="711"/>
      <c r="ED36" s="711"/>
      <c r="EE36" s="711"/>
      <c r="EF36" s="711"/>
      <c r="EG36" s="711"/>
      <c r="EH36" s="711"/>
      <c r="EI36" s="711"/>
      <c r="EJ36" s="711"/>
      <c r="EK36" s="711"/>
      <c r="EL36" s="711"/>
      <c r="EM36" s="711"/>
      <c r="EN36" s="711"/>
      <c r="EO36" s="711"/>
      <c r="EP36" s="711"/>
      <c r="EQ36" s="711"/>
      <c r="ER36" s="711"/>
      <c r="ES36" s="711"/>
      <c r="ET36" s="711"/>
      <c r="EU36" s="711"/>
      <c r="EV36" s="711"/>
      <c r="EW36" s="711"/>
      <c r="EX36" s="711"/>
      <c r="EY36" s="711"/>
      <c r="EZ36" s="711"/>
      <c r="FA36" s="711"/>
      <c r="FB36" s="711"/>
      <c r="FC36" s="711"/>
      <c r="FD36" s="711"/>
      <c r="FE36" s="711"/>
      <c r="FF36" s="711"/>
      <c r="FG36" s="711"/>
      <c r="FH36" s="711"/>
      <c r="FI36" s="711"/>
      <c r="FJ36" s="711"/>
      <c r="FK36" s="711"/>
      <c r="FL36" s="711"/>
      <c r="FM36" s="711"/>
      <c r="FN36" s="711"/>
      <c r="FO36" s="711"/>
      <c r="FP36" s="711"/>
      <c r="FQ36" s="711"/>
      <c r="FR36" s="711"/>
      <c r="FS36" s="711"/>
      <c r="FT36" s="711"/>
      <c r="FU36" s="711"/>
      <c r="FV36" s="711"/>
      <c r="FW36" s="711"/>
      <c r="FX36" s="711"/>
      <c r="FY36" s="711"/>
      <c r="FZ36" s="711"/>
      <c r="GA36" s="711"/>
      <c r="GB36" s="711"/>
      <c r="GC36" s="711"/>
      <c r="GD36" s="711"/>
      <c r="GE36" s="711"/>
      <c r="GF36" s="711"/>
      <c r="GG36" s="711"/>
      <c r="GH36" s="711"/>
      <c r="GI36" s="711"/>
      <c r="GJ36" s="711"/>
      <c r="GK36" s="711"/>
      <c r="GL36" s="43"/>
      <c r="GM36" s="44"/>
      <c r="GN36" s="710" t="s">
        <v>149</v>
      </c>
      <c r="GO36" s="711"/>
      <c r="GP36" s="711"/>
      <c r="GQ36" s="711"/>
      <c r="GR36" s="711"/>
      <c r="GS36" s="711"/>
      <c r="GT36" s="711"/>
      <c r="GU36" s="711"/>
      <c r="GV36" s="711"/>
      <c r="GW36" s="711"/>
      <c r="GX36" s="711"/>
      <c r="GY36" s="711"/>
      <c r="GZ36" s="711"/>
      <c r="HA36" s="711"/>
      <c r="HB36" s="711"/>
      <c r="HC36" s="711"/>
      <c r="HD36" s="711"/>
      <c r="HE36" s="711"/>
      <c r="HF36" s="711"/>
      <c r="HG36" s="711"/>
      <c r="HH36" s="711"/>
      <c r="HI36" s="711"/>
      <c r="HJ36" s="711"/>
      <c r="HK36" s="711"/>
      <c r="HL36" s="711"/>
      <c r="HM36" s="711"/>
      <c r="HN36" s="711"/>
      <c r="HO36" s="711"/>
      <c r="HP36" s="711"/>
      <c r="HQ36" s="711"/>
      <c r="HR36" s="711"/>
      <c r="HS36" s="711"/>
      <c r="HT36" s="711"/>
      <c r="HU36" s="711"/>
      <c r="HV36" s="711"/>
      <c r="HW36" s="711"/>
      <c r="HX36" s="711"/>
      <c r="HY36" s="711"/>
      <c r="HZ36" s="711"/>
      <c r="IA36" s="711"/>
      <c r="IB36" s="711"/>
      <c r="IC36" s="711"/>
      <c r="ID36" s="711"/>
      <c r="IE36" s="711"/>
      <c r="IF36" s="711"/>
      <c r="IG36" s="711"/>
      <c r="IH36" s="711"/>
      <c r="II36" s="711"/>
      <c r="IJ36" s="711"/>
      <c r="IK36" s="711"/>
      <c r="IL36" s="711"/>
      <c r="IM36" s="711"/>
      <c r="IN36" s="711"/>
      <c r="IO36" s="711"/>
      <c r="IP36" s="711"/>
      <c r="IQ36" s="711"/>
      <c r="IR36" s="711"/>
      <c r="IS36" s="711"/>
      <c r="IT36" s="711"/>
      <c r="IU36" s="67"/>
      <c r="IV36" s="67"/>
      <c r="IW36" s="67"/>
      <c r="IX36" s="67"/>
      <c r="IY36" s="67"/>
      <c r="IZ36" s="67"/>
      <c r="JA36" s="67"/>
      <c r="JB36" s="67"/>
      <c r="JC36" s="67"/>
      <c r="JD36" s="67"/>
      <c r="JE36" s="67"/>
      <c r="JF36" s="67"/>
      <c r="JG36" s="67"/>
      <c r="JH36" s="67"/>
      <c r="JI36" s="67"/>
      <c r="JJ36" s="67"/>
      <c r="JK36" s="67"/>
      <c r="JL36" s="67"/>
      <c r="JM36" s="67"/>
      <c r="JN36" s="67"/>
      <c r="JO36" s="67"/>
      <c r="JP36" s="67"/>
      <c r="JQ36" s="67"/>
      <c r="JR36" s="67"/>
      <c r="JS36" s="67"/>
      <c r="JT36" s="67"/>
      <c r="JU36" s="67"/>
      <c r="JV36" s="67"/>
      <c r="JW36" s="67"/>
      <c r="JX36" s="67"/>
      <c r="JY36" s="67"/>
      <c r="JZ36" s="67"/>
      <c r="KA36" s="67"/>
      <c r="KB36" s="67"/>
      <c r="KC36" s="67"/>
      <c r="KD36" s="67"/>
      <c r="KE36" s="46"/>
      <c r="KG36" s="776"/>
      <c r="KH36" s="777"/>
      <c r="KI36" s="777"/>
      <c r="KJ36" s="777"/>
      <c r="KK36" s="777"/>
      <c r="KL36" s="777"/>
      <c r="KM36" s="777"/>
      <c r="KN36" s="777"/>
      <c r="KO36" s="777"/>
      <c r="KP36" s="777"/>
      <c r="KQ36" s="777"/>
      <c r="KR36" s="777"/>
      <c r="KS36" s="777"/>
      <c r="KT36" s="777"/>
      <c r="KU36" s="777"/>
      <c r="KV36" s="777"/>
      <c r="KW36" s="777"/>
      <c r="KX36" s="777"/>
      <c r="KY36" s="777"/>
      <c r="KZ36" s="777"/>
      <c r="LA36" s="777"/>
      <c r="LB36" s="777"/>
      <c r="LC36" s="777"/>
      <c r="LD36" s="777"/>
      <c r="LE36" s="777"/>
      <c r="LF36" s="777"/>
      <c r="LG36" s="777"/>
      <c r="LH36" s="777"/>
      <c r="LI36" s="777"/>
      <c r="LJ36" s="777"/>
      <c r="LK36" s="777"/>
      <c r="LL36" s="777"/>
      <c r="LM36" s="777"/>
      <c r="LN36" s="777"/>
      <c r="LO36" s="777"/>
      <c r="LP36" s="777"/>
      <c r="LQ36" s="777"/>
      <c r="LR36" s="777"/>
      <c r="LS36" s="777"/>
      <c r="LT36" s="777"/>
      <c r="LU36" s="777"/>
      <c r="LV36" s="777"/>
      <c r="LW36" s="777"/>
      <c r="LX36" s="777"/>
      <c r="LY36" s="777"/>
      <c r="LZ36" s="777"/>
      <c r="MA36" s="777"/>
      <c r="MB36" s="777"/>
      <c r="MC36" s="777"/>
      <c r="MD36" s="777"/>
      <c r="ME36" s="777"/>
      <c r="MF36" s="777"/>
      <c r="MG36" s="777"/>
      <c r="MH36" s="777"/>
      <c r="MI36" s="777"/>
      <c r="MJ36" s="777"/>
      <c r="MK36" s="777"/>
      <c r="ML36" s="777"/>
      <c r="MM36" s="777"/>
      <c r="MN36" s="777"/>
      <c r="MO36" s="777"/>
      <c r="MP36" s="777"/>
      <c r="MQ36" s="777"/>
      <c r="MR36" s="777"/>
      <c r="MS36" s="777"/>
      <c r="MT36" s="777"/>
      <c r="MU36" s="777"/>
      <c r="MV36" s="777"/>
      <c r="MW36" s="777"/>
      <c r="MX36" s="777"/>
      <c r="MY36" s="777"/>
      <c r="MZ36" s="777"/>
      <c r="NA36" s="24"/>
      <c r="NB36" s="24"/>
      <c r="NC36" s="24"/>
      <c r="ND36" s="24"/>
      <c r="NE36" s="24"/>
      <c r="NF36" s="24"/>
      <c r="NG36" s="24"/>
      <c r="NH36" s="24"/>
      <c r="NI36" s="24"/>
      <c r="NJ36" s="24"/>
      <c r="NK36" s="24"/>
      <c r="NL36" s="24"/>
      <c r="NM36" s="24"/>
      <c r="NN36" s="24"/>
      <c r="NO36" s="24"/>
      <c r="NP36" s="24"/>
      <c r="NQ36" s="24"/>
      <c r="NR36" s="24"/>
      <c r="NS36" s="24"/>
      <c r="NT36" s="24"/>
      <c r="NU36" s="24"/>
      <c r="NV36" s="24"/>
      <c r="NW36" s="24"/>
      <c r="NZ36" s="776"/>
      <c r="OA36" s="777"/>
      <c r="OB36" s="777"/>
      <c r="OC36" s="777"/>
      <c r="OD36" s="777"/>
      <c r="OE36" s="777"/>
      <c r="OF36" s="777"/>
      <c r="OG36" s="777"/>
      <c r="OH36" s="777"/>
      <c r="OI36" s="777"/>
      <c r="OJ36" s="777"/>
      <c r="OK36" s="777"/>
      <c r="OL36" s="777"/>
      <c r="OM36" s="777"/>
      <c r="ON36" s="777"/>
      <c r="OO36" s="777"/>
      <c r="OP36" s="777"/>
      <c r="OQ36" s="777"/>
      <c r="OR36" s="777"/>
      <c r="OS36" s="777"/>
      <c r="OT36" s="777"/>
      <c r="OU36" s="777"/>
      <c r="OV36" s="777"/>
      <c r="OW36" s="777"/>
      <c r="OX36" s="777"/>
      <c r="OY36" s="777"/>
      <c r="OZ36" s="777"/>
      <c r="PA36" s="777"/>
      <c r="PB36" s="777"/>
      <c r="PC36" s="777"/>
      <c r="PD36" s="777"/>
      <c r="PE36" s="777"/>
      <c r="PF36" s="777"/>
      <c r="PG36" s="777"/>
      <c r="PH36" s="777"/>
      <c r="PI36" s="777"/>
      <c r="PJ36" s="777"/>
      <c r="PK36" s="777"/>
      <c r="PL36" s="777"/>
      <c r="PM36" s="777"/>
      <c r="PN36" s="777"/>
      <c r="PO36" s="777"/>
      <c r="PP36" s="777"/>
      <c r="PQ36" s="777"/>
      <c r="PR36" s="777"/>
      <c r="PS36" s="777"/>
      <c r="PT36" s="777"/>
      <c r="PU36" s="777"/>
      <c r="PV36" s="777"/>
      <c r="PW36" s="777"/>
      <c r="PX36" s="777"/>
      <c r="PY36" s="777"/>
      <c r="PZ36" s="777"/>
      <c r="QA36" s="777"/>
      <c r="QB36" s="777"/>
      <c r="QC36" s="777"/>
      <c r="QD36" s="777"/>
      <c r="QE36" s="777"/>
      <c r="QF36" s="777"/>
      <c r="QG36" s="777"/>
      <c r="QH36" s="777"/>
      <c r="QI36" s="777"/>
      <c r="QJ36" s="777"/>
      <c r="QK36" s="777"/>
      <c r="QL36" s="777"/>
      <c r="QM36" s="777"/>
      <c r="QN36" s="777"/>
      <c r="QO36" s="777"/>
      <c r="QP36" s="777"/>
      <c r="QQ36" s="777"/>
      <c r="QR36" s="777"/>
      <c r="QS36" s="777"/>
      <c r="QT36" s="777"/>
      <c r="QU36" s="777"/>
      <c r="QV36" s="777"/>
      <c r="QW36" s="777"/>
      <c r="QX36" s="777"/>
      <c r="QY36" s="777"/>
      <c r="QZ36" s="777"/>
      <c r="RA36" s="777"/>
      <c r="RB36" s="777"/>
      <c r="RC36" s="777"/>
      <c r="RD36" s="777"/>
      <c r="RE36" s="777"/>
      <c r="RF36" s="777"/>
      <c r="RG36" s="777"/>
      <c r="RH36" s="777"/>
      <c r="RI36" s="777"/>
      <c r="RJ36" s="777"/>
      <c r="RK36" s="777"/>
      <c r="RL36" s="777"/>
      <c r="RM36" s="777"/>
      <c r="RN36" s="777"/>
      <c r="RO36" s="777"/>
      <c r="RP36" s="777"/>
    </row>
    <row r="37" spans="1:484" s="47" customFormat="1" ht="15" customHeight="1">
      <c r="B37" s="6"/>
      <c r="C37" s="6"/>
      <c r="D37" s="6"/>
      <c r="E37" s="6"/>
      <c r="F37" s="6"/>
      <c r="G37" s="6"/>
      <c r="H37" s="6"/>
      <c r="I37" s="6"/>
      <c r="J37" s="6"/>
      <c r="K37" s="6"/>
      <c r="L37" s="6"/>
      <c r="M37" s="6"/>
      <c r="BF37" s="6"/>
      <c r="BG37" s="6"/>
      <c r="BH37" s="6"/>
      <c r="BI37" s="6"/>
      <c r="BJ37" s="6"/>
      <c r="BK37" s="6"/>
      <c r="BL37" s="6"/>
      <c r="BM37" s="6"/>
      <c r="BN37" s="6"/>
      <c r="BO37" s="6"/>
      <c r="BP37" s="6"/>
      <c r="BQ37" s="6"/>
      <c r="BR37" s="6"/>
      <c r="BS37" s="6"/>
      <c r="BT37" s="6"/>
      <c r="BU37" s="6"/>
      <c r="BV37" s="6"/>
      <c r="BW37" s="6"/>
      <c r="BX37" s="6"/>
      <c r="BY37" s="6"/>
      <c r="BZ37" s="6"/>
      <c r="CA37" s="6"/>
      <c r="CB37" s="6"/>
      <c r="CC37" s="6"/>
      <c r="CD37" s="6"/>
      <c r="CE37" s="6"/>
      <c r="CF37" s="6"/>
      <c r="CG37" s="6"/>
      <c r="CH37" s="6"/>
      <c r="CI37" s="6"/>
      <c r="CJ37" s="6"/>
      <c r="CK37" s="6"/>
      <c r="CL37" s="6"/>
      <c r="CM37" s="6"/>
      <c r="CN37" s="6"/>
      <c r="CO37" s="6"/>
      <c r="CP37" s="6"/>
      <c r="CQ37" s="6"/>
      <c r="CR37" s="6"/>
      <c r="CS37" s="14"/>
      <c r="CT37" s="14"/>
      <c r="CU37" s="6"/>
      <c r="CV37" s="6"/>
      <c r="CW37" s="6"/>
      <c r="CX37" s="6"/>
      <c r="CY37" s="6"/>
      <c r="CZ37" s="6"/>
      <c r="DA37" s="6"/>
      <c r="DB37" s="6"/>
      <c r="DC37" s="6"/>
      <c r="DD37" s="6"/>
      <c r="DE37" s="6"/>
      <c r="DF37" s="6"/>
      <c r="DG37" s="6"/>
      <c r="DH37" s="6"/>
      <c r="DI37" s="6"/>
      <c r="DJ37" s="6"/>
      <c r="DK37" s="6"/>
      <c r="DL37" s="6"/>
      <c r="DM37" s="6"/>
      <c r="DN37" s="6"/>
      <c r="DO37" s="6"/>
      <c r="DP37" s="6"/>
      <c r="DQ37" s="6"/>
      <c r="DR37" s="6"/>
      <c r="DS37" s="6"/>
      <c r="DT37" s="6"/>
      <c r="DU37" s="6"/>
      <c r="DV37" s="6"/>
      <c r="DW37" s="6"/>
      <c r="DX37" s="6"/>
      <c r="DY37" s="6"/>
      <c r="DZ37" s="6"/>
      <c r="EA37" s="6"/>
      <c r="EB37" s="6"/>
      <c r="EC37" s="6"/>
      <c r="ED37" s="6"/>
      <c r="EE37" s="6"/>
      <c r="EF37" s="6"/>
      <c r="EG37" s="6"/>
      <c r="EH37" s="6"/>
      <c r="EI37" s="6"/>
      <c r="EJ37" s="6"/>
      <c r="EK37" s="6"/>
      <c r="EL37" s="6"/>
      <c r="EM37" s="6"/>
      <c r="EN37" s="6"/>
      <c r="EO37" s="6"/>
      <c r="EP37" s="6"/>
      <c r="EQ37" s="6"/>
      <c r="ER37" s="6"/>
      <c r="ES37" s="6"/>
      <c r="ET37" s="6"/>
      <c r="EU37" s="6"/>
      <c r="EV37" s="6"/>
      <c r="EW37" s="6"/>
      <c r="EX37" s="6"/>
      <c r="EY37" s="6"/>
      <c r="EZ37" s="6"/>
      <c r="FA37" s="6"/>
      <c r="FB37" s="6"/>
      <c r="FC37" s="6"/>
      <c r="FD37" s="6"/>
      <c r="FE37" s="6"/>
      <c r="FF37" s="6"/>
      <c r="FG37" s="6"/>
      <c r="FH37" s="6"/>
      <c r="FI37" s="6"/>
      <c r="FJ37" s="6"/>
      <c r="FK37" s="6"/>
      <c r="FL37" s="6"/>
      <c r="FM37" s="6"/>
      <c r="FN37" s="6"/>
      <c r="FO37" s="6"/>
      <c r="FP37" s="6"/>
      <c r="FQ37" s="6"/>
      <c r="FR37" s="6"/>
      <c r="FS37" s="6"/>
      <c r="FT37" s="6"/>
      <c r="FU37" s="6"/>
      <c r="FV37" s="6"/>
      <c r="FW37" s="6"/>
      <c r="FX37" s="6"/>
      <c r="FY37" s="6"/>
      <c r="FZ37" s="6"/>
      <c r="GA37" s="6"/>
      <c r="GB37" s="6"/>
      <c r="GC37" s="6"/>
      <c r="GD37" s="6"/>
      <c r="GE37" s="6"/>
      <c r="GF37" s="6"/>
      <c r="GG37" s="6"/>
      <c r="GH37" s="6"/>
      <c r="GI37" s="6"/>
      <c r="GJ37" s="6"/>
      <c r="GK37" s="6"/>
      <c r="GL37" s="14"/>
      <c r="GM37" s="14"/>
      <c r="GN37" s="6"/>
      <c r="GO37" s="6"/>
      <c r="GP37" s="6"/>
      <c r="GQ37" s="6"/>
      <c r="GR37" s="6"/>
      <c r="GS37" s="6"/>
      <c r="GT37" s="6"/>
      <c r="GU37" s="6"/>
      <c r="GV37" s="6"/>
      <c r="GW37" s="6"/>
      <c r="GX37" s="6"/>
      <c r="GY37" s="6"/>
      <c r="GZ37" s="6"/>
      <c r="HA37" s="6"/>
      <c r="HB37" s="6"/>
      <c r="HC37" s="6"/>
      <c r="HD37" s="6"/>
      <c r="HE37" s="6"/>
      <c r="HF37" s="6"/>
      <c r="HG37" s="6"/>
      <c r="HH37" s="6"/>
      <c r="HI37" s="6"/>
      <c r="HJ37" s="6"/>
      <c r="HK37" s="6"/>
      <c r="HL37" s="6"/>
      <c r="HM37" s="6"/>
      <c r="HN37" s="6"/>
      <c r="HO37" s="6"/>
      <c r="HP37" s="6"/>
      <c r="HQ37" s="6"/>
      <c r="HR37" s="6"/>
      <c r="HS37" s="6"/>
      <c r="HT37" s="6"/>
      <c r="HU37" s="6"/>
      <c r="HV37" s="6"/>
      <c r="HW37" s="6"/>
      <c r="HX37" s="6"/>
      <c r="HY37" s="6"/>
      <c r="HZ37" s="6"/>
      <c r="IA37" s="6"/>
      <c r="IB37" s="6"/>
      <c r="IC37" s="6"/>
      <c r="ID37" s="6"/>
      <c r="IE37" s="6"/>
      <c r="IF37" s="6"/>
      <c r="IG37" s="6"/>
      <c r="IH37" s="6"/>
      <c r="II37" s="6"/>
      <c r="IJ37" s="6"/>
      <c r="IK37" s="6"/>
      <c r="IL37" s="6"/>
      <c r="IM37" s="6"/>
      <c r="IN37" s="6"/>
      <c r="IO37" s="6"/>
      <c r="IP37" s="6"/>
      <c r="IQ37" s="6"/>
      <c r="IR37" s="6"/>
      <c r="IS37" s="6"/>
      <c r="IT37" s="6"/>
      <c r="IU37" s="6"/>
      <c r="IV37" s="6"/>
      <c r="IW37" s="6"/>
      <c r="IX37" s="6"/>
      <c r="IY37" s="6"/>
      <c r="IZ37" s="6"/>
      <c r="JA37" s="6"/>
      <c r="JB37" s="6"/>
      <c r="JC37" s="6"/>
      <c r="JD37" s="6"/>
      <c r="JE37" s="6"/>
      <c r="JF37" s="6"/>
      <c r="JG37" s="6"/>
      <c r="JH37" s="6"/>
      <c r="JI37" s="6"/>
      <c r="JJ37" s="6"/>
      <c r="JK37" s="6"/>
      <c r="JL37" s="6"/>
      <c r="JM37" s="6"/>
      <c r="JN37" s="6"/>
      <c r="JO37" s="6"/>
      <c r="JP37" s="6"/>
      <c r="JQ37" s="6"/>
      <c r="JR37" s="6"/>
      <c r="JS37" s="6"/>
      <c r="JT37" s="6"/>
      <c r="JU37" s="6"/>
      <c r="JV37" s="6"/>
      <c r="JW37" s="6"/>
      <c r="JX37" s="6"/>
      <c r="JY37" s="6"/>
      <c r="JZ37" s="6"/>
      <c r="KA37" s="6"/>
      <c r="KB37" s="6"/>
      <c r="KC37" s="6"/>
      <c r="KD37" s="6"/>
      <c r="KE37" s="14"/>
    </row>
    <row r="38" spans="1:484" s="47" customFormat="1" ht="14.25" customHeight="1">
      <c r="B38" s="6"/>
      <c r="C38" s="6"/>
      <c r="D38" s="6"/>
      <c r="E38" s="6"/>
      <c r="F38" s="6"/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  <c r="AJ38" s="6"/>
      <c r="AK38" s="6"/>
      <c r="AL38" s="6"/>
      <c r="AM38" s="6"/>
      <c r="AN38" s="6"/>
      <c r="AO38" s="6"/>
      <c r="AP38" s="6"/>
      <c r="AQ38" s="6"/>
      <c r="AR38" s="6"/>
      <c r="AS38" s="6"/>
      <c r="AT38" s="6"/>
      <c r="AU38" s="6"/>
      <c r="AV38" s="6"/>
      <c r="AW38" s="6"/>
      <c r="AX38" s="6"/>
      <c r="AY38" s="6"/>
      <c r="AZ38" s="6"/>
      <c r="BA38" s="6"/>
      <c r="BB38" s="6"/>
      <c r="BC38" s="6"/>
      <c r="BD38" s="6"/>
      <c r="BE38" s="6"/>
      <c r="BF38" s="6"/>
      <c r="BG38" s="6"/>
      <c r="BH38" s="6"/>
      <c r="BI38" s="6"/>
      <c r="BJ38" s="6"/>
      <c r="BK38" s="6"/>
      <c r="BL38" s="6"/>
      <c r="BM38" s="6"/>
      <c r="BN38" s="6"/>
      <c r="BO38" s="6"/>
      <c r="BP38" s="6"/>
      <c r="BQ38" s="6"/>
      <c r="BR38" s="6"/>
      <c r="BS38" s="6"/>
      <c r="BT38" s="6"/>
      <c r="BU38" s="6"/>
      <c r="BV38" s="6"/>
      <c r="BW38" s="6"/>
      <c r="BX38" s="6"/>
      <c r="BY38" s="6"/>
      <c r="BZ38" s="6"/>
      <c r="CA38" s="6"/>
      <c r="CB38" s="6"/>
      <c r="CC38" s="6"/>
      <c r="CD38" s="6"/>
      <c r="CE38" s="6"/>
      <c r="CF38" s="6"/>
      <c r="CG38" s="6"/>
      <c r="CH38" s="6"/>
      <c r="CI38" s="6"/>
      <c r="CJ38" s="6"/>
      <c r="CK38" s="6"/>
      <c r="CL38" s="6"/>
      <c r="CM38" s="6"/>
      <c r="CN38" s="6"/>
      <c r="CO38" s="6"/>
      <c r="CP38" s="6"/>
      <c r="CQ38" s="6"/>
      <c r="CR38" s="6"/>
      <c r="CS38" s="14"/>
      <c r="CT38" s="14"/>
      <c r="CU38" s="6"/>
      <c r="CV38" s="6"/>
      <c r="CW38" s="6"/>
      <c r="CX38" s="6"/>
      <c r="CY38" s="6"/>
      <c r="CZ38" s="6"/>
      <c r="DA38" s="6"/>
      <c r="DB38" s="6"/>
      <c r="DC38" s="6"/>
      <c r="DD38" s="6"/>
      <c r="DE38" s="6"/>
      <c r="DF38" s="6"/>
      <c r="DG38" s="6"/>
      <c r="DH38" s="6"/>
      <c r="DI38" s="6"/>
      <c r="DJ38" s="6"/>
      <c r="DK38" s="6"/>
      <c r="DL38" s="6"/>
      <c r="DM38" s="6"/>
      <c r="DN38" s="6"/>
      <c r="DO38" s="6"/>
      <c r="DP38" s="6"/>
      <c r="DQ38" s="6"/>
      <c r="DR38" s="6"/>
      <c r="DS38" s="6"/>
      <c r="DT38" s="6"/>
      <c r="DU38" s="6"/>
      <c r="DV38" s="6"/>
      <c r="DW38" s="6"/>
      <c r="DX38" s="6"/>
      <c r="DY38" s="6"/>
      <c r="DZ38" s="6"/>
      <c r="EA38" s="6"/>
      <c r="EB38" s="6"/>
      <c r="EC38" s="6"/>
      <c r="ED38" s="6"/>
      <c r="EE38" s="6"/>
      <c r="EF38" s="6"/>
      <c r="EG38" s="6"/>
      <c r="EH38" s="6"/>
      <c r="EI38" s="6"/>
      <c r="EJ38" s="6"/>
      <c r="EK38" s="6"/>
      <c r="EL38" s="6"/>
      <c r="EM38" s="6"/>
      <c r="EN38" s="6"/>
      <c r="EO38" s="6"/>
      <c r="EP38" s="6"/>
      <c r="EQ38" s="6"/>
      <c r="ER38" s="6"/>
      <c r="ES38" s="6"/>
      <c r="ET38" s="6"/>
      <c r="EU38" s="6"/>
      <c r="EV38" s="6"/>
      <c r="EW38" s="6"/>
      <c r="EX38" s="6"/>
      <c r="EY38" s="6"/>
      <c r="EZ38" s="6"/>
      <c r="FA38" s="6"/>
      <c r="FB38" s="6"/>
      <c r="FC38" s="6"/>
      <c r="FD38" s="6"/>
      <c r="FE38" s="6"/>
      <c r="FF38" s="6"/>
      <c r="FG38" s="6"/>
      <c r="FH38" s="6"/>
      <c r="FI38" s="6"/>
      <c r="FJ38" s="6"/>
      <c r="FK38" s="6"/>
      <c r="FL38" s="6"/>
      <c r="FM38" s="6"/>
      <c r="FN38" s="6"/>
      <c r="FO38" s="6"/>
      <c r="FP38" s="6"/>
      <c r="FQ38" s="6"/>
      <c r="FR38" s="6"/>
      <c r="FS38" s="6"/>
      <c r="FT38" s="6"/>
      <c r="FU38" s="6"/>
      <c r="FV38" s="6"/>
      <c r="FW38" s="6"/>
      <c r="FX38" s="6"/>
      <c r="FY38" s="6"/>
      <c r="FZ38" s="6"/>
      <c r="GA38" s="6"/>
      <c r="GB38" s="6"/>
      <c r="GC38" s="6"/>
      <c r="GD38" s="6"/>
      <c r="GE38" s="6"/>
      <c r="GF38" s="6"/>
      <c r="GG38" s="6"/>
      <c r="GH38" s="6"/>
      <c r="GI38" s="6"/>
      <c r="GJ38" s="6"/>
      <c r="GK38" s="6"/>
      <c r="GL38" s="14"/>
      <c r="GM38" s="14"/>
      <c r="GN38" s="6"/>
      <c r="GO38" s="6"/>
      <c r="GP38" s="6"/>
      <c r="GQ38" s="6"/>
      <c r="GR38" s="6"/>
      <c r="GS38" s="6"/>
      <c r="GT38" s="6"/>
      <c r="GU38" s="6"/>
      <c r="GV38" s="6"/>
      <c r="GW38" s="6"/>
      <c r="GX38" s="6"/>
      <c r="GY38" s="6"/>
      <c r="GZ38" s="6"/>
      <c r="HA38" s="6"/>
      <c r="HB38" s="6"/>
      <c r="HC38" s="6"/>
      <c r="HD38" s="6"/>
      <c r="HE38" s="6"/>
      <c r="HF38" s="6"/>
      <c r="HG38" s="6"/>
      <c r="HH38" s="6"/>
      <c r="HI38" s="6"/>
      <c r="HJ38" s="6"/>
      <c r="HK38" s="6"/>
      <c r="HL38" s="6"/>
      <c r="HM38" s="6"/>
      <c r="HN38" s="6"/>
      <c r="HO38" s="6"/>
      <c r="HP38" s="6"/>
      <c r="HQ38" s="6"/>
      <c r="HR38" s="6"/>
      <c r="HS38" s="6"/>
      <c r="HT38" s="6"/>
      <c r="HU38" s="6"/>
      <c r="HV38" s="6"/>
      <c r="HW38" s="6"/>
      <c r="HX38" s="6"/>
      <c r="HY38" s="6"/>
      <c r="HZ38" s="6"/>
      <c r="IA38" s="6"/>
      <c r="IB38" s="6"/>
      <c r="IC38" s="6"/>
      <c r="ID38" s="6"/>
      <c r="IE38" s="6"/>
      <c r="IF38" s="6"/>
      <c r="IG38" s="6"/>
      <c r="IH38" s="6"/>
      <c r="II38" s="6"/>
      <c r="IJ38" s="6"/>
      <c r="IK38" s="6"/>
      <c r="IL38" s="6"/>
      <c r="IM38" s="6"/>
      <c r="IN38" s="6"/>
      <c r="IO38" s="6"/>
      <c r="IP38" s="6"/>
      <c r="IQ38" s="6"/>
      <c r="IR38" s="6"/>
      <c r="IS38" s="6"/>
      <c r="IT38" s="6"/>
      <c r="IU38" s="6"/>
      <c r="IV38" s="6"/>
      <c r="IW38" s="6"/>
      <c r="IX38" s="6"/>
      <c r="IY38" s="6"/>
      <c r="IZ38" s="6"/>
      <c r="JA38" s="6"/>
      <c r="JB38" s="6"/>
      <c r="JC38" s="6"/>
      <c r="JD38" s="6"/>
      <c r="JE38" s="6"/>
      <c r="JF38" s="6"/>
      <c r="JG38" s="6"/>
      <c r="JH38" s="6"/>
      <c r="JI38" s="6"/>
      <c r="JJ38" s="6"/>
      <c r="JK38" s="6"/>
      <c r="JL38" s="6"/>
      <c r="JM38" s="6"/>
      <c r="JN38" s="6"/>
      <c r="JO38" s="6"/>
      <c r="JP38" s="6"/>
      <c r="JQ38" s="6"/>
      <c r="JR38" s="6"/>
      <c r="JS38" s="6"/>
      <c r="JT38" s="6"/>
      <c r="JU38" s="6"/>
      <c r="JV38" s="6"/>
      <c r="JW38" s="6"/>
      <c r="JX38" s="6"/>
      <c r="JY38" s="6"/>
      <c r="JZ38" s="6"/>
      <c r="KA38" s="6"/>
      <c r="KB38" s="6"/>
      <c r="KC38" s="6"/>
      <c r="KD38" s="6"/>
      <c r="KE38" s="14"/>
    </row>
    <row r="39" spans="1:484" s="47" customFormat="1" ht="14.25" customHeight="1">
      <c r="B39" s="6"/>
      <c r="C39" s="6"/>
      <c r="D39" s="6"/>
      <c r="E39" s="6"/>
      <c r="F39" s="6"/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  <c r="AJ39" s="6"/>
      <c r="AK39" s="6"/>
      <c r="AL39" s="6"/>
      <c r="AM39" s="6"/>
      <c r="AN39" s="6"/>
      <c r="AU39" s="6"/>
      <c r="AV39" s="6"/>
      <c r="AW39" s="6"/>
      <c r="AX39" s="6"/>
      <c r="AY39" s="6"/>
      <c r="AZ39" s="6"/>
      <c r="BA39" s="6"/>
      <c r="BB39" s="6"/>
      <c r="BC39" s="6"/>
      <c r="BD39" s="6"/>
      <c r="BE39" s="6"/>
      <c r="BF39" s="6"/>
      <c r="BG39" s="6"/>
      <c r="BH39" s="6"/>
      <c r="BI39" s="6"/>
      <c r="BJ39" s="6"/>
      <c r="BK39" s="6"/>
      <c r="BL39" s="6"/>
      <c r="BM39" s="6"/>
      <c r="BN39" s="6"/>
      <c r="BO39" s="6"/>
      <c r="BP39" s="6"/>
      <c r="BQ39" s="6"/>
      <c r="BR39" s="6"/>
      <c r="BS39" s="6"/>
      <c r="BT39" s="6"/>
      <c r="BU39" s="6"/>
      <c r="BV39" s="6"/>
      <c r="BW39" s="6"/>
      <c r="BX39" s="6"/>
      <c r="BY39" s="6"/>
      <c r="BZ39" s="6"/>
      <c r="CA39" s="6"/>
      <c r="CB39" s="6"/>
      <c r="CC39" s="6"/>
      <c r="CD39" s="6"/>
      <c r="CE39" s="6"/>
      <c r="CF39" s="6"/>
      <c r="CG39" s="6"/>
      <c r="CH39" s="6"/>
      <c r="CI39" s="6"/>
      <c r="CJ39" s="6"/>
      <c r="CK39" s="6"/>
      <c r="CL39" s="6"/>
      <c r="CM39" s="6"/>
      <c r="CN39" s="6"/>
      <c r="CO39" s="6"/>
      <c r="CP39" s="6"/>
      <c r="CQ39" s="6"/>
      <c r="CR39" s="6"/>
      <c r="CS39" s="14"/>
      <c r="CT39" s="14"/>
      <c r="CU39" s="6"/>
      <c r="CV39" s="6"/>
      <c r="CW39" s="6"/>
      <c r="CX39" s="6"/>
      <c r="CY39" s="6"/>
      <c r="CZ39" s="6"/>
      <c r="DA39" s="6"/>
      <c r="DB39" s="6"/>
      <c r="DC39" s="6"/>
      <c r="DD39" s="6"/>
      <c r="DE39" s="6"/>
      <c r="DF39" s="6"/>
      <c r="DG39" s="6"/>
      <c r="DH39" s="6"/>
      <c r="DI39" s="6"/>
      <c r="DJ39" s="6"/>
      <c r="DK39" s="6"/>
      <c r="DL39" s="6"/>
      <c r="DM39" s="6"/>
      <c r="DN39" s="6"/>
      <c r="DO39" s="6"/>
      <c r="DP39" s="6"/>
      <c r="DQ39" s="6"/>
      <c r="DR39" s="6"/>
      <c r="DS39" s="6"/>
      <c r="DT39" s="6"/>
      <c r="DU39" s="6"/>
      <c r="DV39" s="6"/>
      <c r="DW39" s="6"/>
      <c r="DX39" s="6"/>
      <c r="DY39" s="6"/>
      <c r="DZ39" s="6"/>
      <c r="EA39" s="6"/>
      <c r="EB39" s="6"/>
      <c r="EC39" s="6"/>
      <c r="ED39" s="6"/>
      <c r="EE39" s="6"/>
      <c r="EF39" s="6"/>
      <c r="EG39" s="6"/>
      <c r="EH39" s="6"/>
      <c r="EI39" s="6"/>
      <c r="EJ39" s="6"/>
      <c r="EK39" s="6"/>
      <c r="EL39" s="6"/>
      <c r="EM39" s="6"/>
      <c r="EN39" s="6"/>
      <c r="EO39" s="6"/>
      <c r="EP39" s="6"/>
      <c r="EQ39" s="6"/>
      <c r="ER39" s="6"/>
      <c r="ES39" s="6"/>
      <c r="ET39" s="6"/>
      <c r="EU39" s="6"/>
      <c r="EV39" s="6"/>
      <c r="EW39" s="6"/>
      <c r="EX39" s="6"/>
      <c r="EY39" s="6"/>
      <c r="EZ39" s="6"/>
      <c r="FA39" s="6"/>
      <c r="FB39" s="6"/>
      <c r="FC39" s="6"/>
      <c r="FD39" s="6"/>
      <c r="FE39" s="6"/>
      <c r="FF39" s="6"/>
      <c r="FG39" s="6"/>
      <c r="FH39" s="6"/>
      <c r="FI39" s="6"/>
      <c r="FJ39" s="6"/>
      <c r="FK39" s="6"/>
      <c r="FL39" s="6"/>
      <c r="FM39" s="6"/>
      <c r="FN39" s="6"/>
      <c r="FO39" s="6"/>
      <c r="FP39" s="6"/>
      <c r="FQ39" s="6"/>
      <c r="FR39" s="6"/>
      <c r="FS39" s="6"/>
      <c r="FT39" s="6"/>
      <c r="FU39" s="6"/>
      <c r="FV39" s="6"/>
      <c r="FW39" s="6"/>
      <c r="FX39" s="6"/>
      <c r="FY39" s="6"/>
      <c r="FZ39" s="6"/>
      <c r="GA39" s="6"/>
      <c r="GB39" s="6"/>
      <c r="GC39" s="6"/>
      <c r="GD39" s="6"/>
      <c r="GE39" s="6"/>
      <c r="GF39" s="6"/>
      <c r="GG39" s="6"/>
      <c r="GH39" s="6"/>
      <c r="GI39" s="6"/>
      <c r="GJ39" s="6"/>
      <c r="GK39" s="6"/>
      <c r="GL39" s="14"/>
      <c r="GM39" s="14"/>
      <c r="GN39" s="6"/>
      <c r="GO39" s="6"/>
      <c r="GP39" s="6"/>
      <c r="GQ39" s="6"/>
      <c r="GR39" s="6"/>
      <c r="GS39" s="6"/>
      <c r="GT39" s="6"/>
      <c r="GU39" s="6"/>
      <c r="GV39" s="6"/>
      <c r="GW39" s="6"/>
      <c r="GX39" s="6"/>
      <c r="GY39" s="6"/>
      <c r="GZ39" s="6"/>
      <c r="HA39" s="6"/>
      <c r="HB39" s="6"/>
      <c r="HC39" s="6"/>
      <c r="HD39" s="6"/>
      <c r="HE39" s="6"/>
      <c r="HF39" s="6"/>
      <c r="HG39" s="6"/>
      <c r="HH39" s="6"/>
      <c r="HI39" s="6"/>
      <c r="HJ39" s="6"/>
      <c r="HK39" s="6"/>
      <c r="HL39" s="6"/>
      <c r="HM39" s="6"/>
      <c r="HN39" s="6"/>
      <c r="HO39" s="6"/>
      <c r="HP39" s="6"/>
      <c r="HQ39" s="6"/>
      <c r="HR39" s="6"/>
      <c r="HS39" s="6"/>
      <c r="HT39" s="6"/>
      <c r="HU39" s="6"/>
      <c r="HV39" s="6"/>
      <c r="HW39" s="6"/>
      <c r="HX39" s="6"/>
      <c r="HY39" s="6"/>
      <c r="HZ39" s="6"/>
      <c r="IA39" s="6"/>
      <c r="IB39" s="6"/>
      <c r="IC39" s="6"/>
      <c r="ID39" s="6"/>
      <c r="IE39" s="6"/>
      <c r="IF39" s="6"/>
      <c r="IG39" s="6"/>
      <c r="IH39" s="6"/>
      <c r="II39" s="6"/>
      <c r="IJ39" s="6"/>
      <c r="IK39" s="6"/>
      <c r="IL39" s="6"/>
      <c r="IM39" s="6"/>
      <c r="IN39" s="6"/>
      <c r="IO39" s="6"/>
      <c r="IP39" s="6"/>
      <c r="IQ39" s="6"/>
      <c r="IR39" s="6"/>
      <c r="IS39" s="6"/>
      <c r="IT39" s="6"/>
      <c r="IU39" s="6"/>
      <c r="IV39" s="6"/>
      <c r="IW39" s="6"/>
      <c r="IX39" s="6"/>
      <c r="IY39" s="6"/>
      <c r="IZ39" s="6"/>
      <c r="JA39" s="6"/>
      <c r="JB39" s="6"/>
      <c r="JC39" s="6"/>
      <c r="JD39" s="6"/>
      <c r="JE39" s="6"/>
      <c r="JF39" s="6"/>
      <c r="JG39" s="6"/>
      <c r="JH39" s="6"/>
      <c r="JI39" s="6"/>
      <c r="JJ39" s="6"/>
      <c r="JK39" s="6"/>
      <c r="JL39" s="6"/>
      <c r="JM39" s="6"/>
      <c r="JN39" s="6"/>
      <c r="JO39" s="6"/>
      <c r="JP39" s="6"/>
      <c r="JQ39" s="6"/>
      <c r="JR39" s="6"/>
      <c r="JS39" s="6"/>
      <c r="JT39" s="6"/>
      <c r="JU39" s="6"/>
      <c r="JV39" s="6"/>
      <c r="JW39" s="6"/>
      <c r="JX39" s="6"/>
      <c r="JY39" s="6"/>
      <c r="JZ39" s="6"/>
      <c r="KA39" s="6"/>
      <c r="KB39" s="6"/>
      <c r="KC39" s="6"/>
      <c r="KD39" s="6"/>
      <c r="KE39" s="14"/>
    </row>
    <row r="40" spans="1:484" s="47" customFormat="1" ht="18.75" customHeight="1">
      <c r="B40" s="6"/>
      <c r="C40" s="6"/>
      <c r="D40" s="6"/>
      <c r="E40" s="6"/>
      <c r="F40" s="6"/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I40" s="6"/>
      <c r="AJ40" s="6"/>
      <c r="AK40" s="6"/>
      <c r="AL40" s="6"/>
      <c r="AM40" s="6"/>
      <c r="AQ40" s="6"/>
      <c r="AR40" s="6"/>
      <c r="AS40" s="6"/>
      <c r="AT40" s="6"/>
      <c r="AU40" s="6"/>
      <c r="AV40" s="6"/>
      <c r="AW40" s="6"/>
      <c r="BA40" s="6"/>
      <c r="BB40" s="6"/>
      <c r="BC40" s="6"/>
      <c r="BD40" s="6"/>
      <c r="BE40" s="6"/>
      <c r="BF40" s="6"/>
      <c r="BG40" s="6"/>
      <c r="BH40" s="6"/>
      <c r="BI40" s="6"/>
      <c r="BJ40" s="6"/>
      <c r="BK40" s="6"/>
      <c r="BL40" s="6"/>
      <c r="BM40" s="6"/>
      <c r="BN40" s="6"/>
      <c r="BO40" s="6"/>
      <c r="BP40" s="6"/>
      <c r="BQ40" s="6"/>
      <c r="BR40" s="6"/>
      <c r="BS40" s="6"/>
      <c r="BT40" s="6"/>
      <c r="BU40" s="6"/>
      <c r="BV40" s="6"/>
      <c r="BW40" s="6"/>
      <c r="BX40" s="6"/>
      <c r="BY40" s="6"/>
      <c r="BZ40" s="6"/>
      <c r="CA40" s="6"/>
      <c r="CB40" s="6"/>
      <c r="CC40" s="6"/>
      <c r="CD40" s="6"/>
      <c r="CE40" s="6"/>
      <c r="CF40" s="6"/>
      <c r="CG40" s="6"/>
      <c r="CH40" s="6"/>
      <c r="CI40" s="6"/>
      <c r="CJ40" s="6"/>
      <c r="CK40" s="6"/>
      <c r="CL40" s="6"/>
      <c r="CM40" s="6"/>
      <c r="CN40" s="6"/>
      <c r="CO40" s="6"/>
      <c r="CP40" s="6"/>
      <c r="CQ40" s="6"/>
      <c r="CR40" s="6"/>
      <c r="CS40" s="14"/>
      <c r="CT40" s="14"/>
      <c r="CU40" s="6"/>
      <c r="CV40" s="6"/>
      <c r="CW40" s="6"/>
      <c r="CX40" s="6"/>
      <c r="CY40" s="6"/>
      <c r="CZ40" s="6"/>
      <c r="DA40" s="6"/>
      <c r="DB40" s="6"/>
      <c r="DC40" s="6"/>
      <c r="DD40" s="6"/>
      <c r="DE40" s="6"/>
      <c r="DF40" s="6"/>
      <c r="DG40" s="6"/>
      <c r="DH40" s="6"/>
      <c r="DI40" s="6"/>
      <c r="DJ40" s="6"/>
      <c r="DK40" s="6"/>
      <c r="DL40" s="6"/>
      <c r="DM40" s="6"/>
      <c r="DN40" s="6"/>
      <c r="DO40" s="6"/>
      <c r="DP40" s="6"/>
      <c r="DQ40" s="6"/>
      <c r="DR40" s="6"/>
      <c r="DS40" s="6"/>
      <c r="DT40" s="6"/>
      <c r="DU40" s="6"/>
      <c r="DV40" s="6"/>
      <c r="DW40" s="6"/>
      <c r="DX40" s="6"/>
      <c r="DY40" s="6"/>
      <c r="DZ40" s="6"/>
      <c r="EA40" s="6"/>
      <c r="EB40" s="6"/>
      <c r="EC40" s="6"/>
      <c r="ED40" s="6"/>
      <c r="EE40" s="6"/>
      <c r="EF40" s="6"/>
      <c r="EG40" s="6"/>
      <c r="EH40" s="6"/>
      <c r="EI40" s="6"/>
      <c r="EJ40" s="6"/>
      <c r="EK40" s="6"/>
      <c r="EL40" s="6"/>
      <c r="EM40" s="6"/>
      <c r="EN40" s="6"/>
      <c r="EO40" s="6"/>
      <c r="EP40" s="6"/>
      <c r="EQ40" s="6"/>
      <c r="ER40" s="6"/>
      <c r="ES40" s="6"/>
      <c r="ET40" s="6"/>
      <c r="EU40" s="6"/>
      <c r="EV40" s="6"/>
      <c r="EW40" s="6"/>
      <c r="EX40" s="6"/>
      <c r="EY40" s="6"/>
      <c r="EZ40" s="6"/>
      <c r="FA40" s="6"/>
      <c r="FB40" s="6"/>
      <c r="FC40" s="6"/>
      <c r="FD40" s="6"/>
      <c r="FE40" s="6"/>
      <c r="FF40" s="6"/>
      <c r="FG40" s="6"/>
      <c r="FH40" s="6"/>
      <c r="FI40" s="6"/>
      <c r="FJ40" s="6"/>
      <c r="FK40" s="6"/>
      <c r="FL40" s="6"/>
      <c r="FM40" s="6"/>
      <c r="FN40" s="6"/>
      <c r="FO40" s="6"/>
      <c r="FP40" s="6"/>
      <c r="FQ40" s="6"/>
      <c r="FR40" s="6"/>
      <c r="FS40" s="6"/>
      <c r="FT40" s="6"/>
      <c r="FU40" s="6"/>
      <c r="FV40" s="6"/>
      <c r="FW40" s="6"/>
      <c r="FX40" s="6"/>
      <c r="FY40" s="6"/>
      <c r="FZ40" s="6"/>
      <c r="GA40" s="6"/>
      <c r="GB40" s="6"/>
      <c r="GC40" s="6"/>
      <c r="GD40" s="6"/>
      <c r="GE40" s="6"/>
      <c r="GF40" s="6"/>
      <c r="GG40" s="6"/>
      <c r="GH40" s="6"/>
      <c r="GI40" s="6"/>
      <c r="GJ40" s="6"/>
      <c r="GK40" s="6"/>
      <c r="GL40" s="14"/>
      <c r="GM40" s="14"/>
      <c r="GN40" s="6"/>
      <c r="GO40" s="6"/>
      <c r="GP40" s="6"/>
      <c r="GQ40" s="6"/>
      <c r="GR40" s="6"/>
      <c r="GS40" s="6"/>
      <c r="GT40" s="6"/>
      <c r="GU40" s="6"/>
      <c r="GV40" s="6"/>
      <c r="GW40" s="6"/>
      <c r="GX40" s="6"/>
      <c r="GY40" s="6"/>
      <c r="GZ40" s="6"/>
      <c r="HA40" s="6"/>
      <c r="HB40" s="6"/>
      <c r="HC40" s="6"/>
      <c r="HD40" s="6"/>
      <c r="HE40" s="6"/>
      <c r="HF40" s="6"/>
      <c r="HG40" s="6"/>
      <c r="HH40" s="6"/>
      <c r="HI40" s="6"/>
      <c r="HJ40" s="6"/>
      <c r="HK40" s="6"/>
      <c r="HL40" s="6"/>
      <c r="HM40" s="6"/>
      <c r="HN40" s="6"/>
      <c r="HO40" s="6"/>
      <c r="HP40" s="6"/>
      <c r="HQ40" s="6"/>
      <c r="HR40" s="6"/>
      <c r="HS40" s="6"/>
      <c r="HT40" s="6"/>
      <c r="HU40" s="6"/>
      <c r="HV40" s="6"/>
      <c r="HW40" s="6"/>
      <c r="HX40" s="6"/>
      <c r="HY40" s="6"/>
      <c r="HZ40" s="6"/>
      <c r="IA40" s="6"/>
      <c r="IB40" s="6"/>
      <c r="IC40" s="6"/>
      <c r="ID40" s="6"/>
      <c r="IE40" s="6"/>
      <c r="IF40" s="6"/>
      <c r="IG40" s="6"/>
      <c r="IH40" s="6"/>
      <c r="II40" s="6"/>
      <c r="IJ40" s="6"/>
      <c r="IK40" s="6"/>
      <c r="IL40" s="6"/>
      <c r="IM40" s="6"/>
      <c r="IN40" s="6"/>
      <c r="IO40" s="6"/>
      <c r="IP40" s="6"/>
      <c r="IQ40" s="6"/>
      <c r="IR40" s="6"/>
      <c r="IS40" s="6"/>
      <c r="IT40" s="6"/>
      <c r="IU40" s="6"/>
      <c r="IV40" s="6"/>
      <c r="IW40" s="6"/>
      <c r="IX40" s="6"/>
      <c r="IY40" s="6"/>
      <c r="IZ40" s="6"/>
      <c r="JA40" s="6"/>
      <c r="JB40" s="6"/>
      <c r="JC40" s="6"/>
      <c r="JD40" s="6"/>
      <c r="JE40" s="6"/>
      <c r="JF40" s="6"/>
      <c r="JG40" s="6"/>
      <c r="JH40" s="6"/>
      <c r="JI40" s="6"/>
      <c r="JJ40" s="6"/>
      <c r="JK40" s="6"/>
      <c r="JL40" s="6"/>
      <c r="JM40" s="6"/>
      <c r="JN40" s="6"/>
      <c r="JO40" s="6"/>
      <c r="JP40" s="6"/>
      <c r="JQ40" s="6"/>
      <c r="JR40" s="6"/>
      <c r="JS40" s="6"/>
      <c r="JT40" s="6"/>
      <c r="JU40" s="6"/>
      <c r="JV40" s="6"/>
      <c r="JW40" s="6"/>
      <c r="JX40" s="6"/>
      <c r="JY40" s="6"/>
      <c r="JZ40" s="6"/>
      <c r="KA40" s="6"/>
      <c r="KB40" s="6"/>
      <c r="KC40" s="6"/>
      <c r="KD40" s="6"/>
      <c r="KE40" s="14"/>
    </row>
    <row r="42" spans="1:484" s="47" customFormat="1" ht="29.25" customHeight="1">
      <c r="B42" s="6"/>
      <c r="C42" s="6"/>
      <c r="D42" s="6"/>
      <c r="E42" s="6"/>
      <c r="F42" s="6"/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  <c r="AJ42" s="6"/>
      <c r="AK42" s="6"/>
      <c r="AL42" s="6"/>
      <c r="AM42" s="6"/>
      <c r="AN42" s="6"/>
      <c r="AO42" s="6"/>
      <c r="AP42" s="6"/>
      <c r="AQ42" s="6"/>
      <c r="AR42" s="6"/>
      <c r="AS42" s="6"/>
      <c r="AT42" s="6"/>
      <c r="AU42" s="6"/>
      <c r="AV42" s="6"/>
      <c r="AW42" s="6"/>
      <c r="AX42" s="6"/>
      <c r="AY42" s="6"/>
      <c r="AZ42" s="6"/>
      <c r="BA42" s="6"/>
      <c r="BB42" s="6"/>
      <c r="BC42" s="6"/>
      <c r="BD42" s="6"/>
      <c r="BE42" s="6"/>
      <c r="BF42" s="6"/>
      <c r="BG42" s="6"/>
      <c r="BH42" s="6"/>
      <c r="BI42" s="6"/>
      <c r="BJ42" s="6"/>
      <c r="BK42" s="6"/>
      <c r="BL42" s="6"/>
      <c r="BM42" s="6"/>
      <c r="BN42" s="6"/>
      <c r="BO42" s="6"/>
      <c r="BP42" s="6"/>
      <c r="BQ42" s="6"/>
      <c r="BR42" s="6"/>
      <c r="BS42" s="6"/>
      <c r="BT42" s="6"/>
      <c r="BU42" s="6"/>
      <c r="BV42" s="6"/>
      <c r="BW42" s="6"/>
      <c r="BX42" s="6"/>
      <c r="BY42" s="6"/>
      <c r="BZ42" s="6"/>
      <c r="CA42" s="6"/>
      <c r="CB42" s="6"/>
      <c r="CC42" s="6"/>
      <c r="CD42" s="6"/>
      <c r="CE42" s="6"/>
      <c r="CF42" s="6"/>
      <c r="CG42" s="6"/>
      <c r="CH42" s="6"/>
      <c r="CI42" s="6"/>
      <c r="CJ42" s="6"/>
      <c r="CK42" s="6"/>
      <c r="CL42" s="6"/>
      <c r="CM42" s="6"/>
      <c r="CN42" s="6"/>
      <c r="CO42" s="6"/>
      <c r="CP42" s="6"/>
      <c r="CQ42" s="6"/>
      <c r="CR42" s="6"/>
      <c r="CS42" s="14"/>
      <c r="CT42" s="14"/>
      <c r="CU42" s="6"/>
      <c r="CV42" s="6"/>
      <c r="CW42" s="6"/>
      <c r="CX42" s="6"/>
      <c r="CY42" s="6"/>
      <c r="CZ42" s="6"/>
      <c r="DA42" s="6"/>
      <c r="DB42" s="6"/>
      <c r="DC42" s="6"/>
      <c r="DD42" s="6"/>
      <c r="DE42" s="6"/>
      <c r="DF42" s="6"/>
      <c r="DG42" s="6"/>
      <c r="DH42" s="6"/>
      <c r="DI42" s="6"/>
      <c r="DJ42" s="6"/>
      <c r="DK42" s="6"/>
      <c r="DL42" s="6"/>
      <c r="DM42" s="6"/>
      <c r="DN42" s="6"/>
      <c r="DO42" s="6"/>
      <c r="DP42" s="6"/>
      <c r="DQ42" s="6"/>
      <c r="DR42" s="6"/>
      <c r="DS42" s="6"/>
      <c r="DT42" s="6"/>
      <c r="DU42" s="6"/>
      <c r="DV42" s="6"/>
      <c r="DW42" s="6"/>
      <c r="DX42" s="6"/>
      <c r="DY42" s="6"/>
      <c r="DZ42" s="6"/>
      <c r="EA42" s="6"/>
      <c r="EB42" s="6"/>
      <c r="EC42" s="6"/>
      <c r="ED42" s="6"/>
      <c r="EE42" s="6"/>
      <c r="EF42" s="6"/>
      <c r="EG42" s="6"/>
      <c r="EH42" s="6"/>
      <c r="EI42" s="6"/>
      <c r="EJ42" s="6"/>
      <c r="EK42" s="6"/>
      <c r="EL42" s="6"/>
      <c r="EM42" s="6"/>
      <c r="EN42" s="6"/>
      <c r="EO42" s="6"/>
      <c r="EP42" s="6"/>
      <c r="EQ42" s="6"/>
      <c r="ER42" s="6"/>
      <c r="ES42" s="6"/>
      <c r="ET42" s="6"/>
      <c r="EU42" s="6"/>
      <c r="EV42" s="6"/>
      <c r="EW42" s="6"/>
      <c r="EX42" s="6"/>
      <c r="EY42" s="6"/>
      <c r="EZ42" s="6"/>
      <c r="FA42" s="6"/>
      <c r="FB42" s="6"/>
      <c r="FC42" s="6"/>
      <c r="FD42" s="6"/>
      <c r="FE42" s="6"/>
      <c r="FF42" s="6"/>
      <c r="FG42" s="6"/>
      <c r="FH42" s="6"/>
      <c r="FI42" s="6"/>
      <c r="FJ42" s="6"/>
      <c r="FK42" s="6"/>
      <c r="FL42" s="6"/>
      <c r="FM42" s="6"/>
      <c r="FN42" s="6"/>
      <c r="FO42" s="6"/>
      <c r="FP42" s="6"/>
      <c r="FQ42" s="6"/>
      <c r="FR42" s="6"/>
      <c r="FS42" s="6"/>
      <c r="FT42" s="6"/>
      <c r="FU42" s="6"/>
      <c r="FV42" s="6"/>
      <c r="FW42" s="6"/>
      <c r="FX42" s="6"/>
      <c r="FY42" s="6"/>
      <c r="FZ42" s="6"/>
      <c r="GA42" s="6"/>
      <c r="GB42" s="6"/>
      <c r="GC42" s="6"/>
      <c r="GD42" s="6"/>
      <c r="GE42" s="6"/>
      <c r="GF42" s="6"/>
      <c r="GG42" s="6"/>
      <c r="GH42" s="6"/>
      <c r="GI42" s="6"/>
      <c r="GJ42" s="6"/>
      <c r="GK42" s="6"/>
      <c r="GL42" s="14"/>
      <c r="GM42" s="14"/>
      <c r="GN42" s="6"/>
      <c r="GO42" s="6"/>
      <c r="GP42" s="6"/>
      <c r="GQ42" s="6"/>
      <c r="GR42" s="6"/>
      <c r="GS42" s="6"/>
      <c r="GT42" s="6"/>
      <c r="GU42" s="6"/>
      <c r="GV42" s="6"/>
      <c r="GW42" s="6"/>
      <c r="GX42" s="6"/>
      <c r="GY42" s="6"/>
      <c r="GZ42" s="6"/>
      <c r="HA42" s="6"/>
      <c r="HB42" s="6"/>
      <c r="HC42" s="6"/>
      <c r="HD42" s="6"/>
      <c r="HE42" s="6"/>
      <c r="HF42" s="6"/>
      <c r="HG42" s="6"/>
      <c r="HH42" s="6"/>
      <c r="HI42" s="6"/>
      <c r="HJ42" s="6"/>
      <c r="HK42" s="6"/>
      <c r="HL42" s="6"/>
      <c r="HM42" s="6"/>
      <c r="HN42" s="6"/>
      <c r="HO42" s="6"/>
      <c r="HP42" s="6"/>
      <c r="HQ42" s="6"/>
      <c r="HR42" s="6"/>
      <c r="HS42" s="6"/>
      <c r="HT42" s="6"/>
      <c r="HU42" s="6"/>
      <c r="HV42" s="6"/>
      <c r="HW42" s="6"/>
      <c r="HX42" s="6"/>
      <c r="HY42" s="6"/>
      <c r="HZ42" s="6"/>
      <c r="IA42" s="6"/>
      <c r="IB42" s="6"/>
      <c r="IC42" s="6"/>
      <c r="ID42" s="6"/>
      <c r="IE42" s="6"/>
      <c r="IF42" s="6"/>
      <c r="IG42" s="6"/>
      <c r="IH42" s="6"/>
      <c r="II42" s="6"/>
      <c r="IJ42" s="6"/>
      <c r="IK42" s="6"/>
      <c r="IL42" s="6"/>
      <c r="IM42" s="6"/>
      <c r="IN42" s="6"/>
      <c r="IO42" s="6"/>
      <c r="IP42" s="6"/>
      <c r="IQ42" s="6"/>
      <c r="IR42" s="6"/>
      <c r="IS42" s="6"/>
      <c r="IT42" s="6"/>
      <c r="IU42" s="6"/>
      <c r="IV42" s="6"/>
      <c r="IW42" s="6"/>
      <c r="IX42" s="6"/>
      <c r="IY42" s="6"/>
      <c r="IZ42" s="6"/>
      <c r="JA42" s="6"/>
      <c r="JB42" s="6"/>
      <c r="JC42" s="6"/>
      <c r="JD42" s="6"/>
      <c r="JE42" s="6"/>
      <c r="JF42" s="6"/>
      <c r="JG42" s="6"/>
      <c r="JH42" s="6"/>
      <c r="JI42" s="6"/>
      <c r="JJ42" s="6"/>
      <c r="JK42" s="6"/>
      <c r="JL42" s="6"/>
      <c r="JM42" s="6"/>
      <c r="JN42" s="6"/>
      <c r="JO42" s="6"/>
      <c r="JP42" s="6"/>
      <c r="JQ42" s="6"/>
      <c r="JR42" s="6"/>
      <c r="JS42" s="6"/>
      <c r="JT42" s="6"/>
      <c r="JU42" s="6"/>
      <c r="JV42" s="6"/>
      <c r="JW42" s="6"/>
      <c r="JX42" s="6"/>
      <c r="JY42" s="6"/>
      <c r="JZ42" s="6"/>
      <c r="KA42" s="6"/>
      <c r="KB42" s="6"/>
      <c r="KC42" s="6"/>
      <c r="KD42" s="6"/>
      <c r="KE42" s="14"/>
    </row>
    <row r="44" spans="1:484" s="47" customFormat="1" ht="29.25" customHeight="1">
      <c r="B44" s="6"/>
      <c r="C44" s="6"/>
      <c r="D44" s="6"/>
      <c r="E44" s="6"/>
      <c r="F44" s="6"/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  <c r="AJ44" s="6"/>
      <c r="AK44" s="6"/>
      <c r="AL44" s="6"/>
      <c r="AM44" s="6"/>
      <c r="AN44" s="6"/>
      <c r="AO44" s="6"/>
      <c r="AP44" s="6"/>
      <c r="AQ44" s="6"/>
      <c r="AR44" s="6"/>
      <c r="AS44" s="6"/>
      <c r="AT44" s="6"/>
      <c r="AU44" s="6"/>
      <c r="AV44" s="6"/>
      <c r="AW44" s="6"/>
      <c r="AX44" s="6"/>
      <c r="AY44" s="6"/>
      <c r="AZ44" s="6"/>
      <c r="BA44" s="6"/>
      <c r="BB44" s="6"/>
      <c r="BC44" s="6"/>
      <c r="BD44" s="6"/>
      <c r="BE44" s="6"/>
      <c r="BF44" s="6"/>
      <c r="BG44" s="6"/>
      <c r="BH44" s="6"/>
      <c r="BI44" s="6"/>
      <c r="BJ44" s="6"/>
      <c r="BK44" s="6"/>
      <c r="BL44" s="6"/>
      <c r="BM44" s="6"/>
      <c r="BN44" s="6"/>
      <c r="BO44" s="6"/>
      <c r="BP44" s="6"/>
      <c r="BQ44" s="6"/>
      <c r="BR44" s="6"/>
      <c r="BS44" s="6"/>
      <c r="BT44" s="6"/>
      <c r="BU44" s="6"/>
      <c r="BV44" s="6"/>
      <c r="BW44" s="6"/>
      <c r="BX44" s="6"/>
      <c r="BY44" s="6"/>
      <c r="BZ44" s="6"/>
      <c r="CA44" s="6"/>
      <c r="CB44" s="6"/>
      <c r="CC44" s="6"/>
      <c r="CD44" s="6"/>
      <c r="CE44" s="6"/>
      <c r="CF44" s="6"/>
      <c r="CG44" s="6"/>
      <c r="CH44" s="6"/>
      <c r="CI44" s="6"/>
      <c r="CJ44" s="6"/>
      <c r="CK44" s="6"/>
      <c r="CL44" s="6"/>
      <c r="CM44" s="6"/>
      <c r="CN44" s="6"/>
      <c r="CO44" s="6"/>
      <c r="CP44" s="6"/>
      <c r="CQ44" s="6"/>
      <c r="CR44" s="6"/>
      <c r="CS44" s="14"/>
      <c r="CT44" s="14"/>
      <c r="CU44" s="6"/>
      <c r="CV44" s="6"/>
      <c r="CW44" s="6"/>
      <c r="CX44" s="6"/>
      <c r="CY44" s="6"/>
      <c r="CZ44" s="6"/>
      <c r="DA44" s="6"/>
      <c r="DB44" s="6"/>
      <c r="DC44" s="6"/>
      <c r="DD44" s="6"/>
      <c r="DE44" s="6"/>
      <c r="DF44" s="6"/>
      <c r="DG44" s="6"/>
      <c r="DH44" s="6"/>
      <c r="DI44" s="6"/>
      <c r="DJ44" s="6"/>
      <c r="DK44" s="6"/>
      <c r="DL44" s="6"/>
      <c r="DM44" s="6"/>
      <c r="DN44" s="6"/>
      <c r="DO44" s="6"/>
      <c r="DP44" s="6"/>
      <c r="DQ44" s="6"/>
      <c r="DR44" s="6"/>
      <c r="DS44" s="6"/>
      <c r="DT44" s="6"/>
      <c r="DU44" s="6"/>
      <c r="DV44" s="6"/>
      <c r="DW44" s="6"/>
      <c r="DX44" s="6"/>
      <c r="DY44" s="6"/>
      <c r="DZ44" s="6"/>
      <c r="EA44" s="6"/>
      <c r="EB44" s="6"/>
      <c r="EC44" s="6"/>
      <c r="ED44" s="6"/>
      <c r="EE44" s="6"/>
      <c r="EF44" s="6"/>
      <c r="EG44" s="6"/>
      <c r="EH44" s="6"/>
      <c r="EI44" s="6"/>
      <c r="EJ44" s="6"/>
      <c r="EK44" s="6"/>
      <c r="EL44" s="6"/>
      <c r="EM44" s="6"/>
      <c r="EN44" s="6"/>
      <c r="EO44" s="6"/>
      <c r="EP44" s="6"/>
      <c r="EQ44" s="6"/>
      <c r="ER44" s="6"/>
      <c r="ES44" s="6"/>
      <c r="ET44" s="6"/>
      <c r="EU44" s="6"/>
      <c r="EV44" s="6"/>
      <c r="EW44" s="6"/>
      <c r="EX44" s="6"/>
      <c r="EY44" s="6"/>
      <c r="EZ44" s="6"/>
      <c r="FA44" s="6"/>
      <c r="FB44" s="6"/>
      <c r="FC44" s="6"/>
      <c r="FD44" s="6"/>
      <c r="FE44" s="6"/>
      <c r="FF44" s="6"/>
      <c r="FG44" s="6"/>
      <c r="FH44" s="6"/>
      <c r="FI44" s="6"/>
      <c r="FJ44" s="6"/>
      <c r="FK44" s="6"/>
      <c r="FL44" s="6"/>
      <c r="FM44" s="6"/>
      <c r="FN44" s="6"/>
      <c r="FO44" s="6"/>
      <c r="FP44" s="6"/>
      <c r="FQ44" s="6"/>
      <c r="FR44" s="6"/>
      <c r="FS44" s="6"/>
      <c r="FT44" s="6"/>
      <c r="FU44" s="6"/>
      <c r="FV44" s="6"/>
      <c r="FW44" s="6"/>
      <c r="FX44" s="6"/>
      <c r="FY44" s="6"/>
      <c r="FZ44" s="6"/>
      <c r="GA44" s="6"/>
      <c r="GB44" s="6"/>
      <c r="GC44" s="6"/>
      <c r="GD44" s="6"/>
      <c r="GE44" s="6"/>
      <c r="GF44" s="6"/>
      <c r="GG44" s="6"/>
      <c r="GH44" s="6"/>
      <c r="GI44" s="6"/>
      <c r="GJ44" s="6"/>
      <c r="GK44" s="6"/>
      <c r="GL44" s="14"/>
      <c r="GM44" s="14"/>
      <c r="GN44" s="6"/>
      <c r="GO44" s="6"/>
      <c r="GP44" s="6"/>
      <c r="GQ44" s="6"/>
      <c r="GR44" s="6"/>
      <c r="GS44" s="6"/>
      <c r="GT44" s="6"/>
      <c r="GU44" s="6"/>
      <c r="GV44" s="6"/>
      <c r="GW44" s="6"/>
      <c r="GX44" s="6"/>
      <c r="GY44" s="6"/>
      <c r="GZ44" s="6"/>
      <c r="HA44" s="6"/>
      <c r="HB44" s="6"/>
      <c r="HC44" s="6"/>
      <c r="HD44" s="6"/>
      <c r="HE44" s="6"/>
      <c r="HF44" s="6"/>
      <c r="HG44" s="6"/>
      <c r="HH44" s="6"/>
      <c r="HI44" s="6"/>
      <c r="HJ44" s="6"/>
      <c r="HK44" s="6"/>
      <c r="HL44" s="6"/>
      <c r="HM44" s="6"/>
      <c r="HN44" s="6"/>
      <c r="HO44" s="6"/>
      <c r="HP44" s="6"/>
      <c r="HQ44" s="6"/>
      <c r="HR44" s="6"/>
      <c r="HS44" s="6"/>
      <c r="HT44" s="6"/>
      <c r="HU44" s="6"/>
      <c r="HV44" s="6"/>
      <c r="HW44" s="6"/>
      <c r="HX44" s="6"/>
      <c r="HY44" s="6"/>
      <c r="HZ44" s="6"/>
      <c r="IA44" s="6"/>
      <c r="IB44" s="6"/>
      <c r="IC44" s="6"/>
      <c r="ID44" s="6"/>
      <c r="IE44" s="6"/>
      <c r="IF44" s="6"/>
      <c r="IG44" s="6"/>
      <c r="IH44" s="6"/>
      <c r="II44" s="6"/>
      <c r="IJ44" s="6"/>
      <c r="IK44" s="6"/>
      <c r="IL44" s="6"/>
      <c r="IM44" s="6"/>
      <c r="IN44" s="6"/>
      <c r="IO44" s="6"/>
      <c r="IP44" s="6"/>
      <c r="IQ44" s="6"/>
      <c r="IR44" s="6"/>
      <c r="IS44" s="6"/>
      <c r="IT44" s="6"/>
      <c r="IU44" s="6"/>
      <c r="IV44" s="6"/>
      <c r="IW44" s="6"/>
      <c r="IX44" s="6"/>
      <c r="IY44" s="6"/>
      <c r="IZ44" s="6"/>
      <c r="JA44" s="6"/>
      <c r="JB44" s="6"/>
      <c r="JC44" s="6"/>
      <c r="JD44" s="6"/>
      <c r="JE44" s="6"/>
      <c r="JF44" s="6"/>
      <c r="JG44" s="6"/>
      <c r="JH44" s="6"/>
      <c r="JI44" s="6"/>
      <c r="JJ44" s="6"/>
      <c r="JK44" s="6"/>
      <c r="JL44" s="6"/>
      <c r="JM44" s="6"/>
      <c r="JN44" s="6"/>
      <c r="JO44" s="6"/>
      <c r="JP44" s="6"/>
      <c r="JQ44" s="6"/>
      <c r="JR44" s="6"/>
      <c r="JS44" s="6"/>
      <c r="JT44" s="6"/>
      <c r="JU44" s="6"/>
      <c r="JV44" s="6"/>
      <c r="JW44" s="6"/>
      <c r="JX44" s="6"/>
      <c r="JY44" s="6"/>
      <c r="JZ44" s="6"/>
      <c r="KA44" s="6"/>
      <c r="KB44" s="6"/>
      <c r="KC44" s="6"/>
      <c r="KD44" s="6"/>
      <c r="KE44" s="14"/>
    </row>
    <row r="47" spans="1:484" s="47" customFormat="1" ht="25.5" customHeight="1">
      <c r="B47" s="6"/>
      <c r="C47" s="6"/>
      <c r="D47" s="6"/>
      <c r="E47" s="6"/>
      <c r="F47" s="6"/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  <c r="AJ47" s="6"/>
      <c r="AK47" s="6"/>
      <c r="AL47" s="6"/>
      <c r="AM47" s="6"/>
      <c r="AN47" s="6"/>
      <c r="AO47" s="6"/>
      <c r="AP47" s="6"/>
      <c r="AQ47" s="6"/>
      <c r="AR47" s="6"/>
      <c r="AS47" s="6"/>
      <c r="AT47" s="6"/>
      <c r="AU47" s="6"/>
      <c r="AV47" s="6"/>
      <c r="AW47" s="6"/>
      <c r="AX47" s="6"/>
      <c r="AY47" s="6"/>
      <c r="AZ47" s="6"/>
      <c r="BA47" s="6"/>
      <c r="BB47" s="6"/>
      <c r="BC47" s="6"/>
      <c r="BD47" s="6"/>
      <c r="BE47" s="6"/>
      <c r="BF47" s="6"/>
      <c r="BG47" s="6"/>
      <c r="BH47" s="6"/>
      <c r="BI47" s="6"/>
      <c r="BJ47" s="6"/>
      <c r="BK47" s="6"/>
      <c r="BL47" s="6"/>
      <c r="BM47" s="6"/>
      <c r="BN47" s="6"/>
      <c r="BO47" s="6"/>
      <c r="BP47" s="6"/>
      <c r="BQ47" s="6"/>
      <c r="BR47" s="6"/>
      <c r="BS47" s="6"/>
      <c r="BT47" s="6"/>
      <c r="BU47" s="6"/>
      <c r="BV47" s="6"/>
      <c r="BW47" s="6"/>
      <c r="BX47" s="6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6"/>
      <c r="CN47" s="6"/>
      <c r="CO47" s="6"/>
      <c r="CP47" s="6"/>
      <c r="CQ47" s="6"/>
      <c r="CR47" s="6"/>
      <c r="CS47" s="14"/>
      <c r="CT47" s="14"/>
      <c r="CU47" s="6"/>
      <c r="CV47" s="6"/>
      <c r="CW47" s="6"/>
      <c r="CX47" s="6"/>
      <c r="CY47" s="6"/>
      <c r="CZ47" s="6"/>
      <c r="DA47" s="6"/>
      <c r="DB47" s="6"/>
      <c r="DC47" s="6"/>
      <c r="DD47" s="6"/>
      <c r="DE47" s="6"/>
      <c r="DF47" s="6"/>
      <c r="DG47" s="6"/>
      <c r="DH47" s="6"/>
      <c r="DI47" s="6"/>
      <c r="DJ47" s="6"/>
      <c r="DK47" s="6"/>
      <c r="DL47" s="6"/>
      <c r="DM47" s="6"/>
      <c r="DN47" s="6"/>
      <c r="DO47" s="6"/>
      <c r="DP47" s="6"/>
      <c r="DQ47" s="6"/>
      <c r="DR47" s="6"/>
      <c r="DS47" s="6"/>
      <c r="DT47" s="6"/>
      <c r="DU47" s="6"/>
      <c r="DV47" s="6"/>
      <c r="DW47" s="6"/>
      <c r="DX47" s="6"/>
      <c r="DY47" s="6"/>
      <c r="DZ47" s="6"/>
      <c r="EA47" s="6"/>
      <c r="EB47" s="6"/>
      <c r="EC47" s="6"/>
      <c r="ED47" s="6"/>
      <c r="EE47" s="6"/>
      <c r="EF47" s="6"/>
      <c r="EG47" s="6"/>
      <c r="EH47" s="6"/>
      <c r="EI47" s="6"/>
      <c r="EJ47" s="6"/>
      <c r="EK47" s="6"/>
      <c r="EL47" s="6"/>
      <c r="EM47" s="6"/>
      <c r="EN47" s="6"/>
      <c r="EO47" s="6"/>
      <c r="EP47" s="6"/>
      <c r="EQ47" s="6"/>
      <c r="ER47" s="6"/>
      <c r="ES47" s="6"/>
      <c r="ET47" s="6"/>
      <c r="EU47" s="6"/>
      <c r="EV47" s="6"/>
      <c r="EW47" s="6"/>
      <c r="EX47" s="6"/>
      <c r="EY47" s="6"/>
      <c r="EZ47" s="6"/>
      <c r="FA47" s="6"/>
      <c r="FB47" s="6"/>
      <c r="FC47" s="6"/>
      <c r="FD47" s="6"/>
      <c r="FE47" s="6"/>
      <c r="FF47" s="6"/>
      <c r="FG47" s="6"/>
      <c r="FH47" s="6"/>
      <c r="FI47" s="6"/>
      <c r="FJ47" s="6"/>
      <c r="FK47" s="6"/>
      <c r="FL47" s="6"/>
      <c r="FM47" s="6"/>
      <c r="FN47" s="6"/>
      <c r="FO47" s="6"/>
      <c r="FP47" s="6"/>
      <c r="FQ47" s="6"/>
      <c r="FR47" s="6"/>
      <c r="FS47" s="6"/>
      <c r="FT47" s="6"/>
      <c r="FU47" s="6"/>
      <c r="FV47" s="6"/>
      <c r="FW47" s="6"/>
      <c r="FX47" s="6"/>
      <c r="FY47" s="6"/>
      <c r="FZ47" s="6"/>
      <c r="GA47" s="6"/>
      <c r="GB47" s="6"/>
      <c r="GC47" s="6"/>
      <c r="GD47" s="6"/>
      <c r="GE47" s="6"/>
      <c r="GF47" s="6"/>
      <c r="GG47" s="6"/>
      <c r="GH47" s="6"/>
      <c r="GI47" s="6"/>
      <c r="GJ47" s="6"/>
      <c r="GK47" s="6"/>
      <c r="GL47" s="14"/>
      <c r="GM47" s="14"/>
      <c r="GN47" s="6"/>
      <c r="GO47" s="6"/>
      <c r="GP47" s="6"/>
      <c r="GQ47" s="6"/>
      <c r="GR47" s="6"/>
      <c r="GS47" s="6"/>
      <c r="GT47" s="6"/>
      <c r="GU47" s="6"/>
      <c r="GV47" s="6"/>
      <c r="GW47" s="6"/>
      <c r="GX47" s="6"/>
      <c r="GY47" s="6"/>
      <c r="GZ47" s="6"/>
      <c r="HA47" s="6"/>
      <c r="HB47" s="6"/>
      <c r="HC47" s="6"/>
      <c r="HD47" s="6"/>
      <c r="HE47" s="6"/>
      <c r="HF47" s="6"/>
      <c r="HG47" s="6"/>
      <c r="HH47" s="6"/>
      <c r="HI47" s="6"/>
      <c r="HJ47" s="6"/>
      <c r="HK47" s="6"/>
      <c r="HL47" s="6"/>
      <c r="HM47" s="6"/>
      <c r="HN47" s="6"/>
      <c r="HO47" s="6"/>
      <c r="HP47" s="6"/>
      <c r="HQ47" s="6"/>
      <c r="HR47" s="6"/>
      <c r="HS47" s="6"/>
      <c r="HT47" s="6"/>
      <c r="HU47" s="6"/>
      <c r="HV47" s="6"/>
      <c r="HW47" s="6"/>
      <c r="HX47" s="6"/>
      <c r="HY47" s="6"/>
      <c r="HZ47" s="6"/>
      <c r="IA47" s="6"/>
      <c r="IB47" s="6"/>
      <c r="IC47" s="6"/>
      <c r="ID47" s="6"/>
      <c r="IE47" s="6"/>
      <c r="IF47" s="6"/>
      <c r="IG47" s="6"/>
      <c r="IH47" s="6"/>
      <c r="II47" s="6"/>
      <c r="IJ47" s="6"/>
      <c r="IK47" s="6"/>
      <c r="IL47" s="6"/>
      <c r="IM47" s="6"/>
      <c r="IN47" s="6"/>
      <c r="IO47" s="6"/>
      <c r="IP47" s="6"/>
      <c r="IQ47" s="6"/>
      <c r="IR47" s="6"/>
      <c r="IS47" s="6"/>
      <c r="IT47" s="6"/>
      <c r="IU47" s="6"/>
      <c r="IV47" s="6"/>
      <c r="IW47" s="6"/>
      <c r="IX47" s="6"/>
      <c r="IY47" s="6"/>
      <c r="IZ47" s="6"/>
      <c r="JA47" s="6"/>
      <c r="JB47" s="6"/>
      <c r="JC47" s="6"/>
      <c r="JD47" s="6"/>
      <c r="JE47" s="6"/>
      <c r="JF47" s="6"/>
      <c r="JG47" s="6"/>
      <c r="JH47" s="6"/>
      <c r="JI47" s="6"/>
      <c r="JJ47" s="6"/>
      <c r="JK47" s="6"/>
      <c r="JL47" s="6"/>
      <c r="JM47" s="6"/>
      <c r="JN47" s="6"/>
      <c r="JO47" s="6"/>
      <c r="JP47" s="6"/>
      <c r="JQ47" s="6"/>
      <c r="JR47" s="6"/>
      <c r="JS47" s="6"/>
      <c r="JT47" s="6"/>
      <c r="JU47" s="6"/>
      <c r="JV47" s="6"/>
      <c r="JW47" s="6"/>
      <c r="JX47" s="6"/>
      <c r="JY47" s="6"/>
      <c r="JZ47" s="6"/>
      <c r="KA47" s="6"/>
      <c r="KB47" s="6"/>
      <c r="KC47" s="6"/>
      <c r="KD47" s="6"/>
      <c r="KE47" s="14"/>
    </row>
    <row r="56" ht="30" customHeight="1"/>
    <row r="57" ht="30" customHeight="1"/>
    <row r="59" ht="60" customHeight="1"/>
    <row r="61" ht="30" customHeight="1"/>
    <row r="62" ht="30" customHeight="1"/>
    <row r="63" ht="30" customHeight="1"/>
    <row r="64" ht="38.25" customHeight="1"/>
    <row r="65" spans="1:291" ht="30" customHeight="1"/>
    <row r="66" spans="1:291" ht="22.5" customHeight="1"/>
    <row r="67" spans="1:291" ht="22.5" customHeight="1"/>
    <row r="68" spans="1:291" s="6" customFormat="1" ht="27" customHeight="1">
      <c r="A68" s="14"/>
      <c r="CS68" s="14"/>
      <c r="CT68" s="14"/>
      <c r="GL68" s="14"/>
      <c r="GM68" s="14"/>
      <c r="KE68" s="14"/>
    </row>
    <row r="73" spans="1:291" s="6" customFormat="1" ht="14.25" customHeight="1">
      <c r="A73" s="14"/>
      <c r="CS73" s="14"/>
      <c r="CT73" s="14"/>
      <c r="GL73" s="14"/>
      <c r="GM73" s="14"/>
      <c r="KE73" s="14"/>
    </row>
    <row r="74" spans="1:291" s="6" customFormat="1" ht="14.25" customHeight="1">
      <c r="A74" s="14"/>
      <c r="CS74" s="14"/>
      <c r="CT74" s="14"/>
      <c r="GL74" s="14"/>
      <c r="GM74" s="14"/>
      <c r="KE74" s="14"/>
    </row>
    <row r="77" spans="1:291" s="6" customFormat="1" ht="29.25" customHeight="1">
      <c r="A77" s="14"/>
      <c r="CS77" s="14"/>
      <c r="CT77" s="14"/>
      <c r="GL77" s="14"/>
      <c r="GM77" s="14"/>
      <c r="KE77" s="14"/>
    </row>
    <row r="79" spans="1:291" s="6" customFormat="1" ht="29.25" customHeight="1">
      <c r="A79" s="14"/>
      <c r="CS79" s="14"/>
      <c r="CT79" s="14"/>
      <c r="GL79" s="14"/>
      <c r="GM79" s="14"/>
      <c r="KE79" s="14"/>
    </row>
    <row r="82" spans="1:291" s="6" customFormat="1" ht="25.5" customHeight="1">
      <c r="A82" s="14"/>
      <c r="CS82" s="14"/>
      <c r="CT82" s="14"/>
      <c r="GL82" s="14"/>
      <c r="GM82" s="14"/>
      <c r="KE82" s="14"/>
    </row>
    <row r="91" spans="1:291" s="6" customFormat="1" ht="30" customHeight="1">
      <c r="A91" s="14"/>
      <c r="CS91" s="14"/>
      <c r="CT91" s="14"/>
      <c r="GL91" s="14"/>
      <c r="GM91" s="14"/>
      <c r="KE91" s="14"/>
    </row>
    <row r="92" spans="1:291" s="6" customFormat="1" ht="30" customHeight="1">
      <c r="A92" s="14"/>
      <c r="CS92" s="14"/>
      <c r="CT92" s="14"/>
      <c r="GL92" s="14"/>
      <c r="GM92" s="14"/>
      <c r="KE92" s="14"/>
    </row>
    <row r="94" spans="1:291" s="6" customFormat="1" ht="60" customHeight="1">
      <c r="A94" s="14"/>
      <c r="CS94" s="14"/>
      <c r="CT94" s="14"/>
      <c r="GL94" s="14"/>
      <c r="GM94" s="14"/>
      <c r="KE94" s="14"/>
    </row>
    <row r="96" spans="1:291" s="6" customFormat="1" ht="30" customHeight="1">
      <c r="A96" s="14"/>
      <c r="CS96" s="14"/>
      <c r="CT96" s="14"/>
      <c r="GL96" s="14"/>
      <c r="GM96" s="14"/>
      <c r="KE96" s="14"/>
    </row>
    <row r="97" spans="1:291" s="6" customFormat="1" ht="30" customHeight="1">
      <c r="A97" s="14"/>
      <c r="CS97" s="14"/>
      <c r="CT97" s="14"/>
      <c r="GL97" s="14"/>
      <c r="GM97" s="14"/>
      <c r="KE97" s="14"/>
    </row>
    <row r="98" spans="1:291" s="6" customFormat="1" ht="30" customHeight="1">
      <c r="A98" s="14"/>
      <c r="CS98" s="14"/>
      <c r="CT98" s="14"/>
      <c r="GL98" s="14"/>
      <c r="GM98" s="14"/>
      <c r="KE98" s="14"/>
    </row>
    <row r="99" spans="1:291" s="6" customFormat="1" ht="38.25" customHeight="1">
      <c r="A99" s="14"/>
      <c r="CS99" s="14"/>
      <c r="CT99" s="14"/>
      <c r="GL99" s="14"/>
      <c r="GM99" s="14"/>
      <c r="KE99" s="14"/>
    </row>
    <row r="100" spans="1:291" s="6" customFormat="1" ht="30" customHeight="1">
      <c r="A100" s="14"/>
      <c r="CS100" s="14"/>
      <c r="CT100" s="14"/>
      <c r="GL100" s="14"/>
      <c r="GM100" s="14"/>
      <c r="KE100" s="14"/>
    </row>
    <row r="104" spans="1:291" s="6" customFormat="1" ht="26.25" customHeight="1">
      <c r="A104" s="14"/>
      <c r="CS104" s="14"/>
      <c r="CT104" s="14"/>
      <c r="GL104" s="14"/>
      <c r="GM104" s="14"/>
      <c r="KE104" s="14"/>
    </row>
  </sheetData>
  <sheetProtection algorithmName="SHA-512" hashValue="zJJIXvmG91HKZ31LiV+hRZTvABnw3rK7nS01M1ZTA2yKk/OwBhDmQIcwhSbAaYux5QlRfFHo6mc7FnLuWJgOCA==" saltValue="xdaSyCrp8M4nHcujioV75w==" spinCount="100000" sheet="1" objects="1" scenarios="1"/>
  <mergeCells count="410">
    <mergeCell ref="B5:E5"/>
    <mergeCell ref="GW2:IC2"/>
    <mergeCell ref="B3:AI3"/>
    <mergeCell ref="AJ3:CK3"/>
    <mergeCell ref="CU3:EB3"/>
    <mergeCell ref="EC3:GD3"/>
    <mergeCell ref="GN3:HU3"/>
    <mergeCell ref="HV3:JW3"/>
    <mergeCell ref="B4:Y4"/>
    <mergeCell ref="Z4:AI4"/>
    <mergeCell ref="AJ4:CK5"/>
    <mergeCell ref="CU4:DR4"/>
    <mergeCell ref="DS4:EB4"/>
    <mergeCell ref="EC4:GD5"/>
    <mergeCell ref="GN4:HK4"/>
    <mergeCell ref="HL4:HU4"/>
    <mergeCell ref="F5:I5"/>
    <mergeCell ref="J5:M5"/>
    <mergeCell ref="N5:Q5"/>
    <mergeCell ref="R5:U5"/>
    <mergeCell ref="V5:Y5"/>
    <mergeCell ref="HD5:HG5"/>
    <mergeCell ref="HH5:HK5"/>
    <mergeCell ref="HL5:HU5"/>
    <mergeCell ref="DO5:DR5"/>
    <mergeCell ref="DS5:EB5"/>
    <mergeCell ref="GN5:GQ5"/>
    <mergeCell ref="GR5:GU5"/>
    <mergeCell ref="GV5:GY5"/>
    <mergeCell ref="GZ5:HC5"/>
    <mergeCell ref="HV4:JW5"/>
    <mergeCell ref="Z5:AI5"/>
    <mergeCell ref="CU5:CX5"/>
    <mergeCell ref="CY5:DB5"/>
    <mergeCell ref="DC5:DF5"/>
    <mergeCell ref="DG5:DJ5"/>
    <mergeCell ref="DK5:DN5"/>
    <mergeCell ref="PH4:RI5"/>
    <mergeCell ref="OL5:OO5"/>
    <mergeCell ref="OP5:OS5"/>
    <mergeCell ref="OT5:OW5"/>
    <mergeCell ref="OX5:PG5"/>
    <mergeCell ref="NZ3:PG3"/>
    <mergeCell ref="PH3:RI3"/>
    <mergeCell ref="NZ5:OC5"/>
    <mergeCell ref="OD5:OG5"/>
    <mergeCell ref="OH5:OK5"/>
    <mergeCell ref="NZ4:OW4"/>
    <mergeCell ref="OX4:PG4"/>
    <mergeCell ref="IG22:IZ23"/>
    <mergeCell ref="HG22:HP23"/>
    <mergeCell ref="IG24:IZ25"/>
    <mergeCell ref="JF23:JK24"/>
    <mergeCell ref="JL23:KD24"/>
    <mergeCell ref="IB18:IG19"/>
    <mergeCell ref="IH18:IM19"/>
    <mergeCell ref="IN18:IS19"/>
    <mergeCell ref="PV7:RP7"/>
    <mergeCell ref="RJ14:RN14"/>
    <mergeCell ref="QX25:RP26"/>
    <mergeCell ref="NZ7:PU7"/>
    <mergeCell ref="NZ8:PU8"/>
    <mergeCell ref="PV8:RP8"/>
    <mergeCell ref="OB9:PC9"/>
    <mergeCell ref="OB10:OX12"/>
    <mergeCell ref="PA10:RH12"/>
    <mergeCell ref="OB13:OX15"/>
    <mergeCell ref="PA13:RH15"/>
    <mergeCell ref="PA16:RH17"/>
    <mergeCell ref="OB18:OX19"/>
    <mergeCell ref="PA18:RH19"/>
    <mergeCell ref="GN27:HP27"/>
    <mergeCell ref="HQ27:HV27"/>
    <mergeCell ref="HW27:IB27"/>
    <mergeCell ref="IC27:IH27"/>
    <mergeCell ref="II27:IN27"/>
    <mergeCell ref="B8:AW8"/>
    <mergeCell ref="AX8:CR8"/>
    <mergeCell ref="CU8:EP8"/>
    <mergeCell ref="EQ8:GK8"/>
    <mergeCell ref="GN8:II8"/>
    <mergeCell ref="IJ8:KD8"/>
    <mergeCell ref="D10:Z12"/>
    <mergeCell ref="AC10:CJ12"/>
    <mergeCell ref="CW10:DS12"/>
    <mergeCell ref="DV10:GC12"/>
    <mergeCell ref="GP10:HL12"/>
    <mergeCell ref="HO10:JV12"/>
    <mergeCell ref="D13:Z15"/>
    <mergeCell ref="AC13:CJ15"/>
    <mergeCell ref="CW13:DS15"/>
    <mergeCell ref="DV13:GC15"/>
    <mergeCell ref="GP13:HL15"/>
    <mergeCell ref="HO13:JV15"/>
    <mergeCell ref="CL14:CP14"/>
    <mergeCell ref="B7:AW7"/>
    <mergeCell ref="AX7:CR7"/>
    <mergeCell ref="CU7:EP7"/>
    <mergeCell ref="EQ7:GK7"/>
    <mergeCell ref="GN7:II7"/>
    <mergeCell ref="IJ7:KD7"/>
    <mergeCell ref="D9:AE9"/>
    <mergeCell ref="CW9:DX9"/>
    <mergeCell ref="GP9:HQ9"/>
    <mergeCell ref="GE14:GI14"/>
    <mergeCell ref="JX14:KB14"/>
    <mergeCell ref="D16:Z17"/>
    <mergeCell ref="AC16:CJ17"/>
    <mergeCell ref="CW16:DS17"/>
    <mergeCell ref="DV16:GC17"/>
    <mergeCell ref="GP16:HL17"/>
    <mergeCell ref="HO16:JV17"/>
    <mergeCell ref="OB16:OX17"/>
    <mergeCell ref="D18:Z19"/>
    <mergeCell ref="AD18:AI19"/>
    <mergeCell ref="AJ18:AO19"/>
    <mergeCell ref="AP18:AU19"/>
    <mergeCell ref="AV18:BA19"/>
    <mergeCell ref="BB18:BG19"/>
    <mergeCell ref="CW18:DS19"/>
    <mergeCell ref="DW18:EB19"/>
    <mergeCell ref="HV18:IA19"/>
    <mergeCell ref="EC18:EH19"/>
    <mergeCell ref="EI18:EN19"/>
    <mergeCell ref="EO18:ET19"/>
    <mergeCell ref="EU18:EZ19"/>
    <mergeCell ref="GP18:HL19"/>
    <mergeCell ref="HP18:HU19"/>
    <mergeCell ref="H22:T23"/>
    <mergeCell ref="U22:AD23"/>
    <mergeCell ref="AE22:AJ23"/>
    <mergeCell ref="AK22:AT23"/>
    <mergeCell ref="AU22:BN23"/>
    <mergeCell ref="DA22:DM23"/>
    <mergeCell ref="NZ20:QQ20"/>
    <mergeCell ref="QR20:RP20"/>
    <mergeCell ref="BT21:BY22"/>
    <mergeCell ref="BZ21:CR22"/>
    <mergeCell ref="FM21:FR22"/>
    <mergeCell ref="FS21:GK22"/>
    <mergeCell ref="JF21:JK22"/>
    <mergeCell ref="JL21:KD22"/>
    <mergeCell ref="QR21:QW22"/>
    <mergeCell ref="QX21:RP22"/>
    <mergeCell ref="B20:BS20"/>
    <mergeCell ref="BT20:CR20"/>
    <mergeCell ref="CU20:FL20"/>
    <mergeCell ref="FM20:GK20"/>
    <mergeCell ref="GN20:JE20"/>
    <mergeCell ref="JF20:KD20"/>
    <mergeCell ref="HQ22:HV23"/>
    <mergeCell ref="HW22:IF23"/>
    <mergeCell ref="BT23:BY24"/>
    <mergeCell ref="BZ23:CR24"/>
    <mergeCell ref="FM23:FR24"/>
    <mergeCell ref="FS23:GK24"/>
    <mergeCell ref="ED24:EM25"/>
    <mergeCell ref="EN24:FG25"/>
    <mergeCell ref="GT24:HF25"/>
    <mergeCell ref="DN22:DW23"/>
    <mergeCell ref="DX22:EC23"/>
    <mergeCell ref="ED22:EM23"/>
    <mergeCell ref="EN22:FG23"/>
    <mergeCell ref="GT22:HF23"/>
    <mergeCell ref="B27:AD27"/>
    <mergeCell ref="AE27:AJ27"/>
    <mergeCell ref="AK27:AP27"/>
    <mergeCell ref="AQ27:AV27"/>
    <mergeCell ref="AW27:BB27"/>
    <mergeCell ref="BC27:BH27"/>
    <mergeCell ref="HG24:HP25"/>
    <mergeCell ref="HQ24:HV25"/>
    <mergeCell ref="HW24:IF25"/>
    <mergeCell ref="BT25:BY26"/>
    <mergeCell ref="BZ25:CR26"/>
    <mergeCell ref="FM25:FR26"/>
    <mergeCell ref="FS25:GK26"/>
    <mergeCell ref="H24:T25"/>
    <mergeCell ref="U24:AD25"/>
    <mergeCell ref="AE24:AJ25"/>
    <mergeCell ref="AK24:AT25"/>
    <mergeCell ref="AU24:BN25"/>
    <mergeCell ref="DA24:DM25"/>
    <mergeCell ref="DN24:DW25"/>
    <mergeCell ref="BI27:BN27"/>
    <mergeCell ref="BO27:BT27"/>
    <mergeCell ref="BU27:BZ27"/>
    <mergeCell ref="CA27:CF27"/>
    <mergeCell ref="CG27:CL27"/>
    <mergeCell ref="CM27:CR27"/>
    <mergeCell ref="JF25:JK26"/>
    <mergeCell ref="JL25:KD26"/>
    <mergeCell ref="QR25:QW26"/>
    <mergeCell ref="DX24:EC25"/>
    <mergeCell ref="FB27:FG27"/>
    <mergeCell ref="FH27:FM27"/>
    <mergeCell ref="FN27:FS27"/>
    <mergeCell ref="FT27:FY27"/>
    <mergeCell ref="FZ27:GE27"/>
    <mergeCell ref="GF27:GK27"/>
    <mergeCell ref="CU27:DW27"/>
    <mergeCell ref="DX27:EC27"/>
    <mergeCell ref="ED27:EI27"/>
    <mergeCell ref="EJ27:EO27"/>
    <mergeCell ref="EP27:EU27"/>
    <mergeCell ref="EV27:FA27"/>
    <mergeCell ref="IU27:IZ27"/>
    <mergeCell ref="JA27:JF27"/>
    <mergeCell ref="JG27:JL27"/>
    <mergeCell ref="JM27:JR27"/>
    <mergeCell ref="JS27:JX27"/>
    <mergeCell ref="JY27:KD27"/>
    <mergeCell ref="IO27:IT27"/>
    <mergeCell ref="QG27:QL27"/>
    <mergeCell ref="QM27:QR27"/>
    <mergeCell ref="QS27:QX27"/>
    <mergeCell ref="QY27:RD27"/>
    <mergeCell ref="RE27:RJ27"/>
    <mergeCell ref="RK27:RP27"/>
    <mergeCell ref="NZ27:PB27"/>
    <mergeCell ref="PC27:PH27"/>
    <mergeCell ref="PI27:PN27"/>
    <mergeCell ref="PO27:PT27"/>
    <mergeCell ref="PU27:PZ27"/>
    <mergeCell ref="QA27:QF27"/>
    <mergeCell ref="BC28:BH28"/>
    <mergeCell ref="BI28:BN28"/>
    <mergeCell ref="BO28:BT28"/>
    <mergeCell ref="BU28:BZ28"/>
    <mergeCell ref="CA28:CF28"/>
    <mergeCell ref="CG28:CL28"/>
    <mergeCell ref="B28:H29"/>
    <mergeCell ref="I28:AD28"/>
    <mergeCell ref="AE28:AJ28"/>
    <mergeCell ref="AK28:AP28"/>
    <mergeCell ref="AQ28:AV28"/>
    <mergeCell ref="AW28:BB28"/>
    <mergeCell ref="I29:AD29"/>
    <mergeCell ref="AE29:AJ29"/>
    <mergeCell ref="AK29:AP29"/>
    <mergeCell ref="AQ29:AV29"/>
    <mergeCell ref="AW29:BB29"/>
    <mergeCell ref="BC29:BH29"/>
    <mergeCell ref="EP28:EU28"/>
    <mergeCell ref="EV28:FA28"/>
    <mergeCell ref="FB28:FG28"/>
    <mergeCell ref="FH28:FM28"/>
    <mergeCell ref="FN28:FS28"/>
    <mergeCell ref="FT28:FY28"/>
    <mergeCell ref="CM28:CR28"/>
    <mergeCell ref="CU28:DA29"/>
    <mergeCell ref="DB28:DW28"/>
    <mergeCell ref="DX28:EC28"/>
    <mergeCell ref="ED28:EI28"/>
    <mergeCell ref="EJ28:EO28"/>
    <mergeCell ref="DB29:DW29"/>
    <mergeCell ref="DX29:EC29"/>
    <mergeCell ref="ED29:EI29"/>
    <mergeCell ref="EJ29:EO29"/>
    <mergeCell ref="FZ28:GE28"/>
    <mergeCell ref="GF28:GK28"/>
    <mergeCell ref="GN28:GT29"/>
    <mergeCell ref="GU28:HP28"/>
    <mergeCell ref="HQ28:HV28"/>
    <mergeCell ref="HW28:IB28"/>
    <mergeCell ref="FZ29:GE29"/>
    <mergeCell ref="GF29:GK29"/>
    <mergeCell ref="GU29:HP29"/>
    <mergeCell ref="HQ29:HV29"/>
    <mergeCell ref="JM28:JR28"/>
    <mergeCell ref="JS28:JX28"/>
    <mergeCell ref="JY28:KD28"/>
    <mergeCell ref="NZ28:OF29"/>
    <mergeCell ref="IC28:IH28"/>
    <mergeCell ref="II28:IN28"/>
    <mergeCell ref="IO28:IT28"/>
    <mergeCell ref="IU28:IZ28"/>
    <mergeCell ref="JA28:JF28"/>
    <mergeCell ref="JG28:JL28"/>
    <mergeCell ref="RK29:RP29"/>
    <mergeCell ref="B30:AD30"/>
    <mergeCell ref="AE30:AJ30"/>
    <mergeCell ref="AK30:AP30"/>
    <mergeCell ref="AQ30:AV30"/>
    <mergeCell ref="AW30:BB30"/>
    <mergeCell ref="BC30:BH30"/>
    <mergeCell ref="PI29:PN29"/>
    <mergeCell ref="PO29:PT29"/>
    <mergeCell ref="PU29:PZ29"/>
    <mergeCell ref="QA29:QF29"/>
    <mergeCell ref="QG29:QL29"/>
    <mergeCell ref="QM29:QR29"/>
    <mergeCell ref="JG29:JL29"/>
    <mergeCell ref="JM29:JR29"/>
    <mergeCell ref="JS29:JX29"/>
    <mergeCell ref="JY29:KD29"/>
    <mergeCell ref="OG29:PB29"/>
    <mergeCell ref="PC29:PH29"/>
    <mergeCell ref="HW29:IB29"/>
    <mergeCell ref="IC29:IH29"/>
    <mergeCell ref="II29:IN29"/>
    <mergeCell ref="IO29:IT29"/>
    <mergeCell ref="IU29:IZ29"/>
    <mergeCell ref="BI30:BN30"/>
    <mergeCell ref="BO30:BT30"/>
    <mergeCell ref="BU30:BZ30"/>
    <mergeCell ref="CA30:CF30"/>
    <mergeCell ref="CG30:CL30"/>
    <mergeCell ref="CM30:CR30"/>
    <mergeCell ref="QS29:QX29"/>
    <mergeCell ref="QY29:RD29"/>
    <mergeCell ref="RE29:RJ29"/>
    <mergeCell ref="JA29:JF29"/>
    <mergeCell ref="EP29:EU29"/>
    <mergeCell ref="EV29:FA29"/>
    <mergeCell ref="FB29:FG29"/>
    <mergeCell ref="FH29:FM29"/>
    <mergeCell ref="FN29:FS29"/>
    <mergeCell ref="FT29:FY29"/>
    <mergeCell ref="BI29:BN29"/>
    <mergeCell ref="BO29:BT29"/>
    <mergeCell ref="BU29:BZ29"/>
    <mergeCell ref="CA29:CF29"/>
    <mergeCell ref="CG29:CL29"/>
    <mergeCell ref="CM29:CR29"/>
    <mergeCell ref="FB30:FG30"/>
    <mergeCell ref="FH30:FM30"/>
    <mergeCell ref="FN30:FS30"/>
    <mergeCell ref="FT30:FY30"/>
    <mergeCell ref="FZ30:GE30"/>
    <mergeCell ref="GF30:GK30"/>
    <mergeCell ref="CU30:DW30"/>
    <mergeCell ref="DX30:EC30"/>
    <mergeCell ref="ED30:EI30"/>
    <mergeCell ref="EJ30:EO30"/>
    <mergeCell ref="EP30:EU30"/>
    <mergeCell ref="EV30:FA30"/>
    <mergeCell ref="IU30:IZ30"/>
    <mergeCell ref="JA30:JF30"/>
    <mergeCell ref="JG30:JL30"/>
    <mergeCell ref="JM30:JR30"/>
    <mergeCell ref="JS30:JX30"/>
    <mergeCell ref="JY30:KD30"/>
    <mergeCell ref="GN30:HP30"/>
    <mergeCell ref="HQ30:HV30"/>
    <mergeCell ref="HW30:IB30"/>
    <mergeCell ref="IC30:IH30"/>
    <mergeCell ref="II30:IN30"/>
    <mergeCell ref="IO30:IT30"/>
    <mergeCell ref="QG30:QL30"/>
    <mergeCell ref="QM30:QR30"/>
    <mergeCell ref="QS30:QX30"/>
    <mergeCell ref="QY30:RD30"/>
    <mergeCell ref="RE30:RJ30"/>
    <mergeCell ref="RK30:RP30"/>
    <mergeCell ref="NZ30:PB30"/>
    <mergeCell ref="PC30:PH30"/>
    <mergeCell ref="PI30:PN30"/>
    <mergeCell ref="PO30:PT30"/>
    <mergeCell ref="PU30:PZ30"/>
    <mergeCell ref="QA30:QF30"/>
    <mergeCell ref="B31:V31"/>
    <mergeCell ref="W31:AD31"/>
    <mergeCell ref="AE31:AK31"/>
    <mergeCell ref="AL31:AN31"/>
    <mergeCell ref="AO31:AU31"/>
    <mergeCell ref="AV31:AX31"/>
    <mergeCell ref="B34:V34"/>
    <mergeCell ref="W34:BH34"/>
    <mergeCell ref="B35:BH35"/>
    <mergeCell ref="HQ31:HW31"/>
    <mergeCell ref="HX31:HZ31"/>
    <mergeCell ref="DX31:ED31"/>
    <mergeCell ref="EE31:EG31"/>
    <mergeCell ref="EH31:EN31"/>
    <mergeCell ref="EO31:EQ31"/>
    <mergeCell ref="ER31:EX31"/>
    <mergeCell ref="EY31:FA31"/>
    <mergeCell ref="AY31:BE31"/>
    <mergeCell ref="BF31:BH31"/>
    <mergeCell ref="BI31:BN35"/>
    <mergeCell ref="BO31:CR35"/>
    <mergeCell ref="CU31:DO31"/>
    <mergeCell ref="DP31:DW31"/>
    <mergeCell ref="W33:BH33"/>
    <mergeCell ref="CU35:FA35"/>
    <mergeCell ref="NZ35:QF35"/>
    <mergeCell ref="B36:BU36"/>
    <mergeCell ref="CU36:GK36"/>
    <mergeCell ref="GN36:IT36"/>
    <mergeCell ref="KG36:MZ36"/>
    <mergeCell ref="NZ36:RP36"/>
    <mergeCell ref="QG31:QL35"/>
    <mergeCell ref="QM31:RP35"/>
    <mergeCell ref="B32:V32"/>
    <mergeCell ref="W32:BH32"/>
    <mergeCell ref="CU32:FA33"/>
    <mergeCell ref="GN32:IT35"/>
    <mergeCell ref="NZ32:QF33"/>
    <mergeCell ref="B33:V33"/>
    <mergeCell ref="IA31:IG31"/>
    <mergeCell ref="IH31:IJ31"/>
    <mergeCell ref="IK31:IQ31"/>
    <mergeCell ref="IR31:IT31"/>
    <mergeCell ref="IU31:IZ35"/>
    <mergeCell ref="JA31:KD35"/>
    <mergeCell ref="FB31:FG35"/>
    <mergeCell ref="FH31:GK35"/>
    <mergeCell ref="GN31:HH31"/>
    <mergeCell ref="HI31:HP31"/>
  </mergeCells>
  <phoneticPr fontId="2"/>
  <printOptions horizontalCentered="1"/>
  <pageMargins left="0.39370078740157483" right="0.39370078740157483" top="0.59055118110236227" bottom="0.59055118110236227" header="0.31496062992125984" footer="0.31496062992125984"/>
  <pageSetup paperSize="9" scale="9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7</vt:i4>
      </vt:variant>
    </vt:vector>
  </HeadingPairs>
  <TitlesOfParts>
    <vt:vector size="11" baseType="lpstr">
      <vt:lpstr>入湯税・宿泊税納入申告書</vt:lpstr>
      <vt:lpstr>入湯税・宿泊税月計表</vt:lpstr>
      <vt:lpstr>入湯税納入書</vt:lpstr>
      <vt:lpstr>宿泊税納入書</vt:lpstr>
      <vt:lpstr>宿泊税納入書!Print_Area</vt:lpstr>
      <vt:lpstr>入湯税・宿泊税月計表!Print_Area</vt:lpstr>
      <vt:lpstr>入湯税・宿泊税納入申告書!Print_Area</vt:lpstr>
      <vt:lpstr>入湯税納入書!Print_Area</vt:lpstr>
      <vt:lpstr>一か月分</vt:lpstr>
      <vt:lpstr>三か月分</vt:lpstr>
      <vt:lpstr>二か月分</vt:lpstr>
    </vt:vector>
  </TitlesOfParts>
  <Company>福岡県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福岡県</dc:creator>
  <cp:lastModifiedBy>紫藤　勇磨</cp:lastModifiedBy>
  <cp:lastPrinted>2026-02-20T11:54:34Z</cp:lastPrinted>
  <dcterms:created xsi:type="dcterms:W3CDTF">2019-08-02T01:20:25Z</dcterms:created>
  <dcterms:modified xsi:type="dcterms:W3CDTF">2026-05-18T06:52:09Z</dcterms:modified>
</cp:coreProperties>
</file>