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0.2.82.36\share3\55_財政事務\32 公会計制度関係★\★公会計照会回答・通知・雑件\R7照会回答・通知・雑件\07_財政状況資料集への追加（9月　決算統計⇒公会計担当）\"/>
    </mc:Choice>
  </mc:AlternateContent>
  <xr:revisionPtr revIDLastSave="0" documentId="13_ncr:1_{A7DEAD6C-F66B-4110-8C86-73FCB58613F4}" xr6:coauthVersionLast="47" xr6:coauthVersionMax="47" xr10:uidLastSave="{00000000-0000-0000-0000-000000000000}"/>
  <bookViews>
    <workbookView xWindow="-17790" yWindow="1710" windowWidth="17440" windowHeight="92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7" i="12" l="1"/>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BW36" i="10"/>
  <c r="BE36" i="10"/>
  <c r="BW34" i="10"/>
  <c r="BW35" i="10" s="1"/>
  <c r="CO34" i="10" s="1"/>
  <c r="CO35" i="10" s="1"/>
  <c r="CO36" i="10" s="1"/>
  <c r="CO37" i="10" s="1"/>
  <c r="CO38" i="10" s="1"/>
  <c r="CO39" i="10" s="1"/>
  <c r="CO40" i="10" s="1"/>
  <c r="CO41" i="10" s="1"/>
  <c r="CO42" i="10" s="1"/>
  <c r="CO43" i="10" s="1"/>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BE34" i="10" s="1"/>
  <c r="BE35" i="10" s="1"/>
  <c r="AM34" i="10"/>
  <c r="AM35" i="10" s="1"/>
  <c r="AM36" i="10" s="1"/>
  <c r="AM37" i="10" s="1"/>
</calcChain>
</file>

<file path=xl/sharedStrings.xml><?xml version="1.0" encoding="utf-8"?>
<sst xmlns="http://schemas.openxmlformats.org/spreadsheetml/2006/main" count="1109" uniqueCount="586">
  <si>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</si>
  <si>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</si>
  <si>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</si>
  <si>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</si>
  <si>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</si>
  <si>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</si>
  <si>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</si>
  <si>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</si>
  <si>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</si>
  <si>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</si>
  <si>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</si>
  <si>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</si>
  <si>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</si>
  <si>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</si>
  <si>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</si>
  <si>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</si>
  <si>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</si>
  <si>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</si>
  <si>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</si>
  <si>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</si>
  <si>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</si>
  <si>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</si>
  <si>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</si>
  <si>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</si>
  <si>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</si>
  <si>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</si>
  <si>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</si>
  <si>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</si>
  <si>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</si>
  <si>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</si>
  <si>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</si>
  <si>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</si>
  <si>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</si>
  <si>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</si>
  <si>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</si>
  <si>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</si>
  <si>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</si>
  <si>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</si>
  <si>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</si>
  <si>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</si>
  <si>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</si>
  <si>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</si>
  <si>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</si>
  <si>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</si>
  <si>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</si>
  <si>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</si>
  <si>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</si>
  <si>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</si>
  <si>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</si>
  <si>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</si>
  <si>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</si>
  <si>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</si>
  <si>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</si>
  <si>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</si>
  <si>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</si>
  <si>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</si>
  <si>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</si>
  <si>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</si>
  <si>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</si>
  <si>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</si>
  <si>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</si>
  <si>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</si>
  <si>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</si>
  <si>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</si>
  <si>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</si>
  <si>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</si>
  <si>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</si>
  <si>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</si>
  <si>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</si>
  <si>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</si>
  <si>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</si>
  <si>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</si>
  <si>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</si>
  <si>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</si>
  <si>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</si>
  <si>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</si>
  <si>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</si>
  <si>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</si>
  <si>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</si>
  <si>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</si>
  <si>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</si>
  <si>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</si>
  <si>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</si>
  <si>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</si>
  <si>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</si>
  <si>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</si>
  <si>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</si>
  <si>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</si>
  <si>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</si>
  <si>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</si>
  <si>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</si>
  <si>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</si>
  <si>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</si>
  <si>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</si>
  <si>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</si>
  <si>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</si>
  <si>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</si>
  <si>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</si>
  <si>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</si>
  <si>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</si>
  <si>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</si>
  <si>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</si>
  <si>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</si>
  <si>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</si>
  <si>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</si>
  <si>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</si>
  <si>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</si>
  <si>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</si>
  <si>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</si>
  <si>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</si>
  <si>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</si>
  <si>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</si>
  <si>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</si>
  <si>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</si>
  <si>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</si>
  <si>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</si>
  <si>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</si>
  <si>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</si>
  <si>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</si>
  <si>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</si>
  <si>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</si>
  <si>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</si>
  <si>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</si>
  <si>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</si>
  <si>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</si>
  <si>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</si>
  <si>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</si>
  <si>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</si>
  <si>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</si>
  <si>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</si>
  <si>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</si>
  <si>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</si>
  <si>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</si>
  <si>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</si>
  <si>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</si>
  <si>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</si>
  <si>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</si>
  <si>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</si>
  <si>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</si>
  <si>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</si>
  <si>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</si>
  <si>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</si>
  <si>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</si>
  <si>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</si>
  <si>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</si>
  <si>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</si>
  <si>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</si>
  <si>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</si>
  <si>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</si>
  <si>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</si>
  <si>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</si>
  <si>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</si>
  <si>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</si>
  <si>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</si>
  <si>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</si>
  <si>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</si>
  <si>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</si>
  <si>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</si>
  <si>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</si>
  <si>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</si>
  <si>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</si>
  <si>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</si>
  <si>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</si>
  <si>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</si>
  <si>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</si>
  <si>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</si>
  <si>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</si>
  <si>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</si>
  <si>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</si>
  <si>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</si>
  <si>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</si>
  <si>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</si>
  <si>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</si>
  <si>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</si>
  <si>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</si>
  <si>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</si>
  <si>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</si>
  <si>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</si>
  <si>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</si>
  <si>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</si>
  <si>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</si>
  <si>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</si>
  <si>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</si>
  <si>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</si>
  <si>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</si>
  <si>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</si>
  <si>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</si>
  <si>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</si>
  <si>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</si>
  <si>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</si>
  <si>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</si>
  <si>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</si>
  <si>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</si>
  <si>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</si>
  <si>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</si>
  <si>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</si>
  <si>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</si>
  <si>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</si>
  <si>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</si>
  <si>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</si>
  <si>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</si>
  <si>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</si>
  <si>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</si>
  <si>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北海道函館市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</si>
  <si>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</si>
  <si>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</si>
  <si>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</si>
  <si>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</si>
  <si>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</si>
  <si>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</si>
  <si>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</si>
  <si>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</si>
  <si>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</si>
  <si>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</si>
  <si>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</si>
  <si>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</si>
  <si>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</si>
  <si>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</si>
  <si>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</si>
  <si>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</si>
  <si>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</si>
  <si>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</si>
  <si>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</si>
  <si>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</si>
  <si>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</si>
  <si>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</si>
  <si>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</si>
  <si>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</si>
  <si>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</si>
  <si>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</si>
  <si>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</si>
  <si>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</si>
  <si>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</si>
  <si>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</si>
  <si>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</si>
  <si>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</si>
  <si>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</si>
  <si>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</si>
  <si>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</si>
  <si>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</si>
  <si>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</si>
  <si>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</si>
  <si>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</si>
  <si>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</si>
  <si>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</si>
  <si>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</si>
  <si>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</si>
  <si>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</si>
  <si>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</si>
  <si>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</si>
  <si>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</si>
  <si>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</si>
  <si>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</si>
  <si>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</si>
  <si>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</si>
  <si>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</si>
  <si>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</si>
  <si>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</si>
  <si>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</si>
  <si>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</si>
  <si>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</si>
  <si>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</si>
  <si>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</si>
  <si>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</si>
  <si>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</si>
  <si>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</si>
  <si>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</si>
  <si>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</si>
  <si>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</si>
  <si>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</si>
  <si>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</si>
  <si>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</si>
  <si>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</si>
  <si>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</si>
  <si>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</si>
  <si>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</si>
  <si>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</si>
  <si>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</si>
  <si>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</si>
  <si>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</si>
  <si>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</si>
  <si>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</si>
  <si>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</si>
  <si>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</si>
  <si>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</si>
  <si>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</si>
  <si>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</si>
  <si>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</si>
  <si>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</si>
  <si>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</si>
  <si>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</si>
  <si>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</si>
  <si>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</si>
  <si>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</si>
  <si>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</si>
  <si>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</si>
  <si>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</si>
  <si>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</si>
  <si>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</si>
  <si>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</si>
  <si>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</si>
  <si>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</si>
  <si>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</si>
  <si>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</si>
  <si>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</si>
  <si>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</si>
  <si>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</si>
  <si>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</si>
  <si>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</si>
  <si>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</si>
  <si>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</si>
  <si>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</si>
  <si>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</si>
  <si>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</si>
  <si>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</si>
  <si>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</si>
  <si>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</si>
  <si>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</si>
  <si>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</si>
  <si>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</si>
  <si>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</si>
  <si>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</si>
  <si>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</si>
  <si>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</si>
  <si>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</si>
  <si>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</si>
  <si>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</si>
  <si>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</si>
  <si>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</si>
  <si>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</si>
  <si>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</si>
  <si>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</si>
  <si>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</si>
  <si>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</si>
  <si>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</si>
  <si>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</si>
  <si>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</si>
  <si>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</si>
  <si>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</si>
  <si>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</si>
  <si>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</si>
  <si>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</si>
  <si>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</si>
  <si>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</si>
  <si>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</si>
  <si>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</si>
  <si>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</si>
  <si>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</si>
  <si>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</si>
  <si>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</si>
  <si>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</si>
  <si>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</si>
  <si>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</si>
  <si>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</si>
  <si>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北海道函館市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</si>
  <si>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</si>
  <si>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</si>
  <si>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</si>
  <si>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</si>
  <si>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</si>
  <si>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</si>
  <si>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</si>
  <si>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</si>
  <si>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</si>
  <si>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</si>
  <si>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</si>
  <si>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</si>
  <si>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</si>
  <si>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</si>
  <si>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</si>
  <si>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</si>
  <si>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</si>
  <si>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</si>
  <si>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</si>
  <si>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</si>
  <si>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</si>
  <si>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</si>
  <si>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</si>
  <si>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</si>
  <si>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</si>
  <si>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</si>
  <si>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</si>
  <si>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</si>
  <si>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</si>
  <si>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</si>
  <si>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</si>
  <si>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</si>
  <si>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</si>
  <si>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</si>
  <si>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</si>
  <si>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</si>
  <si>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</si>
  <si>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</si>
  <si>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</si>
  <si>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</si>
  <si>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</si>
  <si>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</si>
  <si>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</si>
  <si>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交通事業会計</t>
    <phoneticPr fontId="5"/>
  </si>
  <si>
    <t>病院事業会計</t>
    <phoneticPr fontId="5"/>
  </si>
  <si>
    <t>地方卸売市場事業特別会計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</si>
  <si>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</si>
  <si>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</si>
  <si>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</si>
  <si>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</si>
  <si>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</si>
  <si>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</si>
  <si>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</si>
  <si>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</si>
  <si>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</si>
  <si>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</si>
  <si>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</si>
  <si>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</si>
  <si>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</si>
  <si>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</si>
  <si>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</si>
  <si>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</si>
  <si>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</si>
  <si>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</si>
  <si>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</si>
  <si>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</si>
  <si>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</si>
  <si>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</si>
  <si>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</si>
  <si>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</si>
  <si>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</si>
  <si>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</si>
  <si>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</si>
  <si>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</si>
  <si>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</si>
  <si>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</si>
  <si>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</si>
  <si>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</si>
  <si>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</si>
  <si>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</si>
  <si>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</si>
  <si>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</si>
  <si>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</si>
  <si>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</si>
  <si>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</si>
  <si>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</si>
  <si>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</si>
  <si>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</si>
  <si>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</si>
  <si>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</si>
  <si>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</si>
  <si>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</si>
  <si>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</si>
  <si>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</si>
  <si>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</si>
  <si>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</si>
  <si>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</si>
  <si>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</si>
  <si>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</si>
  <si>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</si>
  <si>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</si>
  <si>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</si>
  <si>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</si>
  <si>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</si>
  <si>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</si>
  <si>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</si>
  <si>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</si>
  <si>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</si>
  <si>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</si>
  <si>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</si>
  <si>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</si>
  <si>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</si>
  <si>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</si>
  <si>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</si>
  <si>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</si>
  <si>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</si>
  <si>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</si>
  <si>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</si>
  <si>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</si>
  <si>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</si>
  <si>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</si>
  <si>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</si>
  <si>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</si>
  <si>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</si>
  <si>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</si>
  <si>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</si>
  <si>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</si>
  <si>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</si>
  <si>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</si>
  <si>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</si>
  <si>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</si>
  <si>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</si>
  <si>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</si>
  <si>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</si>
  <si>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</si>
  <si>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</si>
  <si>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</si>
  <si>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</si>
  <si>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</si>
  <si>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</si>
  <si>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</si>
  <si>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</si>
  <si>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</si>
  <si>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</si>
  <si>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</si>
  <si>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</si>
  <si>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</si>
  <si>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</si>
  <si>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</si>
  <si>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</si>
  <si>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</si>
  <si>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</si>
  <si>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</si>
  <si>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</si>
  <si>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</si>
  <si>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</si>
  <si>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</si>
  <si>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</si>
  <si>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</si>
  <si>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</si>
  <si>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</si>
  <si>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</si>
  <si>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</si>
  <si>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</si>
  <si>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</si>
  <si>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</si>
  <si>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</si>
  <si>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</si>
  <si>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</si>
  <si>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</si>
  <si>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</si>
  <si>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</si>
  <si>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</si>
  <si>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</si>
  <si>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</si>
  <si>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</si>
  <si>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</si>
  <si>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</si>
  <si>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</si>
  <si>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</si>
  <si>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</si>
  <si>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</si>
  <si>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</si>
  <si>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0.49</t>
  </si>
  <si>
    <t>病院事業会計</t>
  </si>
  <si>
    <t>▲ 4.37</t>
  </si>
  <si>
    <t>▲ 1.86</t>
  </si>
  <si>
    <t>水道事業会計</t>
  </si>
  <si>
    <t>一般会計</t>
  </si>
  <si>
    <t>公共下水道事業会計</t>
  </si>
  <si>
    <t>介護保険事業特別会計</t>
  </si>
  <si>
    <t>後期高齢者医療事業特別会計</t>
  </si>
  <si>
    <t>国民健康保険事業特別会計</t>
  </si>
  <si>
    <t>自転車競走事業特別会計</t>
  </si>
  <si>
    <t>その他会計（赤字）</t>
  </si>
  <si>
    <t>その他会計（黒字）</t>
  </si>
  <si>
    <t>R01</t>
    <phoneticPr fontId="5"/>
  </si>
  <si>
    <t>R02</t>
    <phoneticPr fontId="5"/>
  </si>
  <si>
    <t>R03</t>
    <phoneticPr fontId="5"/>
  </si>
  <si>
    <t>R04</t>
    <phoneticPr fontId="5"/>
  </si>
  <si>
    <t>R05</t>
    <phoneticPr fontId="5"/>
  </si>
  <si>
    <t>函館バス</t>
    <rPh sb="0" eb="2">
      <t>ハコダテ</t>
    </rPh>
    <phoneticPr fontId="10"/>
  </si>
  <si>
    <t>南北海道学術振興財団</t>
  </si>
  <si>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</si>
  <si>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</si>
  <si>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</si>
  <si>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</si>
  <si>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</si>
  <si>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</si>
  <si>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</si>
  <si>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函館市学校給食会</t>
    <rPh sb="0" eb="3">
      <t>ハコダテシ</t>
    </rPh>
    <rPh sb="3" eb="5">
      <t>ガッコウ</t>
    </rPh>
    <rPh sb="5" eb="8">
      <t>キュウショクカイ</t>
    </rPh>
    <phoneticPr fontId="10"/>
  </si>
  <si>
    <t>はこだて西部まちづくＲｅ－Ｄｅｓｉｇｎ</t>
  </si>
  <si>
    <t>-</t>
    <phoneticPr fontId="2"/>
  </si>
  <si>
    <t>函館圏公立大学広域連合</t>
    <rPh sb="0" eb="2">
      <t>ハコダテ</t>
    </rPh>
    <rPh sb="2" eb="3">
      <t>ケン</t>
    </rPh>
    <rPh sb="3" eb="5">
      <t>コウリツ</t>
    </rPh>
    <rPh sb="5" eb="7">
      <t>ダイガク</t>
    </rPh>
    <rPh sb="7" eb="9">
      <t>コウイキ</t>
    </rPh>
    <rPh sb="9" eb="11">
      <t>レンゴウ</t>
    </rPh>
    <phoneticPr fontId="10"/>
  </si>
  <si>
    <t>函館湾流域下水道事務組合</t>
    <rPh sb="0" eb="3">
      <t>ハコダテワン</t>
    </rPh>
    <rPh sb="3" eb="5">
      <t>リュウイキ</t>
    </rPh>
    <rPh sb="5" eb="8">
      <t>ゲスイドウ</t>
    </rPh>
    <rPh sb="8" eb="10">
      <t>ジム</t>
    </rPh>
    <rPh sb="10" eb="12">
      <t>クミアイ</t>
    </rPh>
    <phoneticPr fontId="10"/>
  </si>
  <si>
    <t>公共施設整備等基金</t>
    <rPh sb="0" eb="2">
      <t>コウキョウ</t>
    </rPh>
    <rPh sb="2" eb="4">
      <t>シセツ</t>
    </rPh>
    <rPh sb="4" eb="6">
      <t>セイビ</t>
    </rPh>
    <rPh sb="6" eb="7">
      <t>トウ</t>
    </rPh>
    <rPh sb="7" eb="9">
      <t>キキン</t>
    </rPh>
    <phoneticPr fontId="5"/>
  </si>
  <si>
    <t>地域振興基金</t>
    <rPh sb="0" eb="2">
      <t>チイキ</t>
    </rPh>
    <rPh sb="2" eb="4">
      <t>シンコウ</t>
    </rPh>
    <rPh sb="4" eb="6">
      <t>キキン</t>
    </rPh>
    <phoneticPr fontId="10"/>
  </si>
  <si>
    <t>観光振興基金</t>
    <rPh sb="0" eb="2">
      <t>カンコウ</t>
    </rPh>
    <rPh sb="2" eb="4">
      <t>シンコウ</t>
    </rPh>
    <rPh sb="4" eb="6">
      <t>キキン</t>
    </rPh>
    <phoneticPr fontId="10"/>
  </si>
  <si>
    <t>奨学基金</t>
    <rPh sb="0" eb="2">
      <t>ショウガク</t>
    </rPh>
    <rPh sb="2" eb="4">
      <t>キキン</t>
    </rPh>
    <phoneticPr fontId="10"/>
  </si>
  <si>
    <t>退職手当基金</t>
    <rPh sb="0" eb="4">
      <t>タイショクテアテ</t>
    </rPh>
    <rPh sb="4" eb="6">
      <t>キキン</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</si>
  <si>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</si>
  <si>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</si>
  <si>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</si>
  <si>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</si>
  <si>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</si>
  <si>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</si>
  <si>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</si>
  <si>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</si>
  <si>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</si>
  <si>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減少傾向にあるが，有形固定資産減価償却率については，老朽化した施設が多く増加傾向にあるため，点検・診断や計画的な予防保全による長寿命化を進めていくなど，公共施設等の適正管理に努める。</t>
    <rPh sb="1" eb="3">
      <t>ショウライ</t>
    </rPh>
    <rPh sb="3" eb="5">
      <t>フタン</t>
    </rPh>
    <rPh sb="5" eb="7">
      <t>ヒリツ</t>
    </rPh>
    <rPh sb="8" eb="10">
      <t>ゲンショウ</t>
    </rPh>
    <rPh sb="10" eb="12">
      <t>ケイコウ</t>
    </rPh>
    <rPh sb="17" eb="19">
      <t>ユウケイ</t>
    </rPh>
    <rPh sb="19" eb="21">
      <t>コテイ</t>
    </rPh>
    <rPh sb="21" eb="23">
      <t>シサン</t>
    </rPh>
    <rPh sb="23" eb="25">
      <t>ゲンカ</t>
    </rPh>
    <rPh sb="25" eb="27">
      <t>ショウキャク</t>
    </rPh>
    <rPh sb="27" eb="28">
      <t>リツ</t>
    </rPh>
    <rPh sb="34" eb="37">
      <t>ロウキュウカ</t>
    </rPh>
    <rPh sb="39" eb="41">
      <t>シセツ</t>
    </rPh>
    <rPh sb="42" eb="43">
      <t>オオ</t>
    </rPh>
    <rPh sb="44" eb="46">
      <t>ゾウカ</t>
    </rPh>
    <rPh sb="46" eb="48">
      <t>ケイコウ</t>
    </rPh>
    <rPh sb="54" eb="56">
      <t>テンケン</t>
    </rPh>
    <rPh sb="57" eb="59">
      <t>シンダン</t>
    </rPh>
    <rPh sb="60" eb="63">
      <t>ケイカクテキ</t>
    </rPh>
    <rPh sb="64" eb="66">
      <t>ヨボウ</t>
    </rPh>
    <rPh sb="66" eb="68">
      <t>ホゼン</t>
    </rPh>
    <rPh sb="71" eb="75">
      <t>チョウジュミョウカ</t>
    </rPh>
    <rPh sb="76" eb="77">
      <t>スス</t>
    </rPh>
    <rPh sb="84" eb="86">
      <t>コウキョウ</t>
    </rPh>
    <rPh sb="86" eb="88">
      <t>シセツ</t>
    </rPh>
    <rPh sb="88" eb="89">
      <t>トウ</t>
    </rPh>
    <rPh sb="90" eb="92">
      <t>テキセイ</t>
    </rPh>
    <rPh sb="92" eb="94">
      <t>カンリ</t>
    </rPh>
    <rPh sb="95" eb="96">
      <t>ツト</t>
    </rPh>
    <rPh sb="101" eb="103">
      <t>ゲンショウ</t>
    </rPh>
    <rPh sb="103" eb="105">
      <t>ケイコウ</t>
    </rPh>
    <rPh sb="110" eb="112">
      <t>ユウケイ</t>
    </rPh>
    <rPh sb="112" eb="114">
      <t>コテイ</t>
    </rPh>
    <rPh sb="114" eb="116">
      <t>シサン</t>
    </rPh>
    <rPh sb="116" eb="118">
      <t>ゲンカ</t>
    </rPh>
    <rPh sb="118" eb="120">
      <t>ショウキャク</t>
    </rPh>
    <rPh sb="120" eb="121">
      <t>リツ</t>
    </rPh>
    <rPh sb="127" eb="130">
      <t>ロウキュウカ</t>
    </rPh>
    <rPh sb="132" eb="134">
      <t>シセツ</t>
    </rPh>
    <rPh sb="135" eb="136">
      <t>オオ</t>
    </rPh>
    <rPh sb="137" eb="139">
      <t>ゾウカ</t>
    </rPh>
    <rPh sb="139" eb="141">
      <t>ケイコウ</t>
    </rPh>
    <rPh sb="147" eb="149">
      <t>テンケン</t>
    </rPh>
    <rPh sb="150" eb="152">
      <t>シンダン</t>
    </rPh>
    <rPh sb="153" eb="156">
      <t>ケイカクテキ</t>
    </rPh>
    <rPh sb="157" eb="159">
      <t>ヨボウ</t>
    </rPh>
    <rPh sb="159" eb="161">
      <t>ホゼン</t>
    </rPh>
    <rPh sb="164" eb="168">
      <t>チョウジュミョウカ</t>
    </rPh>
    <rPh sb="169" eb="170">
      <t>スス</t>
    </rPh>
    <rPh sb="177" eb="179">
      <t>コウキョウ</t>
    </rPh>
    <rPh sb="179" eb="181">
      <t>シセツ</t>
    </rPh>
    <rPh sb="181" eb="182">
      <t>トウ</t>
    </rPh>
    <rPh sb="183" eb="185">
      <t>テキセイ</t>
    </rPh>
    <rPh sb="185" eb="187">
      <t>カンリ</t>
    </rPh>
    <rPh sb="188" eb="189">
      <t>ツト</t>
    </rPh>
    <phoneticPr fontId="5"/>
  </si>
  <si>
    <t>　将来負担比率は類似団体と比較して高い状況であるものの，実質公債費率は新規市債発行の抑制等により令和３年度から同程度で推移している。
　今後も新規市債発行の抑制等により，将来負担比率および実質公債費比率の減少に努めていく。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</si>
</sst>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4" xfId="15" applyFont="1" applyBorder="1" applyAlignment="1" applyProtection="1">
      <alignment horizontal="lef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1" fillId="0" borderId="0" xfId="23"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E2555D7-BC3F-47A6-9343-4C787EC9328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5C1CBA71-E7F1-4AC7-9909-D452AF7A1F84}"/>
    <cellStyle name="標準 7 2" xfId="23" xr:uid="{AE3F7E27-61E5-442B-AD1D-A1A2431F7C98}"/>
    <cellStyle name="標準 8" xfId="22" xr:uid="{91DC9901-97B6-40EB-9143-EB32D0BCD4E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A095-4D75-9545-1EF0B93EAE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57264</c:v>
                </c:pt>
                <c:pt idx="1">
                  <c:v>48529</c:v>
                </c:pt>
                <c:pt idx="2">
                  <c:v>37521</c:v>
                </c:pt>
                <c:pt idx="3">
                  <c:v>41702</c:v>
                </c:pt>
                <c:pt idx="4">
                  <c:v>51731</c:v>
                </c:pt>
              </c:numCache>
            </c:numRef>
          </c:val>
          <c:smooth val="0"/>
          <c:extLst>
            <c:ext xmlns:c16="http://schemas.microsoft.com/office/drawing/2014/chart" uri="{C3380CC4-5D6E-409C-BE32-E72D297353CC}">
              <c16:uniqueId val="{00000001-A095-4D75-9545-1EF0B93EAE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1.93</c:v>
                </c:pt>
                <c:pt idx="1">
                  <c:v>2.92</c:v>
                </c:pt>
                <c:pt idx="2">
                  <c:v>4.3499999999999996</c:v>
                </c:pt>
                <c:pt idx="3">
                  <c:v>4.59</c:v>
                </c:pt>
                <c:pt idx="4">
                  <c:v>3.88</c:v>
                </c:pt>
              </c:numCache>
            </c:numRef>
          </c:val>
          <c:extLst>
            <c:ext xmlns:c16="http://schemas.microsoft.com/office/drawing/2014/chart" uri="{C3380CC4-5D6E-409C-BE32-E72D297353CC}">
              <c16:uniqueId val="{00000000-8FC5-462F-BAFF-1C3051D432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8.15</c:v>
                </c:pt>
                <c:pt idx="1">
                  <c:v>10.59</c:v>
                </c:pt>
                <c:pt idx="2">
                  <c:v>11.73</c:v>
                </c:pt>
                <c:pt idx="3">
                  <c:v>12.8</c:v>
                </c:pt>
                <c:pt idx="4">
                  <c:v>12.94</c:v>
                </c:pt>
              </c:numCache>
            </c:numRef>
          </c:val>
          <c:extLst>
            <c:ext xmlns:c16="http://schemas.microsoft.com/office/drawing/2014/chart" uri="{C3380CC4-5D6E-409C-BE32-E72D297353CC}">
              <c16:uniqueId val="{00000001-8FC5-462F-BAFF-1C3051D432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1.68</c:v>
                </c:pt>
                <c:pt idx="1">
                  <c:v>3.6</c:v>
                </c:pt>
                <c:pt idx="2">
                  <c:v>3</c:v>
                </c:pt>
                <c:pt idx="3">
                  <c:v>0.93</c:v>
                </c:pt>
                <c:pt idx="4">
                  <c:v>-0.49</c:v>
                </c:pt>
              </c:numCache>
            </c:numRef>
          </c:val>
          <c:smooth val="0"/>
          <c:extLst>
            <c:ext xmlns:c16="http://schemas.microsoft.com/office/drawing/2014/chart" uri="{C3380CC4-5D6E-409C-BE32-E72D297353CC}">
              <c16:uniqueId val="{00000002-8FC5-462F-BAFF-1C3051D432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0.77</c:v>
                </c:pt>
                <c:pt idx="2">
                  <c:v>#N/A</c:v>
                </c:pt>
                <c:pt idx="3">
                  <c:v>0.31</c:v>
                </c:pt>
                <c:pt idx="4">
                  <c:v>#N/A</c:v>
                </c:pt>
                <c:pt idx="5">
                  <c:v>0.09</c:v>
                </c:pt>
                <c:pt idx="6">
                  <c:v>#N/A</c:v>
                </c:pt>
                <c:pt idx="7">
                  <c:v>0.08</c:v>
                </c:pt>
                <c:pt idx="8">
                  <c:v>#N/A</c:v>
                </c:pt>
                <c:pt idx="9">
                  <c:v>7.0000000000000007E-2</c:v>
                </c:pt>
              </c:numCache>
            </c:numRef>
          </c:val>
          <c:extLst>
            <c:ext xmlns:c16="http://schemas.microsoft.com/office/drawing/2014/chart" uri="{C3380CC4-5D6E-409C-BE32-E72D297353CC}">
              <c16:uniqueId val="{00000000-CD45-4429-BB11-DC4D09E93B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45-4429-BB11-DC4D09E93B83}"/>
            </c:ext>
          </c:extLst>
        </c:ser>
        <c:ser>
          <c:idx val="2"/>
          <c:order val="2"/>
          <c:tx>
            <c:strRef>
              <c:f>データシート!$A$29</c:f>
              <c:strCache>
                <c:ptCount val="1"/>
                <c:pt idx="0">
                  <c:v>自転車競走事業特別会計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2-CD45-4429-BB11-DC4D09E93B8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0.83</c:v>
                </c:pt>
                <c:pt idx="2">
                  <c:v>#N/A</c:v>
                </c:pt>
                <c:pt idx="3">
                  <c:v>0.91</c:v>
                </c:pt>
                <c:pt idx="4">
                  <c:v>#N/A</c:v>
                </c:pt>
                <c:pt idx="5">
                  <c:v>0.65</c:v>
                </c:pt>
                <c:pt idx="6">
                  <c:v>#N/A</c:v>
                </c:pt>
                <c:pt idx="7">
                  <c:v>0.21</c:v>
                </c:pt>
                <c:pt idx="8">
                  <c:v>#N/A</c:v>
                </c:pt>
                <c:pt idx="9">
                  <c:v>0.14000000000000001</c:v>
                </c:pt>
              </c:numCache>
            </c:numRef>
          </c:val>
          <c:extLst>
            <c:ext xmlns:c16="http://schemas.microsoft.com/office/drawing/2014/chart" uri="{C3380CC4-5D6E-409C-BE32-E72D297353CC}">
              <c16:uniqueId val="{00000003-CD45-4429-BB11-DC4D09E93B8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0.11</c:v>
                </c:pt>
                <c:pt idx="4">
                  <c:v>#N/A</c:v>
                </c:pt>
                <c:pt idx="5">
                  <c:v>0.12</c:v>
                </c:pt>
                <c:pt idx="6">
                  <c:v>#N/A</c:v>
                </c:pt>
                <c:pt idx="7">
                  <c:v>0.14000000000000001</c:v>
                </c:pt>
                <c:pt idx="8">
                  <c:v>#N/A</c:v>
                </c:pt>
                <c:pt idx="9">
                  <c:v>0.15</c:v>
                </c:pt>
              </c:numCache>
            </c:numRef>
          </c:val>
          <c:extLst>
            <c:ext xmlns:c16="http://schemas.microsoft.com/office/drawing/2014/chart" uri="{C3380CC4-5D6E-409C-BE32-E72D297353CC}">
              <c16:uniqueId val="{00000004-CD45-4429-BB11-DC4D09E93B8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1.18</c:v>
                </c:pt>
                <c:pt idx="4">
                  <c:v>#N/A</c:v>
                </c:pt>
                <c:pt idx="5">
                  <c:v>0.91</c:v>
                </c:pt>
                <c:pt idx="6">
                  <c:v>#N/A</c:v>
                </c:pt>
                <c:pt idx="7">
                  <c:v>1.98</c:v>
                </c:pt>
                <c:pt idx="8">
                  <c:v>#N/A</c:v>
                </c:pt>
                <c:pt idx="9">
                  <c:v>1.52</c:v>
                </c:pt>
              </c:numCache>
            </c:numRef>
          </c:val>
          <c:extLst>
            <c:ext xmlns:c16="http://schemas.microsoft.com/office/drawing/2014/chart" uri="{C3380CC4-5D6E-409C-BE32-E72D297353CC}">
              <c16:uniqueId val="{00000005-CD45-4429-BB11-DC4D09E93B8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3.11</c:v>
                </c:pt>
                <c:pt idx="2">
                  <c:v>#N/A</c:v>
                </c:pt>
                <c:pt idx="3">
                  <c:v>3.04</c:v>
                </c:pt>
                <c:pt idx="4">
                  <c:v>#N/A</c:v>
                </c:pt>
                <c:pt idx="5">
                  <c:v>2.94</c:v>
                </c:pt>
                <c:pt idx="6">
                  <c:v>#N/A</c:v>
                </c:pt>
                <c:pt idx="7">
                  <c:v>2.98</c:v>
                </c:pt>
                <c:pt idx="8">
                  <c:v>#N/A</c:v>
                </c:pt>
                <c:pt idx="9">
                  <c:v>2.87</c:v>
                </c:pt>
              </c:numCache>
            </c:numRef>
          </c:val>
          <c:extLst>
            <c:ext xmlns:c16="http://schemas.microsoft.com/office/drawing/2014/chart" uri="{C3380CC4-5D6E-409C-BE32-E72D297353CC}">
              <c16:uniqueId val="{00000006-CD45-4429-BB11-DC4D09E93B8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1.85</c:v>
                </c:pt>
                <c:pt idx="2">
                  <c:v>#N/A</c:v>
                </c:pt>
                <c:pt idx="3">
                  <c:v>2.87</c:v>
                </c:pt>
                <c:pt idx="4">
                  <c:v>#N/A</c:v>
                </c:pt>
                <c:pt idx="5">
                  <c:v>4.29</c:v>
                </c:pt>
                <c:pt idx="6">
                  <c:v>#N/A</c:v>
                </c:pt>
                <c:pt idx="7">
                  <c:v>4.55</c:v>
                </c:pt>
                <c:pt idx="8">
                  <c:v>#N/A</c:v>
                </c:pt>
                <c:pt idx="9">
                  <c:v>3.82</c:v>
                </c:pt>
              </c:numCache>
            </c:numRef>
          </c:val>
          <c:extLst>
            <c:ext xmlns:c16="http://schemas.microsoft.com/office/drawing/2014/chart" uri="{C3380CC4-5D6E-409C-BE32-E72D297353CC}">
              <c16:uniqueId val="{00000007-CD45-4429-BB11-DC4D09E93B8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4.72</c:v>
                </c:pt>
                <c:pt idx="2">
                  <c:v>#N/A</c:v>
                </c:pt>
                <c:pt idx="3">
                  <c:v>4.71</c:v>
                </c:pt>
                <c:pt idx="4">
                  <c:v>#N/A</c:v>
                </c:pt>
                <c:pt idx="5">
                  <c:v>4.42</c:v>
                </c:pt>
                <c:pt idx="6">
                  <c:v>#N/A</c:v>
                </c:pt>
                <c:pt idx="7">
                  <c:v>4.6900000000000004</c:v>
                </c:pt>
                <c:pt idx="8">
                  <c:v>#N/A</c:v>
                </c:pt>
                <c:pt idx="9">
                  <c:v>4.82</c:v>
                </c:pt>
              </c:numCache>
            </c:numRef>
          </c:val>
          <c:extLst>
            <c:ext xmlns:c16="http://schemas.microsoft.com/office/drawing/2014/chart" uri="{C3380CC4-5D6E-409C-BE32-E72D297353CC}">
              <c16:uniqueId val="{00000008-CD45-4429-BB11-DC4D09E93B8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4.37</c:v>
                </c:pt>
                <c:pt idx="1">
                  <c:v>#N/A</c:v>
                </c:pt>
                <c:pt idx="2">
                  <c:v>1.86</c:v>
                </c:pt>
                <c:pt idx="3">
                  <c:v>#N/A</c:v>
                </c:pt>
                <c:pt idx="4">
                  <c:v>#N/A</c:v>
                </c:pt>
                <c:pt idx="5">
                  <c:v>2.69</c:v>
                </c:pt>
                <c:pt idx="6">
                  <c:v>#N/A</c:v>
                </c:pt>
                <c:pt idx="7">
                  <c:v>6.01</c:v>
                </c:pt>
                <c:pt idx="8">
                  <c:v>#N/A</c:v>
                </c:pt>
                <c:pt idx="9">
                  <c:v>7.19</c:v>
                </c:pt>
              </c:numCache>
            </c:numRef>
          </c:val>
          <c:extLst>
            <c:ext xmlns:c16="http://schemas.microsoft.com/office/drawing/2014/chart" uri="{C3380CC4-5D6E-409C-BE32-E72D297353CC}">
              <c16:uniqueId val="{00000009-CD45-4429-BB11-DC4D09E93B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12971</c:v>
                </c:pt>
                <c:pt idx="5">
                  <c:v>12892</c:v>
                </c:pt>
                <c:pt idx="8">
                  <c:v>12556</c:v>
                </c:pt>
                <c:pt idx="11">
                  <c:v>12610</c:v>
                </c:pt>
                <c:pt idx="14">
                  <c:v>12609</c:v>
                </c:pt>
              </c:numCache>
            </c:numRef>
          </c:val>
          <c:extLst>
            <c:ext xmlns:c16="http://schemas.microsoft.com/office/drawing/2014/chart" uri="{C3380CC4-5D6E-409C-BE32-E72D297353CC}">
              <c16:uniqueId val="{00000000-89FE-43BD-914F-AD637F9F11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FE-43BD-914F-AD637F9F11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205</c:v>
                </c:pt>
                <c:pt idx="3">
                  <c:v>246</c:v>
                </c:pt>
                <c:pt idx="6">
                  <c:v>196</c:v>
                </c:pt>
                <c:pt idx="9">
                  <c:v>211</c:v>
                </c:pt>
                <c:pt idx="12">
                  <c:v>152</c:v>
                </c:pt>
              </c:numCache>
            </c:numRef>
          </c:val>
          <c:extLst>
            <c:ext xmlns:c16="http://schemas.microsoft.com/office/drawing/2014/chart" uri="{C3380CC4-5D6E-409C-BE32-E72D297353CC}">
              <c16:uniqueId val="{00000002-89FE-43BD-914F-AD637F9F11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FE-43BD-914F-AD637F9F11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2819</c:v>
                </c:pt>
                <c:pt idx="3">
                  <c:v>2851</c:v>
                </c:pt>
                <c:pt idx="6">
                  <c:v>2818</c:v>
                </c:pt>
                <c:pt idx="9">
                  <c:v>3085</c:v>
                </c:pt>
                <c:pt idx="12">
                  <c:v>3045</c:v>
                </c:pt>
              </c:numCache>
            </c:numRef>
          </c:val>
          <c:extLst>
            <c:ext xmlns:c16="http://schemas.microsoft.com/office/drawing/2014/chart" uri="{C3380CC4-5D6E-409C-BE32-E72D297353CC}">
              <c16:uniqueId val="{00000004-89FE-43BD-914F-AD637F9F11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FE-43BD-914F-AD637F9F11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FE-43BD-914F-AD637F9F11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13156</c:v>
                </c:pt>
                <c:pt idx="3">
                  <c:v>12929</c:v>
                </c:pt>
                <c:pt idx="6">
                  <c:v>12555</c:v>
                </c:pt>
                <c:pt idx="9">
                  <c:v>12544</c:v>
                </c:pt>
                <c:pt idx="12">
                  <c:v>12399</c:v>
                </c:pt>
              </c:numCache>
            </c:numRef>
          </c:val>
          <c:extLst>
            <c:ext xmlns:c16="http://schemas.microsoft.com/office/drawing/2014/chart" uri="{C3380CC4-5D6E-409C-BE32-E72D297353CC}">
              <c16:uniqueId val="{00000007-89FE-43BD-914F-AD637F9F11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3209</c:v>
                </c:pt>
                <c:pt idx="2">
                  <c:v>#N/A</c:v>
                </c:pt>
                <c:pt idx="3">
                  <c:v>#N/A</c:v>
                </c:pt>
                <c:pt idx="4">
                  <c:v>3134</c:v>
                </c:pt>
                <c:pt idx="5">
                  <c:v>#N/A</c:v>
                </c:pt>
                <c:pt idx="6">
                  <c:v>#N/A</c:v>
                </c:pt>
                <c:pt idx="7">
                  <c:v>3013</c:v>
                </c:pt>
                <c:pt idx="8">
                  <c:v>#N/A</c:v>
                </c:pt>
                <c:pt idx="9">
                  <c:v>#N/A</c:v>
                </c:pt>
                <c:pt idx="10">
                  <c:v>3230</c:v>
                </c:pt>
                <c:pt idx="11">
                  <c:v>#N/A</c:v>
                </c:pt>
                <c:pt idx="12">
                  <c:v>#N/A</c:v>
                </c:pt>
                <c:pt idx="13">
                  <c:v>2987</c:v>
                </c:pt>
                <c:pt idx="14">
                  <c:v>#N/A</c:v>
                </c:pt>
              </c:numCache>
            </c:numRef>
          </c:val>
          <c:smooth val="0"/>
          <c:extLst>
            <c:ext xmlns:c16="http://schemas.microsoft.com/office/drawing/2014/chart" uri="{C3380CC4-5D6E-409C-BE32-E72D297353CC}">
              <c16:uniqueId val="{00000008-89FE-43BD-914F-AD637F9F11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118607</c:v>
                </c:pt>
                <c:pt idx="5">
                  <c:v>115547</c:v>
                </c:pt>
                <c:pt idx="8">
                  <c:v>110663</c:v>
                </c:pt>
                <c:pt idx="11">
                  <c:v>106993</c:v>
                </c:pt>
                <c:pt idx="14">
                  <c:v>101663</c:v>
                </c:pt>
              </c:numCache>
            </c:numRef>
          </c:val>
          <c:extLst>
            <c:ext xmlns:c16="http://schemas.microsoft.com/office/drawing/2014/chart" uri="{C3380CC4-5D6E-409C-BE32-E72D297353CC}">
              <c16:uniqueId val="{00000000-02D9-414C-813F-A17D08367C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24190</c:v>
                </c:pt>
                <c:pt idx="5">
                  <c:v>24610</c:v>
                </c:pt>
                <c:pt idx="8">
                  <c:v>25280</c:v>
                </c:pt>
                <c:pt idx="11">
                  <c:v>26951</c:v>
                </c:pt>
                <c:pt idx="14">
                  <c:v>27521</c:v>
                </c:pt>
              </c:numCache>
            </c:numRef>
          </c:val>
          <c:extLst>
            <c:ext xmlns:c16="http://schemas.microsoft.com/office/drawing/2014/chart" uri="{C3380CC4-5D6E-409C-BE32-E72D297353CC}">
              <c16:uniqueId val="{00000001-02D9-414C-813F-A17D08367C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11613</c:v>
                </c:pt>
                <c:pt idx="5">
                  <c:v>14187</c:v>
                </c:pt>
                <c:pt idx="8">
                  <c:v>17050</c:v>
                </c:pt>
                <c:pt idx="11">
                  <c:v>18810</c:v>
                </c:pt>
                <c:pt idx="14">
                  <c:v>19319</c:v>
                </c:pt>
              </c:numCache>
            </c:numRef>
          </c:val>
          <c:extLst>
            <c:ext xmlns:c16="http://schemas.microsoft.com/office/drawing/2014/chart" uri="{C3380CC4-5D6E-409C-BE32-E72D297353CC}">
              <c16:uniqueId val="{00000002-02D9-414C-813F-A17D08367C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D9-414C-813F-A17D08367C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D9-414C-813F-A17D08367C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1384</c:v>
                </c:pt>
                <c:pt idx="3">
                  <c:v>1275</c:v>
                </c:pt>
                <c:pt idx="6">
                  <c:v>1169</c:v>
                </c:pt>
                <c:pt idx="9">
                  <c:v>1063</c:v>
                </c:pt>
                <c:pt idx="12">
                  <c:v>957</c:v>
                </c:pt>
              </c:numCache>
            </c:numRef>
          </c:val>
          <c:extLst>
            <c:ext xmlns:c16="http://schemas.microsoft.com/office/drawing/2014/chart" uri="{C3380CC4-5D6E-409C-BE32-E72D297353CC}">
              <c16:uniqueId val="{00000005-02D9-414C-813F-A17D08367C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16293</c:v>
                </c:pt>
                <c:pt idx="3">
                  <c:v>15576</c:v>
                </c:pt>
                <c:pt idx="6">
                  <c:v>15627</c:v>
                </c:pt>
                <c:pt idx="9">
                  <c:v>15478</c:v>
                </c:pt>
                <c:pt idx="12">
                  <c:v>15750</c:v>
                </c:pt>
              </c:numCache>
            </c:numRef>
          </c:val>
          <c:extLst>
            <c:ext xmlns:c16="http://schemas.microsoft.com/office/drawing/2014/chart" uri="{C3380CC4-5D6E-409C-BE32-E72D297353CC}">
              <c16:uniqueId val="{00000006-02D9-414C-813F-A17D08367C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1282</c:v>
                </c:pt>
                <c:pt idx="3">
                  <c:v>1024</c:v>
                </c:pt>
                <c:pt idx="6">
                  <c:v>762</c:v>
                </c:pt>
                <c:pt idx="9">
                  <c:v>495</c:v>
                </c:pt>
                <c:pt idx="12">
                  <c:v>222</c:v>
                </c:pt>
              </c:numCache>
            </c:numRef>
          </c:val>
          <c:extLst>
            <c:ext xmlns:c16="http://schemas.microsoft.com/office/drawing/2014/chart" uri="{C3380CC4-5D6E-409C-BE32-E72D297353CC}">
              <c16:uniqueId val="{00000007-02D9-414C-813F-A17D08367C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25329</c:v>
                </c:pt>
                <c:pt idx="3">
                  <c:v>24802</c:v>
                </c:pt>
                <c:pt idx="6">
                  <c:v>24704</c:v>
                </c:pt>
                <c:pt idx="9">
                  <c:v>26007</c:v>
                </c:pt>
                <c:pt idx="12">
                  <c:v>26244</c:v>
                </c:pt>
              </c:numCache>
            </c:numRef>
          </c:val>
          <c:extLst>
            <c:ext xmlns:c16="http://schemas.microsoft.com/office/drawing/2014/chart" uri="{C3380CC4-5D6E-409C-BE32-E72D297353CC}">
              <c16:uniqueId val="{00000008-02D9-414C-813F-A17D08367C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1227</c:v>
                </c:pt>
                <c:pt idx="3">
                  <c:v>1115</c:v>
                </c:pt>
                <c:pt idx="6">
                  <c:v>1021</c:v>
                </c:pt>
                <c:pt idx="9">
                  <c:v>927</c:v>
                </c:pt>
                <c:pt idx="12">
                  <c:v>838</c:v>
                </c:pt>
              </c:numCache>
            </c:numRef>
          </c:val>
          <c:extLst>
            <c:ext xmlns:c16="http://schemas.microsoft.com/office/drawing/2014/chart" uri="{C3380CC4-5D6E-409C-BE32-E72D297353CC}">
              <c16:uniqueId val="{00000009-02D9-414C-813F-A17D08367C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140024</c:v>
                </c:pt>
                <c:pt idx="3">
                  <c:v>138304</c:v>
                </c:pt>
                <c:pt idx="6">
                  <c:v>134664</c:v>
                </c:pt>
                <c:pt idx="9">
                  <c:v>131528</c:v>
                </c:pt>
                <c:pt idx="12">
                  <c:v>128275</c:v>
                </c:pt>
              </c:numCache>
            </c:numRef>
          </c:val>
          <c:extLst>
            <c:ext xmlns:c16="http://schemas.microsoft.com/office/drawing/2014/chart" uri="{C3380CC4-5D6E-409C-BE32-E72D297353CC}">
              <c16:uniqueId val="{0000000A-02D9-414C-813F-A17D08367C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31127</c:v>
                </c:pt>
                <c:pt idx="2">
                  <c:v>#N/A</c:v>
                </c:pt>
                <c:pt idx="3">
                  <c:v>#N/A</c:v>
                </c:pt>
                <c:pt idx="4">
                  <c:v>27752</c:v>
                </c:pt>
                <c:pt idx="5">
                  <c:v>#N/A</c:v>
                </c:pt>
                <c:pt idx="6">
                  <c:v>#N/A</c:v>
                </c:pt>
                <c:pt idx="7">
                  <c:v>24955</c:v>
                </c:pt>
                <c:pt idx="8">
                  <c:v>#N/A</c:v>
                </c:pt>
                <c:pt idx="9">
                  <c:v>#N/A</c:v>
                </c:pt>
                <c:pt idx="10">
                  <c:v>22743</c:v>
                </c:pt>
                <c:pt idx="11">
                  <c:v>#N/A</c:v>
                </c:pt>
                <c:pt idx="12">
                  <c:v>#N/A</c:v>
                </c:pt>
                <c:pt idx="13">
                  <c:v>23782</c:v>
                </c:pt>
                <c:pt idx="14">
                  <c:v>#N/A</c:v>
                </c:pt>
              </c:numCache>
            </c:numRef>
          </c:val>
          <c:smooth val="0"/>
          <c:extLst>
            <c:ext xmlns:c16="http://schemas.microsoft.com/office/drawing/2014/chart" uri="{C3380CC4-5D6E-409C-BE32-E72D297353CC}">
              <c16:uniqueId val="{0000000B-02D9-414C-813F-A17D08367C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8474</c:v>
                </c:pt>
                <c:pt idx="1">
                  <c:v>9036</c:v>
                </c:pt>
                <c:pt idx="2">
                  <c:v>9179</c:v>
                </c:pt>
              </c:numCache>
            </c:numRef>
          </c:val>
          <c:extLst>
            <c:ext xmlns:c16="http://schemas.microsoft.com/office/drawing/2014/chart" uri="{C3380CC4-5D6E-409C-BE32-E72D297353CC}">
              <c16:uniqueId val="{00000000-54A6-402C-9830-9628DE399C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4A6-402C-9830-9628DE399C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7165</c:v>
                </c:pt>
                <c:pt idx="1">
                  <c:v>6768</c:v>
                </c:pt>
                <c:pt idx="2">
                  <c:v>6246</c:v>
                </c:pt>
              </c:numCache>
            </c:numRef>
          </c:val>
          <c:extLst>
            <c:ext xmlns:c16="http://schemas.microsoft.com/office/drawing/2014/chart" uri="{C3380CC4-5D6E-409C-BE32-E72D297353CC}">
              <c16:uniqueId val="{00000002-54A6-402C-9830-9628DE399C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{265B19DF-92C3-4119-A286-55293B4044F2}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5B-43FB-A260-CD4E3B16C9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{13673AAC-2B26-475E-8F95-6DF4D76E2D0F}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5B-43FB-A260-CD4E3B16C9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{F46B3934-D513-4B31-B385-35BF39E60173}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5B-43FB-A260-CD4E3B16C9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{34073F03-0AFD-445E-A7EF-5C41CE3E0406}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5B-43FB-A260-CD4E3B16C9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{F27DABB7-DD70-4704-8704-17C0ED10E6AA}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5B-43FB-A260-CD4E3B16C9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{3AB81884-8766-474A-B726-245D7CD7D6A4}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5B-43FB-A260-CD4E3B16C9B8}"/>
                </c:ext>
              </c:extLst>
            </c:dLbl>
            <c:dLbl>
              <c:idx val="16"/>
              <c:layout>
                <c:manualLayout>
                  <c:x val="-2.4926006832737147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{C6F6E1B0-D338-4196-B34B-28E98A6C2BD3}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5B-43FB-A260-CD4E3B16C9B8}"/>
                </c:ext>
              </c:extLst>
            </c:dLbl>
            <c:dLbl>
              <c:idx val="24"/>
              <c:layout>
                <c:manualLayout>
                  <c:x val="-3.910549446773124E-2"/>
                  <c:y val="-7.461907710320628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{1B5A1611-C44E-4544-ADAA-D34E63573E09}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5B-43FB-A260-CD4E3B16C9B8}"/>
                </c:ext>
              </c:extLst>
            </c:dLbl>
            <c:dLbl>
              <c:idx val="32"/>
              <c:layout>
                <c:manualLayout>
                  <c:x val="-3.2015750650234161E-2"/>
                  <c:y val="-5.485900710852416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{8A285EA0-9F22-4923-971F-13C12A832416}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5B-43FB-A260-CD4E3B16C9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69.8</c:v>
                </c:pt>
                <c:pt idx="8">
                  <c:v>70.400000000000006</c:v>
                </c:pt>
                <c:pt idx="16">
                  <c:v>71.8</c:v>
                </c:pt>
                <c:pt idx="24">
                  <c:v>72.099999999999994</c:v>
                </c:pt>
                <c:pt idx="32">
                  <c:v>72.8</c:v>
                </c:pt>
              </c:numCache>
            </c:numRef>
          </c:xVal>
          <c:yVal>
            <c:numRef>
              <c:f>公会計指標分析・財政指標組合せ分析表!$BP$51:$DC$51</c:f>
              <c:numCache>
                <c:formatCode>#,##0.0;"▲ "#,##0.0</c:formatCode>
                <c:ptCount val="40"/>
                <c:pt idx="0">
                  <c:v>52.4</c:v>
                </c:pt>
                <c:pt idx="8">
                  <c:v>46.1</c:v>
                </c:pt>
                <c:pt idx="16">
                  <c:v>40.1</c:v>
                </c:pt>
                <c:pt idx="24">
                  <c:v>37.4</c:v>
                </c:pt>
                <c:pt idx="32">
                  <c:v>38.9</c:v>
                </c:pt>
              </c:numCache>
            </c:numRef>
          </c:yVal>
          <c:smooth val="0"/>
          <c:extLst>
            <c:ext xmlns:c16="http://schemas.microsoft.com/office/drawing/2014/chart" uri="{C3380CC4-5D6E-409C-BE32-E72D297353CC}">
              <c16:uniqueId val="{00000009-C95B-43FB-A260-CD4E3B16C9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{FD6FA702-F60E-4A1B-9DBF-8AD47D88C11E}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5B-43FB-A260-CD4E3B16C9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{27653149-EC92-4C77-8F05-EAC32955940A}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5B-43FB-A260-CD4E3B16C9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{A708EE8E-0437-4117-896A-E28316D4C318}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5B-43FB-A260-CD4E3B16C9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{30E4F8C0-43D4-4CDE-B5EF-258519C4725A}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5B-43FB-A260-CD4E3B16C9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{A5983FCD-76AA-489E-866F-C5D56937FDB7}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5B-43FB-A260-CD4E3B16C9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{0D1256F0-9528-4BFB-9539-B2DE1B66E31D}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5B-43FB-A260-CD4E3B16C9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{A47F2AAE-EB34-47D2-BE77-F36E7FB85EA2}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5B-43FB-A260-CD4E3B16C9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{E1CFA00E-FFFF-472B-8AB5-57DC8000E2C9}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5B-43FB-A260-CD4E3B16C9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{9C7DFA7B-88D2-4F72-96F6-F6BE771F468A}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5B-43FB-A260-CD4E3B16C9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95B-43FB-A260-CD4E3B16C9B8}"/>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{1AFDA687-7F2B-46CD-A140-BD77DF4E0F1B}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E56-47AE-A685-A6146E6653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{90576790-3EAA-4DD0-AE88-6F2FBB4615A3}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56-47AE-A685-A6146E6653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{1C241006-2233-4EF6-965C-BD3DC7B9B7CC}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56-47AE-A685-A6146E6653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{9C4D1BF0-D5BB-4F40-B90D-3DB199FE42F2}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56-47AE-A685-A6146E6653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{BCB4FE3E-65D5-4ACE-ADA1-5BBFC510B55D}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56-47AE-A685-A6146E66533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{F5569B25-EE2E-46A7-8CDD-88D5E4C60954}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E56-47AE-A685-A6146E665331}"/>
                </c:ext>
              </c:extLst>
            </c:dLbl>
            <c:dLbl>
              <c:idx val="16"/>
              <c:layout>
                <c:manualLayout>
                  <c:x val="-4.4905057365901176E-2"/>
                  <c:y val="-6.102649004354394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{0C12508C-8D0C-4103-8CB5-591A24BD5CD7}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E56-47AE-A685-A6146E665331}"/>
                </c:ext>
              </c:extLst>
            </c:dLbl>
            <c:dLbl>
              <c:idx val="24"/>
              <c:layout>
                <c:manualLayout>
                  <c:x val="-1.8235628084250128E-2"/>
                  <c:y val="-7.22933036145453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{4D2E38A1-172B-47C6-A33B-01B4C7C55C41}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E56-47AE-A685-A6146E665331}"/>
                </c:ext>
              </c:extLst>
            </c:dLbl>
            <c:dLbl>
              <c:idx val="32"/>
              <c:layout>
                <c:manualLayout>
                  <c:x val="-3.1570342725075584E-2"/>
                  <c:y val="-5.393014760529266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{8C4563D7-10C0-4C51-AF95-816288943F08}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E56-47AE-A685-A6146E6653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6.4</c:v>
                </c:pt>
                <c:pt idx="16">
                  <c:v>5.0999999999999996</c:v>
                </c:pt>
                <c:pt idx="24">
                  <c:v>5.0999999999999996</c:v>
                </c:pt>
                <c:pt idx="32">
                  <c:v>5</c:v>
                </c:pt>
              </c:numCache>
            </c:numRef>
          </c:xVal>
          <c:yVal>
            <c:numRef>
              <c:f>公会計指標分析・財政指標組合せ分析表!$BP$73:$DC$73</c:f>
              <c:numCache>
                <c:formatCode>#,##0.0;"▲ "#,##0.0</c:formatCode>
                <c:ptCount val="40"/>
                <c:pt idx="0">
                  <c:v>52.4</c:v>
                </c:pt>
                <c:pt idx="8">
                  <c:v>46.1</c:v>
                </c:pt>
                <c:pt idx="16">
                  <c:v>40.1</c:v>
                </c:pt>
                <c:pt idx="24">
                  <c:v>37.4</c:v>
                </c:pt>
                <c:pt idx="32">
                  <c:v>38.9</c:v>
                </c:pt>
              </c:numCache>
            </c:numRef>
          </c:yVal>
          <c:smooth val="0"/>
          <c:extLst>
            <c:ext xmlns:c16="http://schemas.microsoft.com/office/drawing/2014/chart" uri="{C3380CC4-5D6E-409C-BE32-E72D297353CC}">
              <c16:uniqueId val="{00000009-6E56-47AE-A685-A6146E6653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{A1955D71-8716-42B4-A125-E609718947B4}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E56-47AE-A685-A6146E6653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{D382D5F5-15A2-44A4-9B5F-754B0BE39937}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56-47AE-A685-A6146E6653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{2F725222-3BF9-401C-B00A-AB0D6EB88BA3}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56-47AE-A685-A6146E6653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{2F898D65-F4BE-47A7-AD0C-3EFB9E21BFA0}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56-47AE-A685-A6146E6653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{EADED7FD-4155-4C96-A459-BB509667E6B1}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56-47AE-A685-A6146E66533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{4AFFE6C1-58B2-492F-BDA5-C42EA78E119B}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E56-47AE-A685-A6146E66533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{E76508BA-DB2A-41FB-994D-0D6E60480D15}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E56-47AE-A685-A6146E665331}"/>
                </c:ext>
              </c:extLst>
            </c:dLbl>
            <c:dLbl>
              <c:idx val="24"/>
              <c:layout>
                <c:manualLayout>
                  <c:x val="0"/>
                  <c:y val="1.177866124349016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{E9A3591F-D358-4FB6-8E18-1490A2605289}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E56-47AE-A685-A6146E665331}"/>
                </c:ext>
              </c:extLst>
            </c:dLbl>
            <c:dLbl>
              <c:idx val="32"/>
              <c:layout>
                <c:manualLayout>
                  <c:x val="0"/>
                  <c:y val="-1.177866124349020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{013761E9-9C14-46C0-B783-350A46F81809}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E56-47AE-A685-A6146E6653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E56-47AE-A685-A6146E665331}"/>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市債残高は減少してきており，交付税措置のある起債</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の選択などにより改善に努めている。前年度と比較して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準元利償還金が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したこと等により令和４年度の実質</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公債費比率（３か年平均）は，</a:t>
          </a:r>
          <a:r>
            <a:rPr kumimoji="1" lang="ja-JP" altLang="en-US" sz="1100" b="0" i="0" baseline="0">
              <a:solidFill>
                <a:schemeClr val="dk1"/>
              </a:solidFill>
              <a:effectLst/>
              <a:latin typeface="+mn-lt"/>
              <a:ea typeface="+mn-ea"/>
              <a:cs typeface="+mn-cs"/>
            </a:rPr>
            <a:t>０．１</a:t>
          </a:r>
          <a:r>
            <a:rPr kumimoji="1" lang="ja-JP" altLang="ja-JP" sz="1100" b="0" i="0" baseline="0">
              <a:solidFill>
                <a:schemeClr val="dk1"/>
              </a:solidFill>
              <a:effectLst/>
              <a:latin typeface="+mn-lt"/>
              <a:ea typeface="+mn-ea"/>
              <a:cs typeface="+mn-cs"/>
            </a:rPr>
            <a:t>ポイント改善し，</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５．</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今後も市債発行額を極力抑制していき，比率の改善に</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（単年度実質公債費比率参考）</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令和５年度　４．９</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令和４年度　５．３％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令和３年度　４．８％</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減債基金のうち、満期一括償還地方債の償還財源とし</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新規市債発行の抑制に伴う地方債現在高の減少等により，将来負担額は減少傾向にある。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今後も，新規市債発行の抑制などを行い，将来負担額の縮減を図っていく。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決算剰余金１／２相当の１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億円を財政調整基金に，土地売払収入</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億円を公共施設整備等基金に積立てた一方で，</a:t>
          </a:r>
          <a:endParaRPr lang="ja-JP" altLang="ja-JP" sz="1400">
            <a:effectLst/>
          </a:endParaRPr>
        </a:p>
        <a:p>
          <a:r>
            <a:rPr kumimoji="1" lang="ja-JP" altLang="ja-JP" sz="1100">
              <a:solidFill>
                <a:schemeClr val="dk1"/>
              </a:solidFill>
              <a:effectLst/>
              <a:latin typeface="+mn-lt"/>
              <a:ea typeface="+mn-ea"/>
              <a:cs typeface="+mn-cs"/>
            </a:rPr>
            <a:t>新型コロナウイルス感染症対策および物価高騰等緊急支援対策として財政調整基金を１</a:t>
          </a:r>
          <a:r>
            <a:rPr kumimoji="1" lang="ja-JP" altLang="en-US" sz="1100">
              <a:solidFill>
                <a:schemeClr val="dk1"/>
              </a:solidFill>
              <a:effectLst/>
              <a:latin typeface="+mn-lt"/>
              <a:ea typeface="+mn-ea"/>
              <a:cs typeface="+mn-cs"/>
            </a:rPr>
            <a:t>４．８</a:t>
          </a:r>
          <a:r>
            <a:rPr kumimoji="1" lang="ja-JP" altLang="ja-JP" sz="1100">
              <a:solidFill>
                <a:schemeClr val="dk1"/>
              </a:solidFill>
              <a:effectLst/>
              <a:latin typeface="+mn-lt"/>
              <a:ea typeface="+mn-ea"/>
              <a:cs typeface="+mn-cs"/>
            </a:rPr>
            <a:t>億円，地域の振興に資する事業のため地域振興基金を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取崩したこと等により，基金全体としては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全体として基金残高は増加傾向にあるが，今後も厳しい財政状況が続くと見込まれるため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行財政改革の推進等により，可能な</a:t>
          </a:r>
          <a:endParaRPr lang="ja-JP" altLang="ja-JP" sz="1400">
            <a:effectLst/>
          </a:endParaRPr>
        </a:p>
        <a:p>
          <a:r>
            <a:rPr kumimoji="1" lang="ja-JP" altLang="ja-JP" sz="1100">
              <a:solidFill>
                <a:schemeClr val="dk1"/>
              </a:solidFill>
              <a:effectLst/>
              <a:latin typeface="+mn-lt"/>
              <a:ea typeface="+mn-ea"/>
              <a:cs typeface="+mn-cs"/>
            </a:rPr>
            <a:t>限り基金に頼らない財政運営を行うよう努める。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・地域振興基金：市民の連帯の強化および地域振興に資する事業を行うため</a:t>
          </a:r>
          <a:endParaRPr lang="ja-JP" altLang="ja-JP" sz="1400">
            <a:effectLst/>
          </a:endParaRPr>
        </a:p>
        <a:p>
          <a:r>
            <a:rPr kumimoji="1" lang="ja-JP" altLang="ja-JP" sz="1100">
              <a:solidFill>
                <a:schemeClr val="dk1"/>
              </a:solidFill>
              <a:effectLst/>
              <a:latin typeface="+mn-lt"/>
              <a:ea typeface="+mn-ea"/>
              <a:cs typeface="+mn-cs"/>
            </a:rPr>
            <a:t>　・公共施設整備等基金：市の公共施設その他の施設の整備等のため</a:t>
          </a:r>
          <a:endParaRPr lang="ja-JP" altLang="ja-JP" sz="1400">
            <a:effectLst/>
          </a:endParaRPr>
        </a:p>
        <a:p>
          <a:r>
            <a:rPr kumimoji="1" lang="ja-JP" altLang="ja-JP" sz="1100">
              <a:solidFill>
                <a:schemeClr val="dk1"/>
              </a:solidFill>
              <a:effectLst/>
              <a:latin typeface="+mn-lt"/>
              <a:ea typeface="+mn-ea"/>
              <a:cs typeface="+mn-cs"/>
            </a:rPr>
            <a:t>　など</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みらい館，キッズプラザコンテンツ等関係経費や</a:t>
          </a:r>
          <a:r>
            <a:rPr kumimoji="1" lang="ja-JP" altLang="ja-JP" sz="1100">
              <a:solidFill>
                <a:schemeClr val="dk1"/>
              </a:solidFill>
              <a:effectLst/>
              <a:latin typeface="+mn-lt"/>
              <a:ea typeface="+mn-ea"/>
              <a:cs typeface="+mn-cs"/>
            </a:rPr>
            <a:t>，病院事業の経営支援など地域振興に資する事業のため３．０億円取崩した</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・公共施設整備等基金：</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中央監視制御設備改修工事など</a:t>
          </a:r>
          <a:r>
            <a:rPr lang="ja-JP" altLang="en-US" b="0" i="0">
              <a:solidFill>
                <a:srgbClr val="222222"/>
              </a:solidFill>
              <a:effectLst/>
              <a:latin typeface="Noto Sans JP"/>
            </a:rPr>
            <a:t>公共の用に供する施設の整備に</a:t>
          </a:r>
          <a:r>
            <a:rPr kumimoji="1" lang="ja-JP" altLang="ja-JP" sz="1100">
              <a:solidFill>
                <a:schemeClr val="dk1"/>
              </a:solidFill>
              <a:effectLst/>
              <a:latin typeface="+mn-lt"/>
              <a:ea typeface="+mn-ea"/>
              <a:cs typeface="+mn-cs"/>
            </a:rPr>
            <a:t>資する事業のため</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億円取崩した。</a:t>
          </a:r>
          <a:endParaRPr lang="ja-JP" altLang="ja-JP" sz="1400">
            <a:effectLst/>
          </a:endParaRPr>
        </a:p>
        <a:p>
          <a:r>
            <a:rPr kumimoji="1" lang="ja-JP" altLang="ja-JP" sz="1100">
              <a:solidFill>
                <a:schemeClr val="dk1"/>
              </a:solidFill>
              <a:effectLst/>
              <a:latin typeface="+mn-lt"/>
              <a:ea typeface="+mn-ea"/>
              <a:cs typeface="+mn-cs"/>
            </a:rPr>
            <a:t>　など</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・公共施設整備等基金：</a:t>
          </a:r>
          <a:endParaRPr lang="ja-JP" altLang="ja-JP" sz="1400">
            <a:effectLst/>
          </a:endParaRPr>
        </a:p>
        <a:p>
          <a:r>
            <a:rPr kumimoji="1" lang="ja-JP" altLang="ja-JP" sz="1100">
              <a:solidFill>
                <a:schemeClr val="dk1"/>
              </a:solidFill>
              <a:effectLst/>
              <a:latin typeface="+mn-lt"/>
              <a:ea typeface="+mn-ea"/>
              <a:cs typeface="+mn-cs"/>
            </a:rPr>
            <a:t>　　　公共施設の老朽化による維持補修や解体事業などの増加が見込まれるため，残高は今後も減少していく見通しであることから，未利用</a:t>
          </a:r>
          <a:endParaRPr lang="ja-JP" altLang="ja-JP" sz="1400">
            <a:effectLst/>
          </a:endParaRPr>
        </a:p>
        <a:p>
          <a:r>
            <a:rPr kumimoji="1" lang="ja-JP" altLang="ja-JP" sz="1100">
              <a:solidFill>
                <a:schemeClr val="dk1"/>
              </a:solidFill>
              <a:effectLst/>
              <a:latin typeface="+mn-lt"/>
              <a:ea typeface="+mn-ea"/>
              <a:cs typeface="+mn-cs"/>
            </a:rPr>
            <a:t>　　土地の積極的な売却などにより残高の確保に努める。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新型コロナウイルス感染症対策および物価高騰等緊急支援対策として１４．８億円取崩した一方で，決算剰余金の１／２の１６．１億円を積立たことなどにより</a:t>
          </a:r>
          <a:endParaRPr lang="ja-JP" altLang="ja-JP" sz="1400">
            <a:effectLst/>
          </a:endParaRPr>
        </a:p>
        <a:p>
          <a:r>
            <a:rPr kumimoji="1" lang="ja-JP" altLang="ja-JP" sz="1100">
              <a:solidFill>
                <a:schemeClr val="dk1"/>
              </a:solidFill>
              <a:effectLst/>
              <a:latin typeface="+mn-lt"/>
              <a:ea typeface="+mn-ea"/>
              <a:cs typeface="+mn-cs"/>
            </a:rPr>
            <a:t>残高増となった。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引き続き厳しい財政状況が続くと見込まれることから，事務事業の見直しなどの行財政改革を推し進めながら，長期的な人口減少を見据</a:t>
          </a:r>
          <a:endParaRPr lang="ja-JP" altLang="ja-JP" sz="1400">
            <a:effectLst/>
          </a:endParaRPr>
        </a:p>
        <a:p>
          <a:r>
            <a:rPr kumimoji="1" lang="ja-JP" altLang="ja-JP" sz="1100">
              <a:solidFill>
                <a:schemeClr val="dk1"/>
              </a:solidFill>
              <a:effectLst/>
              <a:latin typeface="+mn-lt"/>
              <a:ea typeface="+mn-ea"/>
              <a:cs typeface="+mn-cs"/>
            </a:rPr>
            <a:t>えた財政運営を行い，不測の事態以外での取崩しを可能な限り行わないよう努めるとともに，決算剰余金の１／２を着実に積立てていく。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令和２年度で財源対策債が償還終了となったことに伴い廃止。</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78D85BD-EFFD-40A2-9F88-9FE54B575C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010758-EE86-4CBC-B720-347494472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9E5032C-E709-419E-B662-1FFF491C7F3A}"/>
            </a:ext>
          </a:extLst>
        </xdr:cNvPr>
        <xdr:cNvSpPr/>
      </xdr:nvSpPr>
      <xdr:spPr>
        <a:xfrm>
          <a:off x="355600" y="63500"/>
          <a:ext cx="11733213"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27BB510-9B2C-4B23-8B69-8A2E74E8E757}"/>
            </a:ext>
          </a:extLst>
        </xdr:cNvPr>
        <xdr:cNvSpPr/>
      </xdr:nvSpPr>
      <xdr:spPr>
        <a:xfrm>
          <a:off x="15773400" y="161925"/>
          <a:ext cx="3644900" cy="163512"/>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B0164A2-55E8-4473-B93F-FA403DAA823E}"/>
            </a:ext>
          </a:extLst>
        </xdr:cNvPr>
        <xdr:cNvSpPr/>
      </xdr:nvSpPr>
      <xdr:spPr>
        <a:xfrm>
          <a:off x="15789275" y="163512"/>
          <a:ext cx="3609975" cy="16033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BE634D0-F39F-477A-9711-AA590037AF2C}"/>
            </a:ext>
          </a:extLst>
        </xdr:cNvPr>
        <xdr:cNvSpPr/>
      </xdr:nvSpPr>
      <xdr:spPr>
        <a:xfrm>
          <a:off x="15809913" y="160337"/>
          <a:ext cx="3557587" cy="1444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1DABC2C-8D23-46C6-B78E-125F2474BCE5}"/>
            </a:ext>
          </a:extLst>
        </xdr:cNvPr>
        <xdr:cNvSpPr/>
      </xdr:nvSpPr>
      <xdr:spPr>
        <a:xfrm>
          <a:off x="13179425" y="161925"/>
          <a:ext cx="2460625" cy="163512"/>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D4A168A-7B61-4A5C-A6AB-E5A312A0DC18}"/>
            </a:ext>
          </a:extLst>
        </xdr:cNvPr>
        <xdr:cNvSpPr/>
      </xdr:nvSpPr>
      <xdr:spPr>
        <a:xfrm>
          <a:off x="13204825" y="163512"/>
          <a:ext cx="2416175" cy="16033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48E66A9-7856-4899-8351-A723DB529265}"/>
            </a:ext>
          </a:extLst>
        </xdr:cNvPr>
        <xdr:cNvSpPr/>
      </xdr:nvSpPr>
      <xdr:spPr>
        <a:xfrm>
          <a:off x="13230225" y="160337"/>
          <a:ext cx="2373313" cy="157163"/>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C4A055-EDB1-45DB-AC0A-B96D5257AF7C}"/>
            </a:ext>
          </a:extLst>
        </xdr:cNvPr>
        <xdr:cNvSpPr/>
      </xdr:nvSpPr>
      <xdr:spPr>
        <a:xfrm>
          <a:off x="458787" y="346075"/>
          <a:ext cx="9339263" cy="15398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C5266DC-102F-4AE0-857D-D2DEC36E703E}"/>
            </a:ext>
          </a:extLst>
        </xdr:cNvPr>
        <xdr:cNvSpPr/>
      </xdr:nvSpPr>
      <xdr:spPr>
        <a:xfrm>
          <a:off x="581025" y="377825"/>
          <a:ext cx="1287463"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8AE696F-5CFB-4A93-9D3D-CC4981C0CC4A}"/>
            </a:ext>
          </a:extLst>
        </xdr:cNvPr>
        <xdr:cNvSpPr/>
      </xdr:nvSpPr>
      <xdr:spPr>
        <a:xfrm>
          <a:off x="1814513" y="377825"/>
          <a:ext cx="1233487"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240,218
238,597
677.87
149,469,624
146,118,777
2,750,117
70,931,385
123,752,937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ADFD8B-F372-484C-8D71-9D420F38B88F}"/>
            </a:ext>
          </a:extLst>
        </xdr:cNvPr>
        <xdr:cNvSpPr/>
      </xdr:nvSpPr>
      <xdr:spPr>
        <a:xfrm>
          <a:off x="3048000" y="377825"/>
          <a:ext cx="14097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184D7F9-E74F-4048-A067-FD4CF193C291}"/>
            </a:ext>
          </a:extLst>
        </xdr:cNvPr>
        <xdr:cNvSpPr/>
      </xdr:nvSpPr>
      <xdr:spPr>
        <a:xfrm>
          <a:off x="4457700" y="396875"/>
          <a:ext cx="1874838" cy="739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C15B5C9-ACE9-49A1-89C0-6B09695D2E98}"/>
            </a:ext>
          </a:extLst>
        </xdr:cNvPr>
        <xdr:cNvSpPr/>
      </xdr:nvSpPr>
      <xdr:spPr>
        <a:xfrm>
          <a:off x="6332538" y="396875"/>
          <a:ext cx="1174750" cy="739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ADAB42C-FBC6-4BC1-9A41-80C50E0F0131}"/>
            </a:ext>
          </a:extLst>
        </xdr:cNvPr>
        <xdr:cNvSpPr/>
      </xdr:nvSpPr>
      <xdr:spPr>
        <a:xfrm>
          <a:off x="7566025" y="409575"/>
          <a:ext cx="592138" cy="739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C3622AA-273C-489D-A3C6-056DE5C46A60}"/>
            </a:ext>
          </a:extLst>
        </xdr:cNvPr>
        <xdr:cNvSpPr/>
      </xdr:nvSpPr>
      <xdr:spPr>
        <a:xfrm>
          <a:off x="4457700" y="9810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AC81C50-6459-4189-8504-169567D9F90B}"/>
            </a:ext>
          </a:extLst>
        </xdr:cNvPr>
        <xdr:cNvSpPr/>
      </xdr:nvSpPr>
      <xdr:spPr>
        <a:xfrm>
          <a:off x="6396038" y="98107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ADAB83-5F2D-43B3-B51A-D02F1C750D9A}"/>
            </a:ext>
          </a:extLst>
        </xdr:cNvPr>
        <xdr:cNvSpPr/>
      </xdr:nvSpPr>
      <xdr:spPr>
        <a:xfrm>
          <a:off x="10260013" y="346075"/>
          <a:ext cx="1409700" cy="10604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AD3733C-8676-4CA2-BC19-54707F14AD07}"/>
            </a:ext>
          </a:extLst>
        </xdr:cNvPr>
        <xdr:cNvSpPr/>
      </xdr:nvSpPr>
      <xdr:spPr>
        <a:xfrm>
          <a:off x="10501313" y="409575"/>
          <a:ext cx="1233488" cy="92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092E65-2454-4786-9D26-067FA1CC75FC}"/>
            </a:ext>
          </a:extLst>
        </xdr:cNvPr>
        <xdr:cNvSpPr/>
      </xdr:nvSpPr>
      <xdr:spPr>
        <a:xfrm>
          <a:off x="10501313" y="51435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93D90AE-75B5-4884-8C80-00FBE03BAFAA}"/>
            </a:ext>
          </a:extLst>
        </xdr:cNvPr>
        <xdr:cNvSpPr/>
      </xdr:nvSpPr>
      <xdr:spPr>
        <a:xfrm>
          <a:off x="10501313" y="83820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B212FA1-4539-4541-941B-ABD1911B42D1}"/>
            </a:ext>
          </a:extLst>
        </xdr:cNvPr>
        <xdr:cNvCxnSpPr/>
      </xdr:nvCxnSpPr>
      <xdr:spPr>
        <a:xfrm flipH="1">
          <a:off x="10328275" y="484187"/>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C75BDAD-5F53-4BE0-9461-D0DF3EB4D057}"/>
            </a:ext>
          </a:extLst>
        </xdr:cNvPr>
        <xdr:cNvSpPr/>
      </xdr:nvSpPr>
      <xdr:spPr>
        <a:xfrm>
          <a:off x="10382250" y="46037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C23672-0F1B-41D0-B50E-8EA93995FC1B}"/>
            </a:ext>
          </a:extLst>
        </xdr:cNvPr>
        <xdr:cNvSpPr/>
      </xdr:nvSpPr>
      <xdr:spPr>
        <a:xfrm>
          <a:off x="10382250" y="6032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99FB738-19D3-42D9-A1FD-E673B73B5A7F}"/>
            </a:ext>
          </a:extLst>
        </xdr:cNvPr>
        <xdr:cNvCxnSpPr/>
      </xdr:nvCxnSpPr>
      <xdr:spPr>
        <a:xfrm>
          <a:off x="10426700" y="83820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E50ED46-CCF5-43F9-BCA1-DF1FEC45B0AB}"/>
            </a:ext>
          </a:extLst>
        </xdr:cNvPr>
        <xdr:cNvCxnSpPr/>
      </xdr:nvCxnSpPr>
      <xdr:spPr>
        <a:xfrm>
          <a:off x="10347325" y="8382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D76602A-623E-457F-8F34-418AC0D55437}"/>
            </a:ext>
          </a:extLst>
        </xdr:cNvPr>
        <xdr:cNvCxnSpPr/>
      </xdr:nvCxnSpPr>
      <xdr:spPr>
        <a:xfrm flipV="1">
          <a:off x="10426700" y="10668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D2BCA46-7152-4E8F-A782-724175370110}"/>
            </a:ext>
          </a:extLst>
        </xdr:cNvPr>
        <xdr:cNvCxnSpPr/>
      </xdr:nvCxnSpPr>
      <xdr:spPr>
        <a:xfrm>
          <a:off x="10347325" y="12001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2BC08CE-989C-4A1B-8D81-4DD6BA6CB2AC}"/>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2966988-4F6F-4273-B0C1-C13F3DB9BF76}"/>
            </a:ext>
          </a:extLst>
        </xdr:cNvPr>
        <xdr:cNvSpPr txBox="1"/>
      </xdr:nvSpPr>
      <xdr:spPr>
        <a:xfrm>
          <a:off x="419100" y="22098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EB41B17-C96E-485B-B37C-D38283A3D087}"/>
            </a:ext>
          </a:extLst>
        </xdr:cNvPr>
        <xdr:cNvSpPr txBox="1"/>
      </xdr:nvSpPr>
      <xdr:spPr>
        <a:xfrm>
          <a:off x="419100" y="24320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0062DD6-A112-4F0B-B1B2-05FEAAB30722}"/>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6E34CAD-98E6-43BB-A0D2-9652DD837E93}"/>
            </a:ext>
          </a:extLst>
        </xdr:cNvPr>
        <xdr:cNvSpPr txBox="1"/>
      </xdr:nvSpPr>
      <xdr:spPr>
        <a:xfrm>
          <a:off x="419100" y="28956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35E40EF-E97F-4706-8E4B-F31C27F7DAF2}"/>
            </a:ext>
          </a:extLst>
        </xdr:cNvPr>
        <xdr:cNvSpPr/>
      </xdr:nvSpPr>
      <xdr:spPr>
        <a:xfrm>
          <a:off x="1184275" y="3387725"/>
          <a:ext cx="3927475" cy="203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31EA968-3453-45FE-AE27-362A529AA0C0}"/>
            </a:ext>
          </a:extLst>
        </xdr:cNvPr>
        <xdr:cNvSpPr/>
      </xdr:nvSpPr>
      <xdr:spPr>
        <a:xfrm>
          <a:off x="1857552" y="364356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49967EB-3590-47E7-98A4-393FA488E415}"/>
            </a:ext>
          </a:extLst>
        </xdr:cNvPr>
        <xdr:cNvSpPr/>
      </xdr:nvSpPr>
      <xdr:spPr>
        <a:xfrm>
          <a:off x="3555677" y="362689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2067E13-923E-4180-80A1-5ACA047B6315}"/>
            </a:ext>
          </a:extLst>
        </xdr:cNvPr>
        <xdr:cNvSpPr/>
      </xdr:nvSpPr>
      <xdr:spPr>
        <a:xfrm>
          <a:off x="506095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39DFE27-6B32-4F30-A529-A99FEFF6133D}"/>
            </a:ext>
          </a:extLst>
        </xdr:cNvPr>
        <xdr:cNvSpPr/>
      </xdr:nvSpPr>
      <xdr:spPr>
        <a:xfrm>
          <a:off x="506095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9B0B5C0-9B64-41A0-89C2-42986BEC2122}"/>
            </a:ext>
          </a:extLst>
        </xdr:cNvPr>
        <xdr:cNvSpPr/>
      </xdr:nvSpPr>
      <xdr:spPr>
        <a:xfrm>
          <a:off x="647065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A7DC42F-6D8F-4C09-ABC2-9F101FBD75DD}"/>
            </a:ext>
          </a:extLst>
        </xdr:cNvPr>
        <xdr:cNvSpPr/>
      </xdr:nvSpPr>
      <xdr:spPr>
        <a:xfrm>
          <a:off x="647065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FA49B56-4160-4F4B-8F25-E53ED8745474}"/>
            </a:ext>
          </a:extLst>
        </xdr:cNvPr>
        <xdr:cNvSpPr/>
      </xdr:nvSpPr>
      <xdr:spPr>
        <a:xfrm>
          <a:off x="800735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925F1CB-0179-438C-BBFC-C00C3939D4EA}"/>
            </a:ext>
          </a:extLst>
        </xdr:cNvPr>
        <xdr:cNvSpPr/>
      </xdr:nvSpPr>
      <xdr:spPr>
        <a:xfrm>
          <a:off x="800735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1E2B5DD-A479-4351-AE31-744E0B7EAF27}"/>
            </a:ext>
          </a:extLst>
        </xdr:cNvPr>
        <xdr:cNvSpPr/>
      </xdr:nvSpPr>
      <xdr:spPr>
        <a:xfrm>
          <a:off x="1184275" y="395287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555AADC-D0ED-4C05-8756-4BDFF130091C}"/>
            </a:ext>
          </a:extLst>
        </xdr:cNvPr>
        <xdr:cNvSpPr/>
      </xdr:nvSpPr>
      <xdr:spPr>
        <a:xfrm>
          <a:off x="5364163" y="395287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C8C45B8-27AD-4B4A-8EFE-69AA2B6EBC11}"/>
            </a:ext>
          </a:extLst>
        </xdr:cNvPr>
        <xdr:cNvSpPr/>
      </xdr:nvSpPr>
      <xdr:spPr>
        <a:xfrm>
          <a:off x="5364163" y="401637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319CE04-4993-49EF-82B6-F70D318FD50D}"/>
            </a:ext>
          </a:extLst>
        </xdr:cNvPr>
        <xdr:cNvSpPr txBox="1"/>
      </xdr:nvSpPr>
      <xdr:spPr>
        <a:xfrm>
          <a:off x="5426075" y="422592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耐用年数を超えている資産が多いこともあり，類似団体平均よりも高い水準にある。老朽化した施設については，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76C0183-43B7-4CE7-86EB-FE1C018D7379}"/>
            </a:ext>
          </a:extLst>
        </xdr:cNvPr>
        <xdr:cNvSpPr txBox="1"/>
      </xdr:nvSpPr>
      <xdr:spPr>
        <a:xfrm>
          <a:off x="1160463" y="3771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5AFEFEE-C39E-417C-A7A4-051C3616F5EB}"/>
            </a:ext>
          </a:extLst>
        </xdr:cNvPr>
        <xdr:cNvCxnSpPr/>
      </xdr:nvCxnSpPr>
      <xdr:spPr>
        <a:xfrm>
          <a:off x="1184275" y="599281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AFE143F-C45A-4FE7-82DB-0D937F2C78B6}"/>
            </a:ext>
          </a:extLst>
        </xdr:cNvPr>
        <xdr:cNvSpPr txBox="1"/>
      </xdr:nvSpPr>
      <xdr:spPr>
        <a:xfrm>
          <a:off x="804244"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DB44A23-1C7D-46F9-8ED4-BBC2596C67EE}"/>
            </a:ext>
          </a:extLst>
        </xdr:cNvPr>
        <xdr:cNvCxnSpPr/>
      </xdr:nvCxnSpPr>
      <xdr:spPr>
        <a:xfrm>
          <a:off x="1184275" y="56567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76D5026-2037-436A-934D-90FCE7001AD9}"/>
            </a:ext>
          </a:extLst>
        </xdr:cNvPr>
        <xdr:cNvSpPr txBox="1"/>
      </xdr:nvSpPr>
      <xdr:spPr>
        <a:xfrm>
          <a:off x="804244"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54EA18C-F38D-453A-B643-A56E569EF4AB}"/>
            </a:ext>
          </a:extLst>
        </xdr:cNvPr>
        <xdr:cNvCxnSpPr/>
      </xdr:nvCxnSpPr>
      <xdr:spPr>
        <a:xfrm>
          <a:off x="1184275" y="53160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19D4D47-C025-4905-963A-5CE27539206A}"/>
            </a:ext>
          </a:extLst>
        </xdr:cNvPr>
        <xdr:cNvSpPr txBox="1"/>
      </xdr:nvSpPr>
      <xdr:spPr>
        <a:xfrm>
          <a:off x="804244"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5588F3B-F791-4186-81B1-A6ECA6DB67ED}"/>
            </a:ext>
          </a:extLst>
        </xdr:cNvPr>
        <xdr:cNvCxnSpPr/>
      </xdr:nvCxnSpPr>
      <xdr:spPr>
        <a:xfrm>
          <a:off x="1184275" y="49752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4CCCCEE-6B1A-405E-AEF9-5B939AD59F67}"/>
            </a:ext>
          </a:extLst>
        </xdr:cNvPr>
        <xdr:cNvSpPr txBox="1"/>
      </xdr:nvSpPr>
      <xdr:spPr>
        <a:xfrm>
          <a:off x="804244" y="4881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1AD2929-A8DC-4D38-9645-D2DBFDFCB8A1}"/>
            </a:ext>
          </a:extLst>
        </xdr:cNvPr>
        <xdr:cNvCxnSpPr/>
      </xdr:nvCxnSpPr>
      <xdr:spPr>
        <a:xfrm>
          <a:off x="1184275" y="46344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BF9E7CE-C909-4216-877E-A056872F0006}"/>
            </a:ext>
          </a:extLst>
        </xdr:cNvPr>
        <xdr:cNvSpPr txBox="1"/>
      </xdr:nvSpPr>
      <xdr:spPr>
        <a:xfrm>
          <a:off x="804244" y="45406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ADCAA4B-7FED-4CEF-A998-42CE4D9AD119}"/>
            </a:ext>
          </a:extLst>
        </xdr:cNvPr>
        <xdr:cNvCxnSpPr/>
      </xdr:nvCxnSpPr>
      <xdr:spPr>
        <a:xfrm>
          <a:off x="1184275" y="42936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341AF03-7DEE-4C6D-854E-DBA644A6E51D}"/>
            </a:ext>
          </a:extLst>
        </xdr:cNvPr>
        <xdr:cNvSpPr txBox="1"/>
      </xdr:nvSpPr>
      <xdr:spPr>
        <a:xfrm>
          <a:off x="804244" y="42093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EBCFB43-F8E9-43BF-AE9E-6333403E3CAC}"/>
            </a:ext>
          </a:extLst>
        </xdr:cNvPr>
        <xdr:cNvCxnSpPr/>
      </xdr:nvCxnSpPr>
      <xdr:spPr>
        <a:xfrm>
          <a:off x="1184275" y="39528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0CB443A-8B7F-48A3-B140-EE662E088BA8}"/>
            </a:ext>
          </a:extLst>
        </xdr:cNvPr>
        <xdr:cNvSpPr txBox="1"/>
      </xdr:nvSpPr>
      <xdr:spPr>
        <a:xfrm>
          <a:off x="804244" y="3868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076BB25-50E9-4913-99C0-546E4F95BC3E}"/>
            </a:ext>
          </a:extLst>
        </xdr:cNvPr>
        <xdr:cNvSpPr/>
      </xdr:nvSpPr>
      <xdr:spPr>
        <a:xfrm>
          <a:off x="1184275" y="395287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E872A377-81E3-4B8D-BAB0-448E3B85CE2F}"/>
            </a:ext>
          </a:extLst>
        </xdr:cNvPr>
        <xdr:cNvCxnSpPr/>
      </xdr:nvCxnSpPr>
      <xdr:spPr>
        <a:xfrm flipV="1">
          <a:off x="4417695" y="4377690"/>
          <a:ext cx="127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D5F7B425-BA20-4237-BDBA-66CE7D78CACF}"/>
            </a:ext>
          </a:extLst>
        </xdr:cNvPr>
        <xdr:cNvSpPr txBox="1"/>
      </xdr:nvSpPr>
      <xdr:spPr>
        <a:xfrm>
          <a:off x="4470400" y="562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C40F1D0A-6C1B-4DBB-B7C8-5727ABF84A06}"/>
            </a:ext>
          </a:extLst>
        </xdr:cNvPr>
        <xdr:cNvCxnSpPr/>
      </xdr:nvCxnSpPr>
      <xdr:spPr>
        <a:xfrm>
          <a:off x="4335463" y="561721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B051D054-2914-4804-9831-10D981822107}"/>
            </a:ext>
          </a:extLst>
        </xdr:cNvPr>
        <xdr:cNvSpPr txBox="1"/>
      </xdr:nvSpPr>
      <xdr:spPr>
        <a:xfrm>
          <a:off x="4470400" y="417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B4B41ACA-1622-43CA-B99C-3E2D63153043}"/>
            </a:ext>
          </a:extLst>
        </xdr:cNvPr>
        <xdr:cNvCxnSpPr/>
      </xdr:nvCxnSpPr>
      <xdr:spPr>
        <a:xfrm>
          <a:off x="4335463" y="437769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E9EC2CE6-3EF9-4845-A5F8-FAA5BB02313E}"/>
            </a:ext>
          </a:extLst>
        </xdr:cNvPr>
        <xdr:cNvSpPr txBox="1"/>
      </xdr:nvSpPr>
      <xdr:spPr>
        <a:xfrm>
          <a:off x="4470400" y="4984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D01C6D24-8F6E-4B24-B23E-8D6BFAB86AF8}"/>
            </a:ext>
          </a:extLst>
        </xdr:cNvPr>
        <xdr:cNvSpPr/>
      </xdr:nvSpPr>
      <xdr:spPr>
        <a:xfrm>
          <a:off x="4368800" y="512360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641594BA-0960-4783-A8C2-EC98D6965D55}"/>
            </a:ext>
          </a:extLst>
        </xdr:cNvPr>
        <xdr:cNvSpPr/>
      </xdr:nvSpPr>
      <xdr:spPr>
        <a:xfrm>
          <a:off x="3714750" y="509121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08C54F04-34DC-46E4-8C87-459B0DE29E04}"/>
            </a:ext>
          </a:extLst>
        </xdr:cNvPr>
        <xdr:cNvSpPr/>
      </xdr:nvSpPr>
      <xdr:spPr>
        <a:xfrm>
          <a:off x="3009900" y="50552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F2C7B8E4-84E1-4F88-B4CB-BF727346F6D5}"/>
            </a:ext>
          </a:extLst>
        </xdr:cNvPr>
        <xdr:cNvSpPr/>
      </xdr:nvSpPr>
      <xdr:spPr>
        <a:xfrm>
          <a:off x="2305050" y="501925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ADEF8F8F-A801-41FE-8BD4-92054FAAD714}"/>
            </a:ext>
          </a:extLst>
        </xdr:cNvPr>
        <xdr:cNvSpPr/>
      </xdr:nvSpPr>
      <xdr:spPr>
        <a:xfrm>
          <a:off x="1600200" y="4989195"/>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2A640F5-C959-4217-B3D8-BA8D82256B51}"/>
            </a:ext>
          </a:extLst>
        </xdr:cNvPr>
        <xdr:cNvSpPr txBox="1"/>
      </xdr:nvSpPr>
      <xdr:spPr>
        <a:xfrm>
          <a:off x="425608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34A7D44-BFB5-4422-97E2-2822DCD097CB}"/>
            </a:ext>
          </a:extLst>
        </xdr:cNvPr>
        <xdr:cNvSpPr txBox="1"/>
      </xdr:nvSpPr>
      <xdr:spPr>
        <a:xfrm>
          <a:off x="360203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F0A40D0-EF8C-473C-B4D8-CB99D0E24332}"/>
            </a:ext>
          </a:extLst>
        </xdr:cNvPr>
        <xdr:cNvSpPr txBox="1"/>
      </xdr:nvSpPr>
      <xdr:spPr>
        <a:xfrm>
          <a:off x="289718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C2614D8-183C-4567-BCBC-3F1655793A70}"/>
            </a:ext>
          </a:extLst>
        </xdr:cNvPr>
        <xdr:cNvSpPr txBox="1"/>
      </xdr:nvSpPr>
      <xdr:spPr>
        <a:xfrm>
          <a:off x="219233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2A9F3EB-332A-40DD-9B7E-576451BBE7E9}"/>
            </a:ext>
          </a:extLst>
        </xdr:cNvPr>
        <xdr:cNvSpPr txBox="1"/>
      </xdr:nvSpPr>
      <xdr:spPr>
        <a:xfrm>
          <a:off x="148748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12912</xdr:rowOff>
    </xdr:from>
    <xdr:to>
      <xdr:col>23</xdr:col>
      <xdr:colOff>136525</xdr:colOff>
      <xdr:row>33</xdr:row>
      <xdr:rowOff>114512</xdr:rowOff>
    </xdr:to>
    <xdr:sp macro="" textlink="">
      <xdr:nvSpPr>
        <xdr:cNvPr id="81" name="楕円 80">
          <a:extLst>
            <a:ext uri="{FF2B5EF4-FFF2-40B4-BE49-F238E27FC236}">
              <a16:creationId xmlns:a16="http://schemas.microsoft.com/office/drawing/2014/main" id="{071231EC-80A5-48E0-A7A8-D90968078641}"/>
            </a:ext>
          </a:extLst>
        </xdr:cNvPr>
        <xdr:cNvSpPr/>
      </xdr:nvSpPr>
      <xdr:spPr>
        <a:xfrm>
          <a:off x="4368800" y="535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162789</xdr:rowOff>
    </xdr:from>
    <xdr:ext cx="405111" cy="259045"/>
    <xdr:sp macro="" textlink="">
      <xdr:nvSpPr>
        <xdr:cNvPr id="82" name="有形固定資産減価償却率該当値テキスト">
          <a:extLst>
            <a:ext uri="{FF2B5EF4-FFF2-40B4-BE49-F238E27FC236}">
              <a16:creationId xmlns:a16="http://schemas.microsoft.com/office/drawing/2014/main" id="{7BBBFB39-70F1-40D5-AE03-0530368C16B1}"/>
            </a:ext>
          </a:extLst>
        </xdr:cNvPr>
        <xdr:cNvSpPr txBox="1"/>
      </xdr:nvSpPr>
      <xdr:spPr>
        <a:xfrm>
          <a:off x="4470400" y="5344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159173</xdr:rowOff>
    </xdr:from>
    <xdr:to>
      <xdr:col>19</xdr:col>
      <xdr:colOff>187325</xdr:colOff>
      <xdr:row>33</xdr:row>
      <xdr:rowOff>89323</xdr:rowOff>
    </xdr:to>
    <xdr:sp macro="" textlink="">
      <xdr:nvSpPr>
        <xdr:cNvPr id="83" name="楕円 82">
          <a:extLst>
            <a:ext uri="{FF2B5EF4-FFF2-40B4-BE49-F238E27FC236}">
              <a16:creationId xmlns:a16="http://schemas.microsoft.com/office/drawing/2014/main" id="{630D6201-07C6-464F-86CE-18C9B18BA039}"/>
            </a:ext>
          </a:extLst>
        </xdr:cNvPr>
        <xdr:cNvSpPr/>
      </xdr:nvSpPr>
      <xdr:spPr>
        <a:xfrm>
          <a:off x="3714750" y="5340773"/>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38523</xdr:rowOff>
    </xdr:from>
    <xdr:to>
      <xdr:col>23</xdr:col>
      <xdr:colOff>85725</xdr:colOff>
      <xdr:row>33</xdr:row>
      <xdr:rowOff>63712</xdr:rowOff>
    </xdr:to>
    <xdr:cxnSp macro="">
      <xdr:nvCxnSpPr>
        <xdr:cNvPr id="84" name="直線コネクタ 83">
          <a:extLst>
            <a:ext uri="{FF2B5EF4-FFF2-40B4-BE49-F238E27FC236}">
              <a16:creationId xmlns:a16="http://schemas.microsoft.com/office/drawing/2014/main" id="{A4CDEFEA-500B-4260-84E5-86855945306B}"/>
            </a:ext>
          </a:extLst>
        </xdr:cNvPr>
        <xdr:cNvCxnSpPr/>
      </xdr:nvCxnSpPr>
      <xdr:spPr>
        <a:xfrm>
          <a:off x="3765550" y="5382048"/>
          <a:ext cx="65405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148378</xdr:rowOff>
    </xdr:from>
    <xdr:to>
      <xdr:col>15</xdr:col>
      <xdr:colOff>187325</xdr:colOff>
      <xdr:row>33</xdr:row>
      <xdr:rowOff>78529</xdr:rowOff>
    </xdr:to>
    <xdr:sp macro="" textlink="">
      <xdr:nvSpPr>
        <xdr:cNvPr id="85" name="楕円 84">
          <a:extLst>
            <a:ext uri="{FF2B5EF4-FFF2-40B4-BE49-F238E27FC236}">
              <a16:creationId xmlns:a16="http://schemas.microsoft.com/office/drawing/2014/main" id="{5C7BE494-2584-44A4-AF0F-D31518DAB5F5}"/>
            </a:ext>
          </a:extLst>
        </xdr:cNvPr>
        <xdr:cNvSpPr/>
      </xdr:nvSpPr>
      <xdr:spPr>
        <a:xfrm>
          <a:off x="3009900" y="5329978"/>
          <a:ext cx="92075"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27728</xdr:rowOff>
    </xdr:from>
    <xdr:to>
      <xdr:col>19</xdr:col>
      <xdr:colOff>136525</xdr:colOff>
      <xdr:row>33</xdr:row>
      <xdr:rowOff>38523</xdr:rowOff>
    </xdr:to>
    <xdr:cxnSp macro="">
      <xdr:nvCxnSpPr>
        <xdr:cNvPr id="86" name="直線コネクタ 85">
          <a:extLst>
            <a:ext uri="{FF2B5EF4-FFF2-40B4-BE49-F238E27FC236}">
              <a16:creationId xmlns:a16="http://schemas.microsoft.com/office/drawing/2014/main" id="{887494C3-97B5-479B-BF4F-5C91D485B57E}"/>
            </a:ext>
          </a:extLst>
        </xdr:cNvPr>
        <xdr:cNvCxnSpPr/>
      </xdr:nvCxnSpPr>
      <xdr:spPr>
        <a:xfrm>
          <a:off x="3060700" y="5371253"/>
          <a:ext cx="7048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98002</xdr:rowOff>
    </xdr:from>
    <xdr:to>
      <xdr:col>11</xdr:col>
      <xdr:colOff>187325</xdr:colOff>
      <xdr:row>33</xdr:row>
      <xdr:rowOff>28152</xdr:rowOff>
    </xdr:to>
    <xdr:sp macro="" textlink="">
      <xdr:nvSpPr>
        <xdr:cNvPr id="87" name="楕円 86">
          <a:extLst>
            <a:ext uri="{FF2B5EF4-FFF2-40B4-BE49-F238E27FC236}">
              <a16:creationId xmlns:a16="http://schemas.microsoft.com/office/drawing/2014/main" id="{578E6CB1-4EA0-41DE-8A37-0CD249D2EB13}"/>
            </a:ext>
          </a:extLst>
        </xdr:cNvPr>
        <xdr:cNvSpPr/>
      </xdr:nvSpPr>
      <xdr:spPr>
        <a:xfrm>
          <a:off x="2305050" y="527960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148802</xdr:rowOff>
    </xdr:from>
    <xdr:to>
      <xdr:col>15</xdr:col>
      <xdr:colOff>136525</xdr:colOff>
      <xdr:row>33</xdr:row>
      <xdr:rowOff>27728</xdr:rowOff>
    </xdr:to>
    <xdr:cxnSp macro="">
      <xdr:nvCxnSpPr>
        <xdr:cNvPr id="88" name="直線コネクタ 87">
          <a:extLst>
            <a:ext uri="{FF2B5EF4-FFF2-40B4-BE49-F238E27FC236}">
              <a16:creationId xmlns:a16="http://schemas.microsoft.com/office/drawing/2014/main" id="{D9069455-F055-43AE-B10D-920C3D627E10}"/>
            </a:ext>
          </a:extLst>
        </xdr:cNvPr>
        <xdr:cNvCxnSpPr/>
      </xdr:nvCxnSpPr>
      <xdr:spPr>
        <a:xfrm>
          <a:off x="2355850" y="5330402"/>
          <a:ext cx="704850" cy="4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76412</xdr:rowOff>
    </xdr:from>
    <xdr:to>
      <xdr:col>7</xdr:col>
      <xdr:colOff>187325</xdr:colOff>
      <xdr:row>33</xdr:row>
      <xdr:rowOff>6562</xdr:rowOff>
    </xdr:to>
    <xdr:sp macro="" textlink="">
      <xdr:nvSpPr>
        <xdr:cNvPr id="89" name="楕円 88">
          <a:extLst>
            <a:ext uri="{FF2B5EF4-FFF2-40B4-BE49-F238E27FC236}">
              <a16:creationId xmlns:a16="http://schemas.microsoft.com/office/drawing/2014/main" id="{1E2CBF6C-8E94-48C1-83C3-4CFF1D5F3BA6}"/>
            </a:ext>
          </a:extLst>
        </xdr:cNvPr>
        <xdr:cNvSpPr/>
      </xdr:nvSpPr>
      <xdr:spPr>
        <a:xfrm>
          <a:off x="1600200" y="525801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127212</xdr:rowOff>
    </xdr:from>
    <xdr:to>
      <xdr:col>11</xdr:col>
      <xdr:colOff>136525</xdr:colOff>
      <xdr:row>32</xdr:row>
      <xdr:rowOff>148802</xdr:rowOff>
    </xdr:to>
    <xdr:cxnSp macro="">
      <xdr:nvCxnSpPr>
        <xdr:cNvPr id="90" name="直線コネクタ 89">
          <a:extLst>
            <a:ext uri="{FF2B5EF4-FFF2-40B4-BE49-F238E27FC236}">
              <a16:creationId xmlns:a16="http://schemas.microsoft.com/office/drawing/2014/main" id="{57CFE75A-9088-4CFC-A0BC-AFF29B2C1BAC}"/>
            </a:ext>
          </a:extLst>
        </xdr:cNvPr>
        <xdr:cNvCxnSpPr/>
      </xdr:nvCxnSpPr>
      <xdr:spPr>
        <a:xfrm>
          <a:off x="1651000" y="5308812"/>
          <a:ext cx="70485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A5790C8E-CDA5-43CD-9C1C-D500AB22D0F1}"/>
            </a:ext>
          </a:extLst>
        </xdr:cNvPr>
        <xdr:cNvSpPr txBox="1"/>
      </xdr:nvSpPr>
      <xdr:spPr>
        <a:xfrm>
          <a:off x="3564582" y="487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3C3FB05F-1502-4ABA-8AC2-E93DBFABA791}"/>
            </a:ext>
          </a:extLst>
        </xdr:cNvPr>
        <xdr:cNvSpPr txBox="1"/>
      </xdr:nvSpPr>
      <xdr:spPr>
        <a:xfrm>
          <a:off x="2872432" y="48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1831E9E1-6B9D-4B8A-97F7-86EB6C15363E}"/>
            </a:ext>
          </a:extLst>
        </xdr:cNvPr>
        <xdr:cNvSpPr txBox="1"/>
      </xdr:nvSpPr>
      <xdr:spPr>
        <a:xfrm>
          <a:off x="2167582" y="481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D56659F7-7D6D-406D-BA5F-F1BBC883944E}"/>
            </a:ext>
          </a:extLst>
        </xdr:cNvPr>
        <xdr:cNvSpPr txBox="1"/>
      </xdr:nvSpPr>
      <xdr:spPr>
        <a:xfrm>
          <a:off x="1462732" y="477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80450</xdr:rowOff>
    </xdr:from>
    <xdr:ext cx="405111" cy="259045"/>
    <xdr:sp macro="" textlink="">
      <xdr:nvSpPr>
        <xdr:cNvPr id="95" name="n_1mainValue有形固定資産減価償却率">
          <a:extLst>
            <a:ext uri="{FF2B5EF4-FFF2-40B4-BE49-F238E27FC236}">
              <a16:creationId xmlns:a16="http://schemas.microsoft.com/office/drawing/2014/main" id="{BF4D759E-4B0D-4C0F-A4AA-8AA3F89ADE3E}"/>
            </a:ext>
          </a:extLst>
        </xdr:cNvPr>
        <xdr:cNvSpPr txBox="1"/>
      </xdr:nvSpPr>
      <xdr:spPr>
        <a:xfrm>
          <a:off x="3564582" y="54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69656</xdr:rowOff>
    </xdr:from>
    <xdr:ext cx="405111" cy="259045"/>
    <xdr:sp macro="" textlink="">
      <xdr:nvSpPr>
        <xdr:cNvPr id="96" name="n_2mainValue有形固定資産減価償却率">
          <a:extLst>
            <a:ext uri="{FF2B5EF4-FFF2-40B4-BE49-F238E27FC236}">
              <a16:creationId xmlns:a16="http://schemas.microsoft.com/office/drawing/2014/main" id="{A3E02063-5A06-4EA0-869B-8B3641B3DECC}"/>
            </a:ext>
          </a:extLst>
        </xdr:cNvPr>
        <xdr:cNvSpPr txBox="1"/>
      </xdr:nvSpPr>
      <xdr:spPr>
        <a:xfrm>
          <a:off x="2872432" y="5413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19279</xdr:rowOff>
    </xdr:from>
    <xdr:ext cx="405111" cy="259045"/>
    <xdr:sp macro="" textlink="">
      <xdr:nvSpPr>
        <xdr:cNvPr id="97" name="n_3mainValue有形固定資産減価償却率">
          <a:extLst>
            <a:ext uri="{FF2B5EF4-FFF2-40B4-BE49-F238E27FC236}">
              <a16:creationId xmlns:a16="http://schemas.microsoft.com/office/drawing/2014/main" id="{3FF22F65-7328-4D82-AC9A-D1D66832059D}"/>
            </a:ext>
          </a:extLst>
        </xdr:cNvPr>
        <xdr:cNvSpPr txBox="1"/>
      </xdr:nvSpPr>
      <xdr:spPr>
        <a:xfrm>
          <a:off x="2167582" y="5362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169139</xdr:rowOff>
    </xdr:from>
    <xdr:ext cx="405111" cy="259045"/>
    <xdr:sp macro="" textlink="">
      <xdr:nvSpPr>
        <xdr:cNvPr id="98" name="n_4mainValue有形固定資産減価償却率">
          <a:extLst>
            <a:ext uri="{FF2B5EF4-FFF2-40B4-BE49-F238E27FC236}">
              <a16:creationId xmlns:a16="http://schemas.microsoft.com/office/drawing/2014/main" id="{246298E6-A7E8-4B35-BB96-5E989ADE2AE3}"/>
            </a:ext>
          </a:extLst>
        </xdr:cNvPr>
        <xdr:cNvSpPr txBox="1"/>
      </xdr:nvSpPr>
      <xdr:spPr>
        <a:xfrm>
          <a:off x="1462732" y="53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1EBFC1A-6BBF-4D51-A38A-F3A5B65AC17E}"/>
            </a:ext>
          </a:extLst>
        </xdr:cNvPr>
        <xdr:cNvSpPr/>
      </xdr:nvSpPr>
      <xdr:spPr>
        <a:xfrm>
          <a:off x="10474325" y="3387725"/>
          <a:ext cx="3913188" cy="203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306FBFE-D5EB-47A7-BD7A-E0856008C364}"/>
            </a:ext>
          </a:extLst>
        </xdr:cNvPr>
        <xdr:cNvSpPr/>
      </xdr:nvSpPr>
      <xdr:spPr>
        <a:xfrm>
          <a:off x="11458843" y="364356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9230321-23DE-4E11-955B-BF3194FD19EC}"/>
            </a:ext>
          </a:extLst>
        </xdr:cNvPr>
        <xdr:cNvSpPr/>
      </xdr:nvSpPr>
      <xdr:spPr>
        <a:xfrm>
          <a:off x="12794203" y="362689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FF29A86-27E5-4C94-B5AF-EA401736A069}"/>
            </a:ext>
          </a:extLst>
        </xdr:cNvPr>
        <xdr:cNvSpPr/>
      </xdr:nvSpPr>
      <xdr:spPr>
        <a:xfrm>
          <a:off x="1435100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549CB29-0D58-48A7-9C30-08EFB3A0E909}"/>
            </a:ext>
          </a:extLst>
        </xdr:cNvPr>
        <xdr:cNvSpPr/>
      </xdr:nvSpPr>
      <xdr:spPr>
        <a:xfrm>
          <a:off x="1435100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18AD540-952E-4D8D-A644-7356BADD6AB5}"/>
            </a:ext>
          </a:extLst>
        </xdr:cNvPr>
        <xdr:cNvSpPr/>
      </xdr:nvSpPr>
      <xdr:spPr>
        <a:xfrm>
          <a:off x="1576070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0F3E9C7-1DE0-4C11-B3E3-E57BC20CAA19}"/>
            </a:ext>
          </a:extLst>
        </xdr:cNvPr>
        <xdr:cNvSpPr/>
      </xdr:nvSpPr>
      <xdr:spPr>
        <a:xfrm>
          <a:off x="1576070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E0E18B0-E792-473B-A888-107D738FBF74}"/>
            </a:ext>
          </a:extLst>
        </xdr:cNvPr>
        <xdr:cNvSpPr/>
      </xdr:nvSpPr>
      <xdr:spPr>
        <a:xfrm>
          <a:off x="17283113"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1DB63E2-0431-44E9-A360-57270D9E85AF}"/>
            </a:ext>
          </a:extLst>
        </xdr:cNvPr>
        <xdr:cNvSpPr/>
      </xdr:nvSpPr>
      <xdr:spPr>
        <a:xfrm>
          <a:off x="17283113"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34EAAC8-49D9-405E-A786-77FE9D9AD1F6}"/>
            </a:ext>
          </a:extLst>
        </xdr:cNvPr>
        <xdr:cNvSpPr/>
      </xdr:nvSpPr>
      <xdr:spPr>
        <a:xfrm>
          <a:off x="10474325" y="395287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E8EF08A-CF40-473C-B6B8-2A9FEE9FBE74}"/>
            </a:ext>
          </a:extLst>
        </xdr:cNvPr>
        <xdr:cNvSpPr/>
      </xdr:nvSpPr>
      <xdr:spPr>
        <a:xfrm>
          <a:off x="14639925" y="395287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B3100D6-ABD3-42ED-9926-6FFFD2701EFB}"/>
            </a:ext>
          </a:extLst>
        </xdr:cNvPr>
        <xdr:cNvSpPr/>
      </xdr:nvSpPr>
      <xdr:spPr>
        <a:xfrm>
          <a:off x="14639925" y="401637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4CBCE29-4A4C-4DB3-BD45-E2EB969A56E8}"/>
            </a:ext>
          </a:extLst>
        </xdr:cNvPr>
        <xdr:cNvSpPr txBox="1"/>
      </xdr:nvSpPr>
      <xdr:spPr>
        <a:xfrm>
          <a:off x="14716125" y="422592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債務償還比率については，類似団体平均よりも高い水準にある。今後も新規市債発行の抑制や財源の確保に努めていく。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47453CF-B325-47B5-A8B2-76BCABC800AE}"/>
            </a:ext>
          </a:extLst>
        </xdr:cNvPr>
        <xdr:cNvSpPr txBox="1"/>
      </xdr:nvSpPr>
      <xdr:spPr>
        <a:xfrm>
          <a:off x="10436225" y="3771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3353FEF-44CE-4ECE-B586-D98700167C6C}"/>
            </a:ext>
          </a:extLst>
        </xdr:cNvPr>
        <xdr:cNvCxnSpPr/>
      </xdr:nvCxnSpPr>
      <xdr:spPr>
        <a:xfrm>
          <a:off x="10474325" y="599281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234BA6D-1FB9-48A1-BF03-EDD950A5B6F1}"/>
            </a:ext>
          </a:extLst>
        </xdr:cNvPr>
        <xdr:cNvSpPr txBox="1"/>
      </xdr:nvSpPr>
      <xdr:spPr>
        <a:xfrm>
          <a:off x="9970864"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5E79FA7-5794-4FF3-8723-A753DC7F82BA}"/>
            </a:ext>
          </a:extLst>
        </xdr:cNvPr>
        <xdr:cNvCxnSpPr/>
      </xdr:nvCxnSpPr>
      <xdr:spPr>
        <a:xfrm>
          <a:off x="10474325" y="56567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D4E4916-A2E6-49AB-8D17-D9E0C490EB23}"/>
            </a:ext>
          </a:extLst>
        </xdr:cNvPr>
        <xdr:cNvSpPr txBox="1"/>
      </xdr:nvSpPr>
      <xdr:spPr>
        <a:xfrm>
          <a:off x="9970864"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23F5A944-3736-423B-B16B-9433CE178981}"/>
            </a:ext>
          </a:extLst>
        </xdr:cNvPr>
        <xdr:cNvCxnSpPr/>
      </xdr:nvCxnSpPr>
      <xdr:spPr>
        <a:xfrm>
          <a:off x="10474325" y="53160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E33F658-61D6-4512-81FA-F96ABB289A82}"/>
            </a:ext>
          </a:extLst>
        </xdr:cNvPr>
        <xdr:cNvSpPr txBox="1"/>
      </xdr:nvSpPr>
      <xdr:spPr>
        <a:xfrm>
          <a:off x="100287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7C5CC45-A1AA-4DCF-9699-B13135CAAF5D}"/>
            </a:ext>
          </a:extLst>
        </xdr:cNvPr>
        <xdr:cNvCxnSpPr/>
      </xdr:nvCxnSpPr>
      <xdr:spPr>
        <a:xfrm>
          <a:off x="10474325" y="49752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1D85C90-1785-4D4C-8B4B-5AD582749BC8}"/>
            </a:ext>
          </a:extLst>
        </xdr:cNvPr>
        <xdr:cNvSpPr txBox="1"/>
      </xdr:nvSpPr>
      <xdr:spPr>
        <a:xfrm>
          <a:off x="10028711" y="4881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B5165C1-90B9-407D-B911-589F5C95D913}"/>
            </a:ext>
          </a:extLst>
        </xdr:cNvPr>
        <xdr:cNvCxnSpPr/>
      </xdr:nvCxnSpPr>
      <xdr:spPr>
        <a:xfrm>
          <a:off x="10474325" y="46344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681A820-4715-4B9E-AB47-F7F843080307}"/>
            </a:ext>
          </a:extLst>
        </xdr:cNvPr>
        <xdr:cNvSpPr txBox="1"/>
      </xdr:nvSpPr>
      <xdr:spPr>
        <a:xfrm>
          <a:off x="10028711" y="45406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358CCC4-5830-43C2-8FF3-25A29FDD9E16}"/>
            </a:ext>
          </a:extLst>
        </xdr:cNvPr>
        <xdr:cNvCxnSpPr/>
      </xdr:nvCxnSpPr>
      <xdr:spPr>
        <a:xfrm>
          <a:off x="10474325" y="42936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C4FA799-9997-4F22-80F4-7468744481AD}"/>
            </a:ext>
          </a:extLst>
        </xdr:cNvPr>
        <xdr:cNvSpPr txBox="1"/>
      </xdr:nvSpPr>
      <xdr:spPr>
        <a:xfrm>
          <a:off x="10131303" y="420938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C514696-FCBF-4DD3-A6CF-14B1351938A4}"/>
            </a:ext>
          </a:extLst>
        </xdr:cNvPr>
        <xdr:cNvCxnSpPr/>
      </xdr:nvCxnSpPr>
      <xdr:spPr>
        <a:xfrm>
          <a:off x="10474325" y="39528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47DC650-520C-4B6E-978B-9C366E89522F}"/>
            </a:ext>
          </a:extLst>
        </xdr:cNvPr>
        <xdr:cNvSpPr/>
      </xdr:nvSpPr>
      <xdr:spPr>
        <a:xfrm>
          <a:off x="10474325" y="395287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60069F50-04D1-43B7-AF7B-BDB6E2279532}"/>
            </a:ext>
          </a:extLst>
        </xdr:cNvPr>
        <xdr:cNvCxnSpPr/>
      </xdr:nvCxnSpPr>
      <xdr:spPr>
        <a:xfrm flipV="1">
          <a:off x="13693458" y="4293658"/>
          <a:ext cx="1269" cy="136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3FABB315-42FC-4804-A4C8-728A7B586BCE}"/>
            </a:ext>
          </a:extLst>
        </xdr:cNvPr>
        <xdr:cNvSpPr txBox="1"/>
      </xdr:nvSpPr>
      <xdr:spPr>
        <a:xfrm>
          <a:off x="13746163" y="56619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1F49B5AF-EB3F-403D-A067-F6098E07A20C}"/>
            </a:ext>
          </a:extLst>
        </xdr:cNvPr>
        <xdr:cNvCxnSpPr/>
      </xdr:nvCxnSpPr>
      <xdr:spPr>
        <a:xfrm>
          <a:off x="13620750" y="565811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B5D0792-4F9C-4738-81DD-36DF9F5D1DDC}"/>
            </a:ext>
          </a:extLst>
        </xdr:cNvPr>
        <xdr:cNvSpPr txBox="1"/>
      </xdr:nvSpPr>
      <xdr:spPr>
        <a:xfrm>
          <a:off x="13746163" y="4078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194CA4B-FC4F-4D30-87F2-3235BECAE960}"/>
            </a:ext>
          </a:extLst>
        </xdr:cNvPr>
        <xdr:cNvCxnSpPr/>
      </xdr:nvCxnSpPr>
      <xdr:spPr>
        <a:xfrm>
          <a:off x="13620750" y="429365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3B67592E-94A6-4C1B-8287-7DE0C9DA94C5}"/>
            </a:ext>
          </a:extLst>
        </xdr:cNvPr>
        <xdr:cNvSpPr txBox="1"/>
      </xdr:nvSpPr>
      <xdr:spPr>
        <a:xfrm>
          <a:off x="13746163" y="475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18E9C503-30B4-4052-A105-EBF6E30B4195}"/>
            </a:ext>
          </a:extLst>
        </xdr:cNvPr>
        <xdr:cNvSpPr/>
      </xdr:nvSpPr>
      <xdr:spPr>
        <a:xfrm>
          <a:off x="13658850" y="489323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35644053-B0CD-43B8-8655-0F5BA3959DB1}"/>
            </a:ext>
          </a:extLst>
        </xdr:cNvPr>
        <xdr:cNvSpPr/>
      </xdr:nvSpPr>
      <xdr:spPr>
        <a:xfrm>
          <a:off x="12990513" y="488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7D7DD265-A21D-41CE-A1E7-55AAAB99AAE1}"/>
            </a:ext>
          </a:extLst>
        </xdr:cNvPr>
        <xdr:cNvSpPr/>
      </xdr:nvSpPr>
      <xdr:spPr>
        <a:xfrm>
          <a:off x="12285663" y="48210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2F48AAE5-A419-4E5E-A7F0-2451AFF02FE6}"/>
            </a:ext>
          </a:extLst>
        </xdr:cNvPr>
        <xdr:cNvSpPr/>
      </xdr:nvSpPr>
      <xdr:spPr>
        <a:xfrm>
          <a:off x="11580813" y="499351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7C158AE0-269B-4A24-9295-64D26843F2C6}"/>
            </a:ext>
          </a:extLst>
        </xdr:cNvPr>
        <xdr:cNvSpPr/>
      </xdr:nvSpPr>
      <xdr:spPr>
        <a:xfrm>
          <a:off x="10875963" y="50005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7BB412E-B86B-43AB-A620-202ADF94B20F}"/>
            </a:ext>
          </a:extLst>
        </xdr:cNvPr>
        <xdr:cNvSpPr txBox="1"/>
      </xdr:nvSpPr>
      <xdr:spPr>
        <a:xfrm>
          <a:off x="1353185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B2940A1-0C79-437B-ABA7-74DF467C1299}"/>
            </a:ext>
          </a:extLst>
        </xdr:cNvPr>
        <xdr:cNvSpPr txBox="1"/>
      </xdr:nvSpPr>
      <xdr:spPr>
        <a:xfrm>
          <a:off x="1287780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4E6C3B6-3B9E-4DD3-9FEB-10E66ADECBCE}"/>
            </a:ext>
          </a:extLst>
        </xdr:cNvPr>
        <xdr:cNvSpPr txBox="1"/>
      </xdr:nvSpPr>
      <xdr:spPr>
        <a:xfrm>
          <a:off x="1217295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F90CA3A-F3F5-40C7-8C18-EC2B6BC0A76A}"/>
            </a:ext>
          </a:extLst>
        </xdr:cNvPr>
        <xdr:cNvSpPr txBox="1"/>
      </xdr:nvSpPr>
      <xdr:spPr>
        <a:xfrm>
          <a:off x="1146810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0959A51-00C6-45B0-AE4C-AEA015EF8311}"/>
            </a:ext>
          </a:extLst>
        </xdr:cNvPr>
        <xdr:cNvSpPr txBox="1"/>
      </xdr:nvSpPr>
      <xdr:spPr>
        <a:xfrm>
          <a:off x="1076325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141281</xdr:rowOff>
    </xdr:from>
    <xdr:to>
      <xdr:col>76</xdr:col>
      <xdr:colOff>73025</xdr:colOff>
      <xdr:row>31</xdr:row>
      <xdr:rowOff>71431</xdr:rowOff>
    </xdr:to>
    <xdr:sp macro="" textlink="">
      <xdr:nvSpPr>
        <xdr:cNvPr id="143" name="楕円 142">
          <a:extLst>
            <a:ext uri="{FF2B5EF4-FFF2-40B4-BE49-F238E27FC236}">
              <a16:creationId xmlns:a16="http://schemas.microsoft.com/office/drawing/2014/main" id="{AD6A1B0D-F83C-42F6-BD96-7F4859C1730D}"/>
            </a:ext>
          </a:extLst>
        </xdr:cNvPr>
        <xdr:cNvSpPr/>
      </xdr:nvSpPr>
      <xdr:spPr>
        <a:xfrm>
          <a:off x="13658850" y="499903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119708</xdr:rowOff>
    </xdr:from>
    <xdr:ext cx="469744" cy="259045"/>
    <xdr:sp macro="" textlink="">
      <xdr:nvSpPr>
        <xdr:cNvPr id="144" name="債務償還比率該当値テキスト">
          <a:extLst>
            <a:ext uri="{FF2B5EF4-FFF2-40B4-BE49-F238E27FC236}">
              <a16:creationId xmlns:a16="http://schemas.microsoft.com/office/drawing/2014/main" id="{88A5AC65-43ED-4C20-AA3B-DEDD435E66E8}"/>
            </a:ext>
          </a:extLst>
        </xdr:cNvPr>
        <xdr:cNvSpPr txBox="1"/>
      </xdr:nvSpPr>
      <xdr:spPr>
        <a:xfrm>
          <a:off x="13746163" y="497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4974</xdr:rowOff>
    </xdr:from>
    <xdr:to>
      <xdr:col>72</xdr:col>
      <xdr:colOff>123825</xdr:colOff>
      <xdr:row>31</xdr:row>
      <xdr:rowOff>106574</xdr:rowOff>
    </xdr:to>
    <xdr:sp macro="" textlink="">
      <xdr:nvSpPr>
        <xdr:cNvPr id="145" name="楕円 144">
          <a:extLst>
            <a:ext uri="{FF2B5EF4-FFF2-40B4-BE49-F238E27FC236}">
              <a16:creationId xmlns:a16="http://schemas.microsoft.com/office/drawing/2014/main" id="{EE583963-6F67-46EF-84C0-1E3F2624BD3A}"/>
            </a:ext>
          </a:extLst>
        </xdr:cNvPr>
        <xdr:cNvSpPr/>
      </xdr:nvSpPr>
      <xdr:spPr>
        <a:xfrm>
          <a:off x="12990513" y="50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20631</xdr:rowOff>
    </xdr:from>
    <xdr:to>
      <xdr:col>76</xdr:col>
      <xdr:colOff>22225</xdr:colOff>
      <xdr:row>31</xdr:row>
      <xdr:rowOff>55774</xdr:rowOff>
    </xdr:to>
    <xdr:cxnSp macro="">
      <xdr:nvCxnSpPr>
        <xdr:cNvPr id="146" name="直線コネクタ 145">
          <a:extLst>
            <a:ext uri="{FF2B5EF4-FFF2-40B4-BE49-F238E27FC236}">
              <a16:creationId xmlns:a16="http://schemas.microsoft.com/office/drawing/2014/main" id="{2FCCDB4A-13DC-40D7-B668-212526541A78}"/>
            </a:ext>
          </a:extLst>
        </xdr:cNvPr>
        <xdr:cNvCxnSpPr/>
      </xdr:nvCxnSpPr>
      <xdr:spPr>
        <a:xfrm flipV="1">
          <a:off x="13041313" y="5040306"/>
          <a:ext cx="654050" cy="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70273</xdr:rowOff>
    </xdr:from>
    <xdr:to>
      <xdr:col>68</xdr:col>
      <xdr:colOff>123825</xdr:colOff>
      <xdr:row>31</xdr:row>
      <xdr:rowOff>423</xdr:rowOff>
    </xdr:to>
    <xdr:sp macro="" textlink="">
      <xdr:nvSpPr>
        <xdr:cNvPr id="147" name="楕円 146">
          <a:extLst>
            <a:ext uri="{FF2B5EF4-FFF2-40B4-BE49-F238E27FC236}">
              <a16:creationId xmlns:a16="http://schemas.microsoft.com/office/drawing/2014/main" id="{CD263D47-7856-4039-AB9C-64C9FD00AE1D}"/>
            </a:ext>
          </a:extLst>
        </xdr:cNvPr>
        <xdr:cNvSpPr/>
      </xdr:nvSpPr>
      <xdr:spPr>
        <a:xfrm>
          <a:off x="12285663" y="492802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121073</xdr:rowOff>
    </xdr:from>
    <xdr:to>
      <xdr:col>72</xdr:col>
      <xdr:colOff>73025</xdr:colOff>
      <xdr:row>31</xdr:row>
      <xdr:rowOff>55774</xdr:rowOff>
    </xdr:to>
    <xdr:cxnSp macro="">
      <xdr:nvCxnSpPr>
        <xdr:cNvPr id="148" name="直線コネクタ 147">
          <a:extLst>
            <a:ext uri="{FF2B5EF4-FFF2-40B4-BE49-F238E27FC236}">
              <a16:creationId xmlns:a16="http://schemas.microsoft.com/office/drawing/2014/main" id="{C6A863C2-251A-41ED-8920-C40840D2F05F}"/>
            </a:ext>
          </a:extLst>
        </xdr:cNvPr>
        <xdr:cNvCxnSpPr/>
      </xdr:nvCxnSpPr>
      <xdr:spPr>
        <a:xfrm>
          <a:off x="12336463" y="4978823"/>
          <a:ext cx="704850" cy="9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42277</xdr:rowOff>
    </xdr:from>
    <xdr:to>
      <xdr:col>64</xdr:col>
      <xdr:colOff>123825</xdr:colOff>
      <xdr:row>31</xdr:row>
      <xdr:rowOff>143877</xdr:rowOff>
    </xdr:to>
    <xdr:sp macro="" textlink="">
      <xdr:nvSpPr>
        <xdr:cNvPr id="149" name="楕円 148">
          <a:extLst>
            <a:ext uri="{FF2B5EF4-FFF2-40B4-BE49-F238E27FC236}">
              <a16:creationId xmlns:a16="http://schemas.microsoft.com/office/drawing/2014/main" id="{75AEF832-2EA9-4DE3-BA86-2596FFE3C040}"/>
            </a:ext>
          </a:extLst>
        </xdr:cNvPr>
        <xdr:cNvSpPr/>
      </xdr:nvSpPr>
      <xdr:spPr>
        <a:xfrm>
          <a:off x="11580813" y="50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121073</xdr:rowOff>
    </xdr:from>
    <xdr:to>
      <xdr:col>68</xdr:col>
      <xdr:colOff>73025</xdr:colOff>
      <xdr:row>31</xdr:row>
      <xdr:rowOff>93077</xdr:rowOff>
    </xdr:to>
    <xdr:cxnSp macro="">
      <xdr:nvCxnSpPr>
        <xdr:cNvPr id="150" name="直線コネクタ 149">
          <a:extLst>
            <a:ext uri="{FF2B5EF4-FFF2-40B4-BE49-F238E27FC236}">
              <a16:creationId xmlns:a16="http://schemas.microsoft.com/office/drawing/2014/main" id="{7FF49663-1987-40F9-940D-1D1075EEC4EA}"/>
            </a:ext>
          </a:extLst>
        </xdr:cNvPr>
        <xdr:cNvCxnSpPr/>
      </xdr:nvCxnSpPr>
      <xdr:spPr>
        <a:xfrm flipV="1">
          <a:off x="11631613" y="4978823"/>
          <a:ext cx="704850" cy="13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59549</xdr:rowOff>
    </xdr:from>
    <xdr:to>
      <xdr:col>60</xdr:col>
      <xdr:colOff>123825</xdr:colOff>
      <xdr:row>31</xdr:row>
      <xdr:rowOff>161149</xdr:rowOff>
    </xdr:to>
    <xdr:sp macro="" textlink="">
      <xdr:nvSpPr>
        <xdr:cNvPr id="151" name="楕円 150">
          <a:extLst>
            <a:ext uri="{FF2B5EF4-FFF2-40B4-BE49-F238E27FC236}">
              <a16:creationId xmlns:a16="http://schemas.microsoft.com/office/drawing/2014/main" id="{F9F52EB8-727F-4126-AD15-64D623479145}"/>
            </a:ext>
          </a:extLst>
        </xdr:cNvPr>
        <xdr:cNvSpPr/>
      </xdr:nvSpPr>
      <xdr:spPr>
        <a:xfrm>
          <a:off x="10875963" y="50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93077</xdr:rowOff>
    </xdr:from>
    <xdr:to>
      <xdr:col>64</xdr:col>
      <xdr:colOff>73025</xdr:colOff>
      <xdr:row>31</xdr:row>
      <xdr:rowOff>110349</xdr:rowOff>
    </xdr:to>
    <xdr:cxnSp macro="">
      <xdr:nvCxnSpPr>
        <xdr:cNvPr id="152" name="直線コネクタ 151">
          <a:extLst>
            <a:ext uri="{FF2B5EF4-FFF2-40B4-BE49-F238E27FC236}">
              <a16:creationId xmlns:a16="http://schemas.microsoft.com/office/drawing/2014/main" id="{1FF68DA7-77C2-46F2-9C3C-D4FE43AA07EF}"/>
            </a:ext>
          </a:extLst>
        </xdr:cNvPr>
        <xdr:cNvCxnSpPr/>
      </xdr:nvCxnSpPr>
      <xdr:spPr>
        <a:xfrm flipV="1">
          <a:off x="10926763" y="5112752"/>
          <a:ext cx="70485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1B46EA4E-483C-40E6-896F-F6FAA80C8FC3}"/>
            </a:ext>
          </a:extLst>
        </xdr:cNvPr>
        <xdr:cNvSpPr txBox="1"/>
      </xdr:nvSpPr>
      <xdr:spPr>
        <a:xfrm>
          <a:off x="12808027" y="468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2C290A11-5667-4E7B-B6C5-E16547F86D2C}"/>
            </a:ext>
          </a:extLst>
        </xdr:cNvPr>
        <xdr:cNvSpPr txBox="1"/>
      </xdr:nvSpPr>
      <xdr:spPr>
        <a:xfrm>
          <a:off x="12115877" y="460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79608281-9487-498B-9A2D-4DCEBC2870EE}"/>
            </a:ext>
          </a:extLst>
        </xdr:cNvPr>
        <xdr:cNvSpPr txBox="1"/>
      </xdr:nvSpPr>
      <xdr:spPr>
        <a:xfrm>
          <a:off x="11411027" y="477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D2CFDED5-2CC5-4DA6-97DA-DCC45CCFB868}"/>
            </a:ext>
          </a:extLst>
        </xdr:cNvPr>
        <xdr:cNvSpPr txBox="1"/>
      </xdr:nvSpPr>
      <xdr:spPr>
        <a:xfrm>
          <a:off x="10706177" y="478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97701</xdr:rowOff>
    </xdr:from>
    <xdr:ext cx="469744" cy="259045"/>
    <xdr:sp macro="" textlink="">
      <xdr:nvSpPr>
        <xdr:cNvPr id="157" name="n_1mainValue債務償還比率">
          <a:extLst>
            <a:ext uri="{FF2B5EF4-FFF2-40B4-BE49-F238E27FC236}">
              <a16:creationId xmlns:a16="http://schemas.microsoft.com/office/drawing/2014/main" id="{04275BFD-2D2B-4C8F-B54D-1FBB9E125277}"/>
            </a:ext>
          </a:extLst>
        </xdr:cNvPr>
        <xdr:cNvSpPr txBox="1"/>
      </xdr:nvSpPr>
      <xdr:spPr>
        <a:xfrm>
          <a:off x="12808027" y="51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163000</xdr:rowOff>
    </xdr:from>
    <xdr:ext cx="469744" cy="259045"/>
    <xdr:sp macro="" textlink="">
      <xdr:nvSpPr>
        <xdr:cNvPr id="158" name="n_2mainValue債務償還比率">
          <a:extLst>
            <a:ext uri="{FF2B5EF4-FFF2-40B4-BE49-F238E27FC236}">
              <a16:creationId xmlns:a16="http://schemas.microsoft.com/office/drawing/2014/main" id="{8E6DB8D0-3678-4DB9-B120-C94DEC793D4F}"/>
            </a:ext>
          </a:extLst>
        </xdr:cNvPr>
        <xdr:cNvSpPr txBox="1"/>
      </xdr:nvSpPr>
      <xdr:spPr>
        <a:xfrm>
          <a:off x="12115877" y="502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135004</xdr:rowOff>
    </xdr:from>
    <xdr:ext cx="469744" cy="259045"/>
    <xdr:sp macro="" textlink="">
      <xdr:nvSpPr>
        <xdr:cNvPr id="159" name="n_3mainValue債務償還比率">
          <a:extLst>
            <a:ext uri="{FF2B5EF4-FFF2-40B4-BE49-F238E27FC236}">
              <a16:creationId xmlns:a16="http://schemas.microsoft.com/office/drawing/2014/main" id="{20F8A16B-D14F-4695-9CF8-12C4AA9591D5}"/>
            </a:ext>
          </a:extLst>
        </xdr:cNvPr>
        <xdr:cNvSpPr txBox="1"/>
      </xdr:nvSpPr>
      <xdr:spPr>
        <a:xfrm>
          <a:off x="11411027" y="515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152276</xdr:rowOff>
    </xdr:from>
    <xdr:ext cx="469744" cy="259045"/>
    <xdr:sp macro="" textlink="">
      <xdr:nvSpPr>
        <xdr:cNvPr id="160" name="n_4mainValue債務償還比率">
          <a:extLst>
            <a:ext uri="{FF2B5EF4-FFF2-40B4-BE49-F238E27FC236}">
              <a16:creationId xmlns:a16="http://schemas.microsoft.com/office/drawing/2014/main" id="{E0FE01B9-0E06-482A-AD9F-EE40E8311461}"/>
            </a:ext>
          </a:extLst>
        </xdr:cNvPr>
        <xdr:cNvSpPr txBox="1"/>
      </xdr:nvSpPr>
      <xdr:spPr>
        <a:xfrm>
          <a:off x="10706177" y="51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6C3303F-0D68-47CD-845E-C980AD410D3E}"/>
            </a:ext>
          </a:extLst>
        </xdr:cNvPr>
        <xdr:cNvSpPr/>
      </xdr:nvSpPr>
      <xdr:spPr>
        <a:xfrm>
          <a:off x="1184275" y="679132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0FC85E7-464B-4449-9BCA-01DBB0C2A1F8}"/>
            </a:ext>
          </a:extLst>
        </xdr:cNvPr>
        <xdr:cNvSpPr/>
      </xdr:nvSpPr>
      <xdr:spPr>
        <a:xfrm>
          <a:off x="1184275" y="10344150"/>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20B5D3C-C72A-4D85-B4E4-8A723AC0D8E3}"/>
            </a:ext>
          </a:extLst>
        </xdr:cNvPr>
        <xdr:cNvSpPr txBox="1"/>
      </xdr:nvSpPr>
      <xdr:spPr>
        <a:xfrm>
          <a:off x="857250" y="70262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D44DD8B-8671-4302-9998-6EC15D32FD47}"/>
            </a:ext>
          </a:extLst>
        </xdr:cNvPr>
        <xdr:cNvSpPr txBox="1"/>
      </xdr:nvSpPr>
      <xdr:spPr>
        <a:xfrm>
          <a:off x="6470650" y="9550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9C34725-C1ED-4D1C-8F0F-62986733F95F}"/>
            </a:ext>
          </a:extLst>
        </xdr:cNvPr>
        <xdr:cNvSpPr txBox="1"/>
      </xdr:nvSpPr>
      <xdr:spPr>
        <a:xfrm>
          <a:off x="857250" y="10553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D92094B-8EC6-4043-9B0A-76931A68F5B6}"/>
            </a:ext>
          </a:extLst>
        </xdr:cNvPr>
        <xdr:cNvSpPr txBox="1"/>
      </xdr:nvSpPr>
      <xdr:spPr>
        <a:xfrm>
          <a:off x="6470650" y="13157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EFA371-847C-49AC-8DAB-F76CEF9728B0}"/>
            </a:ext>
          </a:extLst>
        </xdr:cNvPr>
        <xdr:cNvSpPr/>
      </xdr:nvSpPr>
      <xdr:spPr>
        <a:xfrm>
          <a:off x="592138" y="127000"/>
          <a:ext cx="11742737"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EA1211-4370-40A7-BFB7-AD3B0726D0FD}"/>
            </a:ext>
          </a:extLst>
        </xdr:cNvPr>
        <xdr:cNvSpPr/>
      </xdr:nvSpPr>
      <xdr:spPr>
        <a:xfrm>
          <a:off x="17621250" y="180975"/>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C50D6D-9455-4BE0-9F73-1B734A5F6535}"/>
            </a:ext>
          </a:extLst>
        </xdr:cNvPr>
        <xdr:cNvSpPr/>
      </xdr:nvSpPr>
      <xdr:spPr>
        <a:xfrm>
          <a:off x="17640300" y="206375"/>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703DD3-283F-4E1E-9DA7-C23A4EEF4A97}"/>
            </a:ext>
          </a:extLst>
        </xdr:cNvPr>
        <xdr:cNvSpPr/>
      </xdr:nvSpPr>
      <xdr:spPr>
        <a:xfrm>
          <a:off x="17665700" y="231775"/>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4068E4-885F-4537-ABA2-67A9844F8BD1}"/>
            </a:ext>
          </a:extLst>
        </xdr:cNvPr>
        <xdr:cNvSpPr/>
      </xdr:nvSpPr>
      <xdr:spPr>
        <a:xfrm>
          <a:off x="15041563" y="180975"/>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B6CD5F-01AA-4911-9F14-07367FA9458A}"/>
            </a:ext>
          </a:extLst>
        </xdr:cNvPr>
        <xdr:cNvSpPr/>
      </xdr:nvSpPr>
      <xdr:spPr>
        <a:xfrm>
          <a:off x="15066963" y="206375"/>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34CDEB-A6F5-4CFE-8E24-D68FDE063BB1}"/>
            </a:ext>
          </a:extLst>
        </xdr:cNvPr>
        <xdr:cNvSpPr/>
      </xdr:nvSpPr>
      <xdr:spPr>
        <a:xfrm>
          <a:off x="15092363" y="231775"/>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7FEB5E-DBEF-469B-BCE2-4EFF0424DA63}"/>
            </a:ext>
          </a:extLst>
        </xdr:cNvPr>
        <xdr:cNvSpPr/>
      </xdr:nvSpPr>
      <xdr:spPr>
        <a:xfrm>
          <a:off x="704850" y="841375"/>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AEEBDE-F019-46BA-9414-1EF573D5A8BC}"/>
            </a:ext>
          </a:extLst>
        </xdr:cNvPr>
        <xdr:cNvSpPr/>
      </xdr:nvSpPr>
      <xdr:spPr>
        <a:xfrm>
          <a:off x="831850" y="873125"/>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63656D-CAB3-4F73-947C-2C700FDF68A4}"/>
            </a:ext>
          </a:extLst>
        </xdr:cNvPr>
        <xdr:cNvSpPr/>
      </xdr:nvSpPr>
      <xdr:spPr>
        <a:xfrm>
          <a:off x="2065338" y="873125"/>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240,218
238,597
677.87
149,469,624
146,118,777
2,750,117
70,931,385
123,752,937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D2B661-6B28-47A4-89B1-B47432079D59}"/>
            </a:ext>
          </a:extLst>
        </xdr:cNvPr>
        <xdr:cNvSpPr/>
      </xdr:nvSpPr>
      <xdr:spPr>
        <a:xfrm>
          <a:off x="3298825" y="873125"/>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F498A1-3F69-460E-95EA-FAC1D4C94C8A}"/>
            </a:ext>
          </a:extLst>
        </xdr:cNvPr>
        <xdr:cNvSpPr/>
      </xdr:nvSpPr>
      <xdr:spPr>
        <a:xfrm>
          <a:off x="4708525" y="892175"/>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60F03F-581B-410D-BA91-1781EB5A0A5E}"/>
            </a:ext>
          </a:extLst>
        </xdr:cNvPr>
        <xdr:cNvSpPr/>
      </xdr:nvSpPr>
      <xdr:spPr>
        <a:xfrm>
          <a:off x="6583363" y="892175"/>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05FD22-8281-4A87-9395-CA52C607D449}"/>
            </a:ext>
          </a:extLst>
        </xdr:cNvPr>
        <xdr:cNvSpPr/>
      </xdr:nvSpPr>
      <xdr:spPr>
        <a:xfrm>
          <a:off x="7816850" y="904875"/>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C0C7F5-2EDD-4C11-9B28-B00196A7FB27}"/>
            </a:ext>
          </a:extLst>
        </xdr:cNvPr>
        <xdr:cNvSpPr/>
      </xdr:nvSpPr>
      <xdr:spPr>
        <a:xfrm>
          <a:off x="4708525" y="1619250"/>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6BEE8E3-C195-4CF7-BA58-99D032683AC7}"/>
            </a:ext>
          </a:extLst>
        </xdr:cNvPr>
        <xdr:cNvSpPr/>
      </xdr:nvSpPr>
      <xdr:spPr>
        <a:xfrm>
          <a:off x="6646863" y="1619250"/>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5FEB01-9DEB-43F4-B060-81409FB04383}"/>
            </a:ext>
          </a:extLst>
        </xdr:cNvPr>
        <xdr:cNvSpPr/>
      </xdr:nvSpPr>
      <xdr:spPr>
        <a:xfrm>
          <a:off x="10245725" y="841375"/>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916EA0-8F48-4714-8B8B-88E74454A00B}"/>
            </a:ext>
          </a:extLst>
        </xdr:cNvPr>
        <xdr:cNvSpPr/>
      </xdr:nvSpPr>
      <xdr:spPr>
        <a:xfrm>
          <a:off x="10491788" y="904875"/>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58FCC9-6ED5-462F-AE8E-B6A39D97DCD9}"/>
            </a:ext>
          </a:extLst>
        </xdr:cNvPr>
        <xdr:cNvSpPr/>
      </xdr:nvSpPr>
      <xdr:spPr>
        <a:xfrm>
          <a:off x="10491788" y="1152525"/>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7CCF53-A422-4CD1-ABA1-B6BA2BF04B8F}"/>
            </a:ext>
          </a:extLst>
        </xdr:cNvPr>
        <xdr:cNvSpPr/>
      </xdr:nvSpPr>
      <xdr:spPr>
        <a:xfrm>
          <a:off x="10491788" y="1463675"/>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F6D12A-288E-4742-A87C-6D4199DF3C6D}"/>
            </a:ext>
          </a:extLst>
        </xdr:cNvPr>
        <xdr:cNvCxnSpPr/>
      </xdr:nvCxnSpPr>
      <xdr:spPr>
        <a:xfrm flipH="1">
          <a:off x="10328275" y="98425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20E8B4-5BFB-432E-9C47-9D0D20F73F60}"/>
            </a:ext>
          </a:extLst>
        </xdr:cNvPr>
        <xdr:cNvSpPr/>
      </xdr:nvSpPr>
      <xdr:spPr>
        <a:xfrm>
          <a:off x="10382250" y="94297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E98B76-200F-4E7B-9713-659640EBD8E0}"/>
            </a:ext>
          </a:extLst>
        </xdr:cNvPr>
        <xdr:cNvSpPr/>
      </xdr:nvSpPr>
      <xdr:spPr>
        <a:xfrm>
          <a:off x="10382250" y="119062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1F26C9-C2EA-494F-A449-B2A10F6C2CDD}"/>
            </a:ext>
          </a:extLst>
        </xdr:cNvPr>
        <xdr:cNvCxnSpPr/>
      </xdr:nvCxnSpPr>
      <xdr:spPr>
        <a:xfrm>
          <a:off x="10412413" y="14478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133999-C1E6-47CB-8A2C-8A8337AF8BD7}"/>
            </a:ext>
          </a:extLst>
        </xdr:cNvPr>
        <xdr:cNvCxnSpPr/>
      </xdr:nvCxnSpPr>
      <xdr:spPr>
        <a:xfrm>
          <a:off x="10347325" y="14478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15BF3F-8B3E-41DE-8D0C-5BD1EE4E9271}"/>
            </a:ext>
          </a:extLst>
        </xdr:cNvPr>
        <xdr:cNvCxnSpPr/>
      </xdr:nvCxnSpPr>
      <xdr:spPr>
        <a:xfrm flipV="1">
          <a:off x="10412413" y="166687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063EBC-2127-4457-BDBC-6082AAD02981}"/>
            </a:ext>
          </a:extLst>
        </xdr:cNvPr>
        <xdr:cNvCxnSpPr/>
      </xdr:nvCxnSpPr>
      <xdr:spPr>
        <a:xfrm>
          <a:off x="10347325" y="18002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7DB1D5-9C01-4BD0-BCA4-4961EA4F0AE9}"/>
            </a:ext>
          </a:extLst>
        </xdr:cNvPr>
        <xdr:cNvSpPr txBox="1"/>
      </xdr:nvSpPr>
      <xdr:spPr>
        <a:xfrm>
          <a:off x="655638" y="2641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EF294B-1A81-461F-9FE8-9E2FDCFA7D05}"/>
            </a:ext>
          </a:extLst>
        </xdr:cNvPr>
        <xdr:cNvSpPr txBox="1"/>
      </xdr:nvSpPr>
      <xdr:spPr>
        <a:xfrm>
          <a:off x="655638" y="2940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7B35F3-8ACE-4E48-A56F-E588923E3C9D}"/>
            </a:ext>
          </a:extLst>
        </xdr:cNvPr>
        <xdr:cNvSpPr txBox="1"/>
      </xdr:nvSpPr>
      <xdr:spPr>
        <a:xfrm>
          <a:off x="655638"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1DBF8C-F60D-45D4-A1BA-4E5979AEFDF9}"/>
            </a:ext>
          </a:extLst>
        </xdr:cNvPr>
        <xdr:cNvSpPr txBox="1"/>
      </xdr:nvSpPr>
      <xdr:spPr>
        <a:xfrm>
          <a:off x="655638" y="35464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F98EDF-9628-4648-9482-53DAD2D26F7B}"/>
            </a:ext>
          </a:extLst>
        </xdr:cNvPr>
        <xdr:cNvSpPr/>
      </xdr:nvSpPr>
      <xdr:spPr>
        <a:xfrm>
          <a:off x="70485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52E55C-BAA1-4B3A-8EA6-978415ECF2E2}"/>
            </a:ext>
          </a:extLst>
        </xdr:cNvPr>
        <xdr:cNvSpPr/>
      </xdr:nvSpPr>
      <xdr:spPr>
        <a:xfrm>
          <a:off x="8318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E03823-78D7-4EDD-AAA6-2E7307377762}"/>
            </a:ext>
          </a:extLst>
        </xdr:cNvPr>
        <xdr:cNvSpPr/>
      </xdr:nvSpPr>
      <xdr:spPr>
        <a:xfrm>
          <a:off x="8318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45A623-1BEF-485D-915C-95106D731F1A}"/>
            </a:ext>
          </a:extLst>
        </xdr:cNvPr>
        <xdr:cNvSpPr/>
      </xdr:nvSpPr>
      <xdr:spPr>
        <a:xfrm>
          <a:off x="17621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8E9869-A021-475D-8BC3-2BF61900D7F1}"/>
            </a:ext>
          </a:extLst>
        </xdr:cNvPr>
        <xdr:cNvSpPr/>
      </xdr:nvSpPr>
      <xdr:spPr>
        <a:xfrm>
          <a:off x="17621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D84F71-E6DD-406A-B59D-8CB0D3650DEF}"/>
            </a:ext>
          </a:extLst>
        </xdr:cNvPr>
        <xdr:cNvSpPr/>
      </xdr:nvSpPr>
      <xdr:spPr>
        <a:xfrm>
          <a:off x="2819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F10C00-B2D2-4725-98E1-249457DC6F07}"/>
            </a:ext>
          </a:extLst>
        </xdr:cNvPr>
        <xdr:cNvSpPr/>
      </xdr:nvSpPr>
      <xdr:spPr>
        <a:xfrm>
          <a:off x="2819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E6D9F4-62DB-473B-B95C-8D90D7F5F003}"/>
            </a:ext>
          </a:extLst>
        </xdr:cNvPr>
        <xdr:cNvSpPr/>
      </xdr:nvSpPr>
      <xdr:spPr>
        <a:xfrm>
          <a:off x="70485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ED82C9-A6AA-41E3-AEE3-D50CF082BC66}"/>
            </a:ext>
          </a:extLst>
        </xdr:cNvPr>
        <xdr:cNvSpPr txBox="1"/>
      </xdr:nvSpPr>
      <xdr:spPr>
        <a:xfrm>
          <a:off x="681038"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A578B9-6AC5-4953-99A1-EF4723C2A8DA}"/>
            </a:ext>
          </a:extLst>
        </xdr:cNvPr>
        <xdr:cNvCxnSpPr/>
      </xdr:nvCxnSpPr>
      <xdr:spPr>
        <a:xfrm>
          <a:off x="70485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2297AD-1DC1-46E0-B3EA-63902D29837D}"/>
            </a:ext>
          </a:extLst>
        </xdr:cNvPr>
        <xdr:cNvSpPr txBox="1"/>
      </xdr:nvSpPr>
      <xdr:spPr>
        <a:xfrm>
          <a:off x="280534" y="7068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750AED8-64DD-4C1B-93B5-F1C3AD134D16}"/>
            </a:ext>
          </a:extLst>
        </xdr:cNvPr>
        <xdr:cNvCxnSpPr/>
      </xdr:nvCxnSpPr>
      <xdr:spPr>
        <a:xfrm>
          <a:off x="704850" y="67722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AB808D1-D26A-4047-BB5B-D8B340EF7E44}"/>
            </a:ext>
          </a:extLst>
        </xdr:cNvPr>
        <xdr:cNvSpPr txBox="1"/>
      </xdr:nvSpPr>
      <xdr:spPr>
        <a:xfrm>
          <a:off x="280534" y="663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DD359E1-30BD-4EF3-A5CC-BADE207D0EE3}"/>
            </a:ext>
          </a:extLst>
        </xdr:cNvPr>
        <xdr:cNvCxnSpPr/>
      </xdr:nvCxnSpPr>
      <xdr:spPr>
        <a:xfrm>
          <a:off x="704850" y="6334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41F74C8-619B-403B-AE40-42A3EAE1B9BB}"/>
            </a:ext>
          </a:extLst>
        </xdr:cNvPr>
        <xdr:cNvSpPr txBox="1"/>
      </xdr:nvSpPr>
      <xdr:spPr>
        <a:xfrm>
          <a:off x="344654" y="6201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951A0F2-2F52-49B5-8C8F-C331A08B8A25}"/>
            </a:ext>
          </a:extLst>
        </xdr:cNvPr>
        <xdr:cNvCxnSpPr/>
      </xdr:nvCxnSpPr>
      <xdr:spPr>
        <a:xfrm>
          <a:off x="704850" y="590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3A5E566-A088-43CA-9BA8-706AC2E0B2CA}"/>
            </a:ext>
          </a:extLst>
        </xdr:cNvPr>
        <xdr:cNvSpPr txBox="1"/>
      </xdr:nvSpPr>
      <xdr:spPr>
        <a:xfrm>
          <a:off x="344654" y="577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3EF25DE-5261-462E-AA99-EC31ED2ECA0F}"/>
            </a:ext>
          </a:extLst>
        </xdr:cNvPr>
        <xdr:cNvCxnSpPr/>
      </xdr:nvCxnSpPr>
      <xdr:spPr>
        <a:xfrm>
          <a:off x="704850" y="5476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4D3B00A-C0E1-4D64-AB19-80E35916E5A6}"/>
            </a:ext>
          </a:extLst>
        </xdr:cNvPr>
        <xdr:cNvSpPr txBox="1"/>
      </xdr:nvSpPr>
      <xdr:spPr>
        <a:xfrm>
          <a:off x="344654" y="5344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E419BBE-0491-4429-B76D-FBBD2C60E284}"/>
            </a:ext>
          </a:extLst>
        </xdr:cNvPr>
        <xdr:cNvCxnSpPr/>
      </xdr:nvCxnSpPr>
      <xdr:spPr>
        <a:xfrm>
          <a:off x="70485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80109ED-A6E3-4E58-8AD6-557C7BB8C8FA}"/>
            </a:ext>
          </a:extLst>
        </xdr:cNvPr>
        <xdr:cNvSpPr txBox="1"/>
      </xdr:nvSpPr>
      <xdr:spPr>
        <a:xfrm>
          <a:off x="344654" y="4906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E01AA6C-4789-4370-A6CF-3BF702990C68}"/>
            </a:ext>
          </a:extLst>
        </xdr:cNvPr>
        <xdr:cNvSpPr/>
      </xdr:nvSpPr>
      <xdr:spPr>
        <a:xfrm>
          <a:off x="70485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6750D3D8-0E30-4FDD-8F3C-3F422EA8491A}"/>
            </a:ext>
          </a:extLst>
        </xdr:cNvPr>
        <xdr:cNvCxnSpPr/>
      </xdr:nvCxnSpPr>
      <xdr:spPr>
        <a:xfrm flipV="1">
          <a:off x="4291965" y="5481447"/>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6C541A2D-6C0E-4FCA-B905-57258EDB4923}"/>
            </a:ext>
          </a:extLst>
        </xdr:cNvPr>
        <xdr:cNvSpPr txBox="1"/>
      </xdr:nvSpPr>
      <xdr:spPr>
        <a:xfrm>
          <a:off x="4330700" y="672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4571AC5-058C-4232-9302-5C5582D98EEF}"/>
            </a:ext>
          </a:extLst>
        </xdr:cNvPr>
        <xdr:cNvCxnSpPr/>
      </xdr:nvCxnSpPr>
      <xdr:spPr>
        <a:xfrm>
          <a:off x="4217988" y="67174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C1C53D90-8481-4210-A0E3-8965F2953E53}"/>
            </a:ext>
          </a:extLst>
        </xdr:cNvPr>
        <xdr:cNvSpPr txBox="1"/>
      </xdr:nvSpPr>
      <xdr:spPr>
        <a:xfrm>
          <a:off x="4330700" y="5266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4F1661B9-2D89-4E0D-941D-4BED6CB0D7DB}"/>
            </a:ext>
          </a:extLst>
        </xdr:cNvPr>
        <xdr:cNvCxnSpPr/>
      </xdr:nvCxnSpPr>
      <xdr:spPr>
        <a:xfrm>
          <a:off x="4217988" y="548144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D7661B7D-9298-454B-940A-3FF5109961C3}"/>
            </a:ext>
          </a:extLst>
        </xdr:cNvPr>
        <xdr:cNvSpPr txBox="1"/>
      </xdr:nvSpPr>
      <xdr:spPr>
        <a:xfrm>
          <a:off x="4330700" y="5900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96B3C849-5139-40E2-9C0D-A3AC729B41BE}"/>
            </a:ext>
          </a:extLst>
        </xdr:cNvPr>
        <xdr:cNvSpPr/>
      </xdr:nvSpPr>
      <xdr:spPr>
        <a:xfrm>
          <a:off x="424180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AA4C1ED9-DE35-4AE8-B0D0-CFA01BBE9FE2}"/>
            </a:ext>
          </a:extLst>
        </xdr:cNvPr>
        <xdr:cNvSpPr/>
      </xdr:nvSpPr>
      <xdr:spPr>
        <a:xfrm>
          <a:off x="3475038" y="601433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CF29950-9B23-4A3C-9036-40ED5437E45A}"/>
            </a:ext>
          </a:extLst>
        </xdr:cNvPr>
        <xdr:cNvSpPr/>
      </xdr:nvSpPr>
      <xdr:spPr>
        <a:xfrm>
          <a:off x="2643188" y="5989383"/>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62845E8D-4593-47AF-B7A0-3C00A16E92A2}"/>
            </a:ext>
          </a:extLst>
        </xdr:cNvPr>
        <xdr:cNvSpPr/>
      </xdr:nvSpPr>
      <xdr:spPr>
        <a:xfrm>
          <a:off x="1825625" y="596214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4D394E63-9EDD-4753-AEB1-4DE0D2CD7EDC}"/>
            </a:ext>
          </a:extLst>
        </xdr:cNvPr>
        <xdr:cNvSpPr/>
      </xdr:nvSpPr>
      <xdr:spPr>
        <a:xfrm>
          <a:off x="1008063" y="592785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F65DE96-BDCF-43A1-BBE6-79D7749810B6}"/>
            </a:ext>
          </a:extLst>
        </xdr:cNvPr>
        <xdr:cNvSpPr txBox="1"/>
      </xdr:nvSpPr>
      <xdr:spPr>
        <a:xfrm>
          <a:off x="411638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9BA0BBE-082D-4C24-8FD7-20893D16A38F}"/>
            </a:ext>
          </a:extLst>
        </xdr:cNvPr>
        <xdr:cNvSpPr txBox="1"/>
      </xdr:nvSpPr>
      <xdr:spPr>
        <a:xfrm>
          <a:off x="3349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3AEDD6-5CC5-4AB9-A4BF-A65255F7F387}"/>
            </a:ext>
          </a:extLst>
        </xdr:cNvPr>
        <xdr:cNvSpPr txBox="1"/>
      </xdr:nvSpPr>
      <xdr:spPr>
        <a:xfrm>
          <a:off x="25177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5611FC-EACE-4C60-8918-13092F64B81F}"/>
            </a:ext>
          </a:extLst>
        </xdr:cNvPr>
        <xdr:cNvSpPr txBox="1"/>
      </xdr:nvSpPr>
      <xdr:spPr>
        <a:xfrm>
          <a:off x="17002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8D0D3F-6903-44E7-B114-194E48EEC046}"/>
            </a:ext>
          </a:extLst>
        </xdr:cNvPr>
        <xdr:cNvSpPr txBox="1"/>
      </xdr:nvSpPr>
      <xdr:spPr>
        <a:xfrm>
          <a:off x="882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18542</xdr:rowOff>
    </xdr:from>
    <xdr:to>
      <xdr:col>24</xdr:col>
      <xdr:colOff>114300</xdr:colOff>
      <xdr:row>39</xdr:row>
      <xdr:rowOff>120142</xdr:rowOff>
    </xdr:to>
    <xdr:sp macro="" textlink="">
      <xdr:nvSpPr>
        <xdr:cNvPr id="71" name="楕円 70">
          <a:extLst>
            <a:ext uri="{FF2B5EF4-FFF2-40B4-BE49-F238E27FC236}">
              <a16:creationId xmlns:a16="http://schemas.microsoft.com/office/drawing/2014/main" id="{C9EFE0EF-883B-4DE5-A422-F8CB642E854F}"/>
            </a:ext>
          </a:extLst>
        </xdr:cNvPr>
        <xdr:cNvSpPr/>
      </xdr:nvSpPr>
      <xdr:spPr>
        <a:xfrm>
          <a:off x="42418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168419</xdr:rowOff>
    </xdr:from>
    <xdr:ext cx="405111" cy="259045"/>
    <xdr:sp macro="" textlink="">
      <xdr:nvSpPr>
        <xdr:cNvPr id="72" name="【道路】&#10;有形固定資産減価償却率該当値テキスト">
          <a:extLst>
            <a:ext uri="{FF2B5EF4-FFF2-40B4-BE49-F238E27FC236}">
              <a16:creationId xmlns:a16="http://schemas.microsoft.com/office/drawing/2014/main" id="{1FED9FFD-AD93-4866-AF37-6D80516EFD1E}"/>
            </a:ext>
          </a:extLst>
        </xdr:cNvPr>
        <xdr:cNvSpPr txBox="1"/>
      </xdr:nvSpPr>
      <xdr:spPr>
        <a:xfrm>
          <a:off x="4330700" y="631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27686</xdr:rowOff>
    </xdr:from>
    <xdr:to>
      <xdr:col>20</xdr:col>
      <xdr:colOff>38100</xdr:colOff>
      <xdr:row>39</xdr:row>
      <xdr:rowOff>129286</xdr:rowOff>
    </xdr:to>
    <xdr:sp macro="" textlink="">
      <xdr:nvSpPr>
        <xdr:cNvPr id="73" name="楕円 72">
          <a:extLst>
            <a:ext uri="{FF2B5EF4-FFF2-40B4-BE49-F238E27FC236}">
              <a16:creationId xmlns:a16="http://schemas.microsoft.com/office/drawing/2014/main" id="{EA446E76-3D5E-4996-B837-B6590B36ACE7}"/>
            </a:ext>
          </a:extLst>
        </xdr:cNvPr>
        <xdr:cNvSpPr/>
      </xdr:nvSpPr>
      <xdr:spPr>
        <a:xfrm>
          <a:off x="3475038" y="63427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69342</xdr:rowOff>
    </xdr:from>
    <xdr:to>
      <xdr:col>24</xdr:col>
      <xdr:colOff>63500</xdr:colOff>
      <xdr:row>39</xdr:row>
      <xdr:rowOff>78486</xdr:rowOff>
    </xdr:to>
    <xdr:cxnSp macro="">
      <xdr:nvCxnSpPr>
        <xdr:cNvPr id="74" name="直線コネクタ 73">
          <a:extLst>
            <a:ext uri="{FF2B5EF4-FFF2-40B4-BE49-F238E27FC236}">
              <a16:creationId xmlns:a16="http://schemas.microsoft.com/office/drawing/2014/main" id="{C619A262-C89C-4836-BECE-5EA0863B6EE2}"/>
            </a:ext>
          </a:extLst>
        </xdr:cNvPr>
        <xdr:cNvCxnSpPr/>
      </xdr:nvCxnSpPr>
      <xdr:spPr>
        <a:xfrm flipV="1">
          <a:off x="3525838" y="6384417"/>
          <a:ext cx="766762"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5" name="楕円 74">
          <a:extLst>
            <a:ext uri="{FF2B5EF4-FFF2-40B4-BE49-F238E27FC236}">
              <a16:creationId xmlns:a16="http://schemas.microsoft.com/office/drawing/2014/main" id="{762D5927-F33E-4F7D-A45E-811C2CCA3102}"/>
            </a:ext>
          </a:extLst>
        </xdr:cNvPr>
        <xdr:cNvSpPr/>
      </xdr:nvSpPr>
      <xdr:spPr>
        <a:xfrm>
          <a:off x="2643188"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64770</xdr:rowOff>
    </xdr:from>
    <xdr:to>
      <xdr:col>19</xdr:col>
      <xdr:colOff>177800</xdr:colOff>
      <xdr:row>39</xdr:row>
      <xdr:rowOff>78486</xdr:rowOff>
    </xdr:to>
    <xdr:cxnSp macro="">
      <xdr:nvCxnSpPr>
        <xdr:cNvPr id="76" name="直線コネクタ 75">
          <a:extLst>
            <a:ext uri="{FF2B5EF4-FFF2-40B4-BE49-F238E27FC236}">
              <a16:creationId xmlns:a16="http://schemas.microsoft.com/office/drawing/2014/main" id="{4680AC21-FDF1-47B0-9758-9180BE937839}"/>
            </a:ext>
          </a:extLst>
        </xdr:cNvPr>
        <xdr:cNvCxnSpPr/>
      </xdr:nvCxnSpPr>
      <xdr:spPr>
        <a:xfrm>
          <a:off x="2693988" y="6379845"/>
          <a:ext cx="8318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xdr:rowOff>
    </xdr:from>
    <xdr:to>
      <xdr:col>10</xdr:col>
      <xdr:colOff>165100</xdr:colOff>
      <xdr:row>39</xdr:row>
      <xdr:rowOff>101854</xdr:rowOff>
    </xdr:to>
    <xdr:sp macro="" textlink="">
      <xdr:nvSpPr>
        <xdr:cNvPr id="77" name="楕円 76">
          <a:extLst>
            <a:ext uri="{FF2B5EF4-FFF2-40B4-BE49-F238E27FC236}">
              <a16:creationId xmlns:a16="http://schemas.microsoft.com/office/drawing/2014/main" id="{5E9BDD7F-C730-47FF-8051-6835FF05FEBC}"/>
            </a:ext>
          </a:extLst>
        </xdr:cNvPr>
        <xdr:cNvSpPr/>
      </xdr:nvSpPr>
      <xdr:spPr>
        <a:xfrm>
          <a:off x="1825625" y="63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51054</xdr:rowOff>
    </xdr:from>
    <xdr:to>
      <xdr:col>15</xdr:col>
      <xdr:colOff>50800</xdr:colOff>
      <xdr:row>39</xdr:row>
      <xdr:rowOff>64770</xdr:rowOff>
    </xdr:to>
    <xdr:cxnSp macro="">
      <xdr:nvCxnSpPr>
        <xdr:cNvPr id="78" name="直線コネクタ 77">
          <a:extLst>
            <a:ext uri="{FF2B5EF4-FFF2-40B4-BE49-F238E27FC236}">
              <a16:creationId xmlns:a16="http://schemas.microsoft.com/office/drawing/2014/main" id="{663FC3E6-CA5C-4C5C-9547-E7BF2E74CAA9}"/>
            </a:ext>
          </a:extLst>
        </xdr:cNvPr>
        <xdr:cNvCxnSpPr/>
      </xdr:nvCxnSpPr>
      <xdr:spPr>
        <a:xfrm>
          <a:off x="1876425" y="6366129"/>
          <a:ext cx="817563"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169418</xdr:rowOff>
    </xdr:from>
    <xdr:to>
      <xdr:col>6</xdr:col>
      <xdr:colOff>38100</xdr:colOff>
      <xdr:row>39</xdr:row>
      <xdr:rowOff>99568</xdr:rowOff>
    </xdr:to>
    <xdr:sp macro="" textlink="">
      <xdr:nvSpPr>
        <xdr:cNvPr id="79" name="楕円 78">
          <a:extLst>
            <a:ext uri="{FF2B5EF4-FFF2-40B4-BE49-F238E27FC236}">
              <a16:creationId xmlns:a16="http://schemas.microsoft.com/office/drawing/2014/main" id="{E354D4A9-CC70-4C58-A3D2-2DCC3F8816B5}"/>
            </a:ext>
          </a:extLst>
        </xdr:cNvPr>
        <xdr:cNvSpPr/>
      </xdr:nvSpPr>
      <xdr:spPr>
        <a:xfrm>
          <a:off x="1008063" y="631304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48768</xdr:rowOff>
    </xdr:from>
    <xdr:to>
      <xdr:col>10</xdr:col>
      <xdr:colOff>114300</xdr:colOff>
      <xdr:row>39</xdr:row>
      <xdr:rowOff>51054</xdr:rowOff>
    </xdr:to>
    <xdr:cxnSp macro="">
      <xdr:nvCxnSpPr>
        <xdr:cNvPr id="80" name="直線コネクタ 79">
          <a:extLst>
            <a:ext uri="{FF2B5EF4-FFF2-40B4-BE49-F238E27FC236}">
              <a16:creationId xmlns:a16="http://schemas.microsoft.com/office/drawing/2014/main" id="{191FDD1E-259F-4AA9-9B08-C497FDC5AF6C}"/>
            </a:ext>
          </a:extLst>
        </xdr:cNvPr>
        <xdr:cNvCxnSpPr/>
      </xdr:nvCxnSpPr>
      <xdr:spPr>
        <a:xfrm>
          <a:off x="1058863" y="6363843"/>
          <a:ext cx="817562"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7F457A1B-8F78-4724-9484-267A310878DB}"/>
            </a:ext>
          </a:extLst>
        </xdr:cNvPr>
        <xdr:cNvSpPr txBox="1"/>
      </xdr:nvSpPr>
      <xdr:spPr>
        <a:xfrm>
          <a:off x="3324869" y="58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5A5F1F92-0E0A-450C-A57E-9F737165E94E}"/>
            </a:ext>
          </a:extLst>
        </xdr:cNvPr>
        <xdr:cNvSpPr txBox="1"/>
      </xdr:nvSpPr>
      <xdr:spPr>
        <a:xfrm>
          <a:off x="2505719" y="577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80FB5298-2B0F-4140-9919-0714E1467A07}"/>
            </a:ext>
          </a:extLst>
        </xdr:cNvPr>
        <xdr:cNvSpPr txBox="1"/>
      </xdr:nvSpPr>
      <xdr:spPr>
        <a:xfrm>
          <a:off x="1688157" y="574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2D02B062-49D4-47D7-83CE-7AC11D87779A}"/>
            </a:ext>
          </a:extLst>
        </xdr:cNvPr>
        <xdr:cNvSpPr txBox="1"/>
      </xdr:nvSpPr>
      <xdr:spPr>
        <a:xfrm>
          <a:off x="870594" y="571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120413</xdr:rowOff>
    </xdr:from>
    <xdr:ext cx="405111" cy="259045"/>
    <xdr:sp macro="" textlink="">
      <xdr:nvSpPr>
        <xdr:cNvPr id="85" name="n_1mainValue【道路】&#10;有形固定資産減価償却率">
          <a:extLst>
            <a:ext uri="{FF2B5EF4-FFF2-40B4-BE49-F238E27FC236}">
              <a16:creationId xmlns:a16="http://schemas.microsoft.com/office/drawing/2014/main" id="{1A7341FC-B7EE-41EA-A446-0DF9FB14D268}"/>
            </a:ext>
          </a:extLst>
        </xdr:cNvPr>
        <xdr:cNvSpPr txBox="1"/>
      </xdr:nvSpPr>
      <xdr:spPr>
        <a:xfrm>
          <a:off x="3324869" y="643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6" name="n_2mainValue【道路】&#10;有形固定資産減価償却率">
          <a:extLst>
            <a:ext uri="{FF2B5EF4-FFF2-40B4-BE49-F238E27FC236}">
              <a16:creationId xmlns:a16="http://schemas.microsoft.com/office/drawing/2014/main" id="{52B6B2D6-4049-4B92-84D6-9A03A54F6BD9}"/>
            </a:ext>
          </a:extLst>
        </xdr:cNvPr>
        <xdr:cNvSpPr txBox="1"/>
      </xdr:nvSpPr>
      <xdr:spPr>
        <a:xfrm>
          <a:off x="2505719"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92981</xdr:rowOff>
    </xdr:from>
    <xdr:ext cx="405111" cy="259045"/>
    <xdr:sp macro="" textlink="">
      <xdr:nvSpPr>
        <xdr:cNvPr id="87" name="n_3mainValue【道路】&#10;有形固定資産減価償却率">
          <a:extLst>
            <a:ext uri="{FF2B5EF4-FFF2-40B4-BE49-F238E27FC236}">
              <a16:creationId xmlns:a16="http://schemas.microsoft.com/office/drawing/2014/main" id="{A12BD251-F0C1-4614-8097-7249D7CAB4B4}"/>
            </a:ext>
          </a:extLst>
        </xdr:cNvPr>
        <xdr:cNvSpPr txBox="1"/>
      </xdr:nvSpPr>
      <xdr:spPr>
        <a:xfrm>
          <a:off x="1688157" y="64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9C83AE57-5AB4-4698-BC72-4E34BCF63DCB}"/>
            </a:ext>
          </a:extLst>
        </xdr:cNvPr>
        <xdr:cNvSpPr txBox="1"/>
      </xdr:nvSpPr>
      <xdr:spPr>
        <a:xfrm>
          <a:off x="870594" y="6405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ADEC333-4BE4-47BE-8B27-35BE189D6BF6}"/>
            </a:ext>
          </a:extLst>
        </xdr:cNvPr>
        <xdr:cNvSpPr/>
      </xdr:nvSpPr>
      <xdr:spPr>
        <a:xfrm>
          <a:off x="6118225" y="39624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BB2B97A-8481-487B-AFD0-F801AF5AF5AE}"/>
            </a:ext>
          </a:extLst>
        </xdr:cNvPr>
        <xdr:cNvSpPr/>
      </xdr:nvSpPr>
      <xdr:spPr>
        <a:xfrm>
          <a:off x="623093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2CE372F-AAB6-4C4A-810D-F8D7774E2124}"/>
            </a:ext>
          </a:extLst>
        </xdr:cNvPr>
        <xdr:cNvSpPr/>
      </xdr:nvSpPr>
      <xdr:spPr>
        <a:xfrm>
          <a:off x="623093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F6326DF-95D8-4635-B668-4D227B10BD06}"/>
            </a:ext>
          </a:extLst>
        </xdr:cNvPr>
        <xdr:cNvSpPr/>
      </xdr:nvSpPr>
      <xdr:spPr>
        <a:xfrm>
          <a:off x="71755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F023538-41C5-4F93-9830-5BCCECAD94C7}"/>
            </a:ext>
          </a:extLst>
        </xdr:cNvPr>
        <xdr:cNvSpPr/>
      </xdr:nvSpPr>
      <xdr:spPr>
        <a:xfrm>
          <a:off x="71755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6583915-5647-4FB6-B337-78443D15CD10}"/>
            </a:ext>
          </a:extLst>
        </xdr:cNvPr>
        <xdr:cNvSpPr/>
      </xdr:nvSpPr>
      <xdr:spPr>
        <a:xfrm>
          <a:off x="82327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7A14191-CD21-4A0C-B678-12174B996AB6}"/>
            </a:ext>
          </a:extLst>
        </xdr:cNvPr>
        <xdr:cNvSpPr/>
      </xdr:nvSpPr>
      <xdr:spPr>
        <a:xfrm>
          <a:off x="82327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259F6CB-8930-4603-B3E8-8502DEE3A86C}"/>
            </a:ext>
          </a:extLst>
        </xdr:cNvPr>
        <xdr:cNvSpPr/>
      </xdr:nvSpPr>
      <xdr:spPr>
        <a:xfrm>
          <a:off x="6118225" y="503872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41EFA0A-547A-476D-BCC4-551DD3829AB8}"/>
            </a:ext>
          </a:extLst>
        </xdr:cNvPr>
        <xdr:cNvSpPr txBox="1"/>
      </xdr:nvSpPr>
      <xdr:spPr>
        <a:xfrm>
          <a:off x="60801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7D4F8B5-4791-42B0-9A68-2B4CDEE0147E}"/>
            </a:ext>
          </a:extLst>
        </xdr:cNvPr>
        <xdr:cNvCxnSpPr/>
      </xdr:nvCxnSpPr>
      <xdr:spPr>
        <a:xfrm>
          <a:off x="6118225" y="72009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676E018C-C0F2-4A03-ACB0-C094D77D0B04}"/>
            </a:ext>
          </a:extLst>
        </xdr:cNvPr>
        <xdr:cNvCxnSpPr/>
      </xdr:nvCxnSpPr>
      <xdr:spPr>
        <a:xfrm>
          <a:off x="6118225" y="67722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98198EE-604B-4FA1-982B-9917906B0BAB}"/>
            </a:ext>
          </a:extLst>
        </xdr:cNvPr>
        <xdr:cNvSpPr txBox="1"/>
      </xdr:nvSpPr>
      <xdr:spPr>
        <a:xfrm>
          <a:off x="5679621" y="663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B72CCB7-D402-4D2F-8C1A-867A37B1F7C7}"/>
            </a:ext>
          </a:extLst>
        </xdr:cNvPr>
        <xdr:cNvCxnSpPr/>
      </xdr:nvCxnSpPr>
      <xdr:spPr>
        <a:xfrm>
          <a:off x="6118225" y="63341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95AE479D-48AF-4FE9-8609-44BB5544BC02}"/>
            </a:ext>
          </a:extLst>
        </xdr:cNvPr>
        <xdr:cNvSpPr txBox="1"/>
      </xdr:nvSpPr>
      <xdr:spPr>
        <a:xfrm>
          <a:off x="5679621" y="6201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5C7FF3C3-C919-41E0-A4B1-DCCC0F5951C2}"/>
            </a:ext>
          </a:extLst>
        </xdr:cNvPr>
        <xdr:cNvCxnSpPr/>
      </xdr:nvCxnSpPr>
      <xdr:spPr>
        <a:xfrm>
          <a:off x="6118225" y="5905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9A33606C-2530-40B4-A0B1-951FD7B5746A}"/>
            </a:ext>
          </a:extLst>
        </xdr:cNvPr>
        <xdr:cNvSpPr txBox="1"/>
      </xdr:nvSpPr>
      <xdr:spPr>
        <a:xfrm>
          <a:off x="5629789" y="5772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19D9C6B-3E21-4EAB-8E88-E7C257B41E2D}"/>
            </a:ext>
          </a:extLst>
        </xdr:cNvPr>
        <xdr:cNvCxnSpPr/>
      </xdr:nvCxnSpPr>
      <xdr:spPr>
        <a:xfrm>
          <a:off x="6118225" y="5476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5A011C55-789A-4416-8AFF-EA1C8DF92580}"/>
            </a:ext>
          </a:extLst>
        </xdr:cNvPr>
        <xdr:cNvSpPr txBox="1"/>
      </xdr:nvSpPr>
      <xdr:spPr>
        <a:xfrm>
          <a:off x="5629789" y="5344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FFA23A9-E901-4816-8D88-D4D82A9440E6}"/>
            </a:ext>
          </a:extLst>
        </xdr:cNvPr>
        <xdr:cNvCxnSpPr/>
      </xdr:nvCxnSpPr>
      <xdr:spPr>
        <a:xfrm>
          <a:off x="6118225" y="5038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876E1869-4A66-444F-A73A-4388DCA35168}"/>
            </a:ext>
          </a:extLst>
        </xdr:cNvPr>
        <xdr:cNvSpPr txBox="1"/>
      </xdr:nvSpPr>
      <xdr:spPr>
        <a:xfrm>
          <a:off x="5629789" y="4906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E4BDDCF6-141C-4E91-9A4E-E2376326C809}"/>
            </a:ext>
          </a:extLst>
        </xdr:cNvPr>
        <xdr:cNvSpPr/>
      </xdr:nvSpPr>
      <xdr:spPr>
        <a:xfrm>
          <a:off x="6118225" y="503872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B99EEDA-3F40-41D2-9A48-B1682D80855A}"/>
            </a:ext>
          </a:extLst>
        </xdr:cNvPr>
        <xdr:cNvCxnSpPr/>
      </xdr:nvCxnSpPr>
      <xdr:spPr>
        <a:xfrm flipV="1">
          <a:off x="9691053" y="5398419"/>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307D8F4-9F6A-4A68-A304-52C8A5271C78}"/>
            </a:ext>
          </a:extLst>
        </xdr:cNvPr>
        <xdr:cNvSpPr txBox="1"/>
      </xdr:nvSpPr>
      <xdr:spPr>
        <a:xfrm>
          <a:off x="9729788" y="671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8227BBA4-9620-475F-BB98-4D24EB2B7DAA}"/>
            </a:ext>
          </a:extLst>
        </xdr:cNvPr>
        <xdr:cNvCxnSpPr/>
      </xdr:nvCxnSpPr>
      <xdr:spPr>
        <a:xfrm>
          <a:off x="9617075" y="670982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711BC32A-250B-4FBF-ABB3-277877DA9FC6}"/>
            </a:ext>
          </a:extLst>
        </xdr:cNvPr>
        <xdr:cNvSpPr txBox="1"/>
      </xdr:nvSpPr>
      <xdr:spPr>
        <a:xfrm>
          <a:off x="9729788" y="51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A0AE5FD0-5BF2-4B81-9588-945426BDFFB6}"/>
            </a:ext>
          </a:extLst>
        </xdr:cNvPr>
        <xdr:cNvCxnSpPr/>
      </xdr:nvCxnSpPr>
      <xdr:spPr>
        <a:xfrm>
          <a:off x="9617075" y="539841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C8F6C121-D4BF-4758-B339-1983E157F44E}"/>
            </a:ext>
          </a:extLst>
        </xdr:cNvPr>
        <xdr:cNvSpPr txBox="1"/>
      </xdr:nvSpPr>
      <xdr:spPr>
        <a:xfrm>
          <a:off x="9729788" y="6069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EA47AFDA-7FD4-49C4-B47F-05C50BC6A890}"/>
            </a:ext>
          </a:extLst>
        </xdr:cNvPr>
        <xdr:cNvSpPr/>
      </xdr:nvSpPr>
      <xdr:spPr>
        <a:xfrm>
          <a:off x="9655175" y="620899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8D8710A9-2669-4786-AC0D-665B6DC348E7}"/>
            </a:ext>
          </a:extLst>
        </xdr:cNvPr>
        <xdr:cNvSpPr/>
      </xdr:nvSpPr>
      <xdr:spPr>
        <a:xfrm>
          <a:off x="8874125" y="6218784"/>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2C23FD6C-4453-4D39-8077-86C9F7D584A3}"/>
            </a:ext>
          </a:extLst>
        </xdr:cNvPr>
        <xdr:cNvSpPr/>
      </xdr:nvSpPr>
      <xdr:spPr>
        <a:xfrm>
          <a:off x="8056563" y="622143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E4E74119-AC4D-413E-A356-F902C1B68563}"/>
            </a:ext>
          </a:extLst>
        </xdr:cNvPr>
        <xdr:cNvSpPr/>
      </xdr:nvSpPr>
      <xdr:spPr>
        <a:xfrm>
          <a:off x="7224713" y="62294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F77B4F94-9663-4306-B1A2-AF65777D0994}"/>
            </a:ext>
          </a:extLst>
        </xdr:cNvPr>
        <xdr:cNvSpPr/>
      </xdr:nvSpPr>
      <xdr:spPr>
        <a:xfrm>
          <a:off x="6407150" y="62246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1B88CDE-01B8-46C0-A35F-DBB88E4781AD}"/>
            </a:ext>
          </a:extLst>
        </xdr:cNvPr>
        <xdr:cNvSpPr txBox="1"/>
      </xdr:nvSpPr>
      <xdr:spPr>
        <a:xfrm>
          <a:off x="95154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2FBCA0F-A1F5-47FF-A18D-98598D9B9178}"/>
            </a:ext>
          </a:extLst>
        </xdr:cNvPr>
        <xdr:cNvSpPr txBox="1"/>
      </xdr:nvSpPr>
      <xdr:spPr>
        <a:xfrm>
          <a:off x="87487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2849D66-57C4-43E8-B98E-F1465C341BDE}"/>
            </a:ext>
          </a:extLst>
        </xdr:cNvPr>
        <xdr:cNvSpPr txBox="1"/>
      </xdr:nvSpPr>
      <xdr:spPr>
        <a:xfrm>
          <a:off x="79311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BC15F40-38D7-4BEB-B2DD-2278F62D0F2A}"/>
            </a:ext>
          </a:extLst>
        </xdr:cNvPr>
        <xdr:cNvSpPr txBox="1"/>
      </xdr:nvSpPr>
      <xdr:spPr>
        <a:xfrm>
          <a:off x="7099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D119106-F340-4AB0-B426-F8CACEDDD3C9}"/>
            </a:ext>
          </a:extLst>
        </xdr:cNvPr>
        <xdr:cNvSpPr txBox="1"/>
      </xdr:nvSpPr>
      <xdr:spPr>
        <a:xfrm>
          <a:off x="62817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98369</xdr:rowOff>
    </xdr:from>
    <xdr:to>
      <xdr:col>55</xdr:col>
      <xdr:colOff>50800</xdr:colOff>
      <xdr:row>39</xdr:row>
      <xdr:rowOff>28519</xdr:rowOff>
    </xdr:to>
    <xdr:sp macro="" textlink="">
      <xdr:nvSpPr>
        <xdr:cNvPr id="126" name="楕円 125">
          <a:extLst>
            <a:ext uri="{FF2B5EF4-FFF2-40B4-BE49-F238E27FC236}">
              <a16:creationId xmlns:a16="http://schemas.microsoft.com/office/drawing/2014/main" id="{EA5883B4-2300-47DB-8DA3-4154BF61F71F}"/>
            </a:ext>
          </a:extLst>
        </xdr:cNvPr>
        <xdr:cNvSpPr/>
      </xdr:nvSpPr>
      <xdr:spPr>
        <a:xfrm>
          <a:off x="9655175" y="625151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76796</xdr:rowOff>
    </xdr:from>
    <xdr:ext cx="469744" cy="259045"/>
    <xdr:sp macro="" textlink="">
      <xdr:nvSpPr>
        <xdr:cNvPr id="127" name="【道路】&#10;一人当たり延長該当値テキスト">
          <a:extLst>
            <a:ext uri="{FF2B5EF4-FFF2-40B4-BE49-F238E27FC236}">
              <a16:creationId xmlns:a16="http://schemas.microsoft.com/office/drawing/2014/main" id="{DA197E09-3BB4-4B3C-A02F-D6FC5D1E5CDC}"/>
            </a:ext>
          </a:extLst>
        </xdr:cNvPr>
        <xdr:cNvSpPr txBox="1"/>
      </xdr:nvSpPr>
      <xdr:spPr>
        <a:xfrm>
          <a:off x="9729788" y="62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107604</xdr:rowOff>
    </xdr:from>
    <xdr:to>
      <xdr:col>50</xdr:col>
      <xdr:colOff>165100</xdr:colOff>
      <xdr:row>39</xdr:row>
      <xdr:rowOff>37754</xdr:rowOff>
    </xdr:to>
    <xdr:sp macro="" textlink="">
      <xdr:nvSpPr>
        <xdr:cNvPr id="128" name="楕円 127">
          <a:extLst>
            <a:ext uri="{FF2B5EF4-FFF2-40B4-BE49-F238E27FC236}">
              <a16:creationId xmlns:a16="http://schemas.microsoft.com/office/drawing/2014/main" id="{22B2FE23-9373-4B0C-9E33-0E453FBC632B}"/>
            </a:ext>
          </a:extLst>
        </xdr:cNvPr>
        <xdr:cNvSpPr/>
      </xdr:nvSpPr>
      <xdr:spPr>
        <a:xfrm>
          <a:off x="8874125" y="626075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149169</xdr:rowOff>
    </xdr:from>
    <xdr:to>
      <xdr:col>55</xdr:col>
      <xdr:colOff>0</xdr:colOff>
      <xdr:row>38</xdr:row>
      <xdr:rowOff>158404</xdr:rowOff>
    </xdr:to>
    <xdr:cxnSp macro="">
      <xdr:nvCxnSpPr>
        <xdr:cNvPr id="129" name="直線コネクタ 128">
          <a:extLst>
            <a:ext uri="{FF2B5EF4-FFF2-40B4-BE49-F238E27FC236}">
              <a16:creationId xmlns:a16="http://schemas.microsoft.com/office/drawing/2014/main" id="{8AB6940C-1C1D-4732-8DBA-397F2FCC7555}"/>
            </a:ext>
          </a:extLst>
        </xdr:cNvPr>
        <xdr:cNvCxnSpPr/>
      </xdr:nvCxnSpPr>
      <xdr:spPr>
        <a:xfrm flipV="1">
          <a:off x="8924925" y="6302319"/>
          <a:ext cx="766763"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115651</xdr:rowOff>
    </xdr:from>
    <xdr:to>
      <xdr:col>46</xdr:col>
      <xdr:colOff>38100</xdr:colOff>
      <xdr:row>39</xdr:row>
      <xdr:rowOff>45801</xdr:rowOff>
    </xdr:to>
    <xdr:sp macro="" textlink="">
      <xdr:nvSpPr>
        <xdr:cNvPr id="130" name="楕円 129">
          <a:extLst>
            <a:ext uri="{FF2B5EF4-FFF2-40B4-BE49-F238E27FC236}">
              <a16:creationId xmlns:a16="http://schemas.microsoft.com/office/drawing/2014/main" id="{79B41844-CCC6-4F16-B149-B79C52CD75DD}"/>
            </a:ext>
          </a:extLst>
        </xdr:cNvPr>
        <xdr:cNvSpPr/>
      </xdr:nvSpPr>
      <xdr:spPr>
        <a:xfrm>
          <a:off x="8056563" y="626880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158404</xdr:rowOff>
    </xdr:from>
    <xdr:to>
      <xdr:col>50</xdr:col>
      <xdr:colOff>114300</xdr:colOff>
      <xdr:row>38</xdr:row>
      <xdr:rowOff>166451</xdr:rowOff>
    </xdr:to>
    <xdr:cxnSp macro="">
      <xdr:nvCxnSpPr>
        <xdr:cNvPr id="131" name="直線コネクタ 130">
          <a:extLst>
            <a:ext uri="{FF2B5EF4-FFF2-40B4-BE49-F238E27FC236}">
              <a16:creationId xmlns:a16="http://schemas.microsoft.com/office/drawing/2014/main" id="{E2B1DA93-2B07-4E8F-BA79-207B67847A84}"/>
            </a:ext>
          </a:extLst>
        </xdr:cNvPr>
        <xdr:cNvCxnSpPr/>
      </xdr:nvCxnSpPr>
      <xdr:spPr>
        <a:xfrm flipV="1">
          <a:off x="8107363" y="6311554"/>
          <a:ext cx="817562"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123606</xdr:rowOff>
    </xdr:from>
    <xdr:to>
      <xdr:col>41</xdr:col>
      <xdr:colOff>101600</xdr:colOff>
      <xdr:row>39</xdr:row>
      <xdr:rowOff>53756</xdr:rowOff>
    </xdr:to>
    <xdr:sp macro="" textlink="">
      <xdr:nvSpPr>
        <xdr:cNvPr id="132" name="楕円 131">
          <a:extLst>
            <a:ext uri="{FF2B5EF4-FFF2-40B4-BE49-F238E27FC236}">
              <a16:creationId xmlns:a16="http://schemas.microsoft.com/office/drawing/2014/main" id="{CDA2370E-410C-4397-8536-C0F77E924A3D}"/>
            </a:ext>
          </a:extLst>
        </xdr:cNvPr>
        <xdr:cNvSpPr/>
      </xdr:nvSpPr>
      <xdr:spPr>
        <a:xfrm>
          <a:off x="7224713" y="627675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166451</xdr:rowOff>
    </xdr:from>
    <xdr:to>
      <xdr:col>45</xdr:col>
      <xdr:colOff>177800</xdr:colOff>
      <xdr:row>39</xdr:row>
      <xdr:rowOff>2956</xdr:rowOff>
    </xdr:to>
    <xdr:cxnSp macro="">
      <xdr:nvCxnSpPr>
        <xdr:cNvPr id="133" name="直線コネクタ 132">
          <a:extLst>
            <a:ext uri="{FF2B5EF4-FFF2-40B4-BE49-F238E27FC236}">
              <a16:creationId xmlns:a16="http://schemas.microsoft.com/office/drawing/2014/main" id="{C380F206-D30E-4692-8114-09AB6D717A3C}"/>
            </a:ext>
          </a:extLst>
        </xdr:cNvPr>
        <xdr:cNvCxnSpPr/>
      </xdr:nvCxnSpPr>
      <xdr:spPr>
        <a:xfrm flipV="1">
          <a:off x="7275513" y="6314838"/>
          <a:ext cx="83185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130739</xdr:rowOff>
    </xdr:from>
    <xdr:to>
      <xdr:col>36</xdr:col>
      <xdr:colOff>165100</xdr:colOff>
      <xdr:row>39</xdr:row>
      <xdr:rowOff>60889</xdr:rowOff>
    </xdr:to>
    <xdr:sp macro="" textlink="">
      <xdr:nvSpPr>
        <xdr:cNvPr id="134" name="楕円 133">
          <a:extLst>
            <a:ext uri="{FF2B5EF4-FFF2-40B4-BE49-F238E27FC236}">
              <a16:creationId xmlns:a16="http://schemas.microsoft.com/office/drawing/2014/main" id="{A0A43E47-0A1E-45C2-A056-7B5B197B56A5}"/>
            </a:ext>
          </a:extLst>
        </xdr:cNvPr>
        <xdr:cNvSpPr/>
      </xdr:nvSpPr>
      <xdr:spPr>
        <a:xfrm>
          <a:off x="6407150" y="62838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2956</xdr:rowOff>
    </xdr:from>
    <xdr:to>
      <xdr:col>41</xdr:col>
      <xdr:colOff>50800</xdr:colOff>
      <xdr:row>39</xdr:row>
      <xdr:rowOff>10089</xdr:rowOff>
    </xdr:to>
    <xdr:cxnSp macro="">
      <xdr:nvCxnSpPr>
        <xdr:cNvPr id="135" name="直線コネクタ 134">
          <a:extLst>
            <a:ext uri="{FF2B5EF4-FFF2-40B4-BE49-F238E27FC236}">
              <a16:creationId xmlns:a16="http://schemas.microsoft.com/office/drawing/2014/main" id="{8E38F5CC-1BB8-4A66-A29A-BC503E0EA664}"/>
            </a:ext>
          </a:extLst>
        </xdr:cNvPr>
        <xdr:cNvCxnSpPr/>
      </xdr:nvCxnSpPr>
      <xdr:spPr>
        <a:xfrm flipV="1">
          <a:off x="6457950" y="6318031"/>
          <a:ext cx="817563"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00C3F95B-4105-469D-8C62-6D77A8A667D7}"/>
            </a:ext>
          </a:extLst>
        </xdr:cNvPr>
        <xdr:cNvSpPr txBox="1"/>
      </xdr:nvSpPr>
      <xdr:spPr>
        <a:xfrm>
          <a:off x="8691640" y="60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9AC1C1E9-90ED-464B-BE19-F402CACF3E26}"/>
            </a:ext>
          </a:extLst>
        </xdr:cNvPr>
        <xdr:cNvSpPr txBox="1"/>
      </xdr:nvSpPr>
      <xdr:spPr>
        <a:xfrm>
          <a:off x="7886777" y="60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B93B99BA-62AF-4770-AFA3-37C2BCA758CA}"/>
            </a:ext>
          </a:extLst>
        </xdr:cNvPr>
        <xdr:cNvSpPr txBox="1"/>
      </xdr:nvSpPr>
      <xdr:spPr>
        <a:xfrm>
          <a:off x="7054927" y="601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982DC77E-2AF5-4D8A-8E19-1E1FB9DE65E4}"/>
            </a:ext>
          </a:extLst>
        </xdr:cNvPr>
        <xdr:cNvSpPr txBox="1"/>
      </xdr:nvSpPr>
      <xdr:spPr>
        <a:xfrm>
          <a:off x="6237365" y="60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28881</xdr:rowOff>
    </xdr:from>
    <xdr:ext cx="469744" cy="259045"/>
    <xdr:sp macro="" textlink="">
      <xdr:nvSpPr>
        <xdr:cNvPr id="140" name="n_1mainValue【道路】&#10;一人当たり延長">
          <a:extLst>
            <a:ext uri="{FF2B5EF4-FFF2-40B4-BE49-F238E27FC236}">
              <a16:creationId xmlns:a16="http://schemas.microsoft.com/office/drawing/2014/main" id="{DF1DB8F6-5CA5-4431-8595-B1671D92842C}"/>
            </a:ext>
          </a:extLst>
        </xdr:cNvPr>
        <xdr:cNvSpPr txBox="1"/>
      </xdr:nvSpPr>
      <xdr:spPr>
        <a:xfrm>
          <a:off x="8691640" y="634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36928</xdr:rowOff>
    </xdr:from>
    <xdr:ext cx="469744" cy="259045"/>
    <xdr:sp macro="" textlink="">
      <xdr:nvSpPr>
        <xdr:cNvPr id="141" name="n_2mainValue【道路】&#10;一人当たり延長">
          <a:extLst>
            <a:ext uri="{FF2B5EF4-FFF2-40B4-BE49-F238E27FC236}">
              <a16:creationId xmlns:a16="http://schemas.microsoft.com/office/drawing/2014/main" id="{5B85CF9F-0207-47C4-8FBB-72EF5CE7187E}"/>
            </a:ext>
          </a:extLst>
        </xdr:cNvPr>
        <xdr:cNvSpPr txBox="1"/>
      </xdr:nvSpPr>
      <xdr:spPr>
        <a:xfrm>
          <a:off x="7886777" y="635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44883</xdr:rowOff>
    </xdr:from>
    <xdr:ext cx="469744" cy="259045"/>
    <xdr:sp macro="" textlink="">
      <xdr:nvSpPr>
        <xdr:cNvPr id="142" name="n_3mainValue【道路】&#10;一人当たり延長">
          <a:extLst>
            <a:ext uri="{FF2B5EF4-FFF2-40B4-BE49-F238E27FC236}">
              <a16:creationId xmlns:a16="http://schemas.microsoft.com/office/drawing/2014/main" id="{0C500550-A1C7-4592-BDD3-487BDA4F6187}"/>
            </a:ext>
          </a:extLst>
        </xdr:cNvPr>
        <xdr:cNvSpPr txBox="1"/>
      </xdr:nvSpPr>
      <xdr:spPr>
        <a:xfrm>
          <a:off x="7054927" y="635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52016</xdr:rowOff>
    </xdr:from>
    <xdr:ext cx="469744" cy="259045"/>
    <xdr:sp macro="" textlink="">
      <xdr:nvSpPr>
        <xdr:cNvPr id="143" name="n_4mainValue【道路】&#10;一人当たり延長">
          <a:extLst>
            <a:ext uri="{FF2B5EF4-FFF2-40B4-BE49-F238E27FC236}">
              <a16:creationId xmlns:a16="http://schemas.microsoft.com/office/drawing/2014/main" id="{F1674C63-9C98-41F9-9795-D97A351AB76B}"/>
            </a:ext>
          </a:extLst>
        </xdr:cNvPr>
        <xdr:cNvSpPr txBox="1"/>
      </xdr:nvSpPr>
      <xdr:spPr>
        <a:xfrm>
          <a:off x="6237365" y="63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BC5A4409-5C7F-43F5-BD1A-5A6C807DE946}"/>
            </a:ext>
          </a:extLst>
        </xdr:cNvPr>
        <xdr:cNvSpPr/>
      </xdr:nvSpPr>
      <xdr:spPr>
        <a:xfrm>
          <a:off x="70485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4B69D7A8-0EBC-4CAB-ABED-4FB11A6FC2BB}"/>
            </a:ext>
          </a:extLst>
        </xdr:cNvPr>
        <xdr:cNvSpPr/>
      </xdr:nvSpPr>
      <xdr:spPr>
        <a:xfrm>
          <a:off x="8318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C9D9348-4216-411A-A1C2-E52F70D68A29}"/>
            </a:ext>
          </a:extLst>
        </xdr:cNvPr>
        <xdr:cNvSpPr/>
      </xdr:nvSpPr>
      <xdr:spPr>
        <a:xfrm>
          <a:off x="8318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34FC851-7A76-4E27-A54C-64F73E4EAEE0}"/>
            </a:ext>
          </a:extLst>
        </xdr:cNvPr>
        <xdr:cNvSpPr/>
      </xdr:nvSpPr>
      <xdr:spPr>
        <a:xfrm>
          <a:off x="17621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B0081696-EA92-4616-9405-943D9CDE0C0A}"/>
            </a:ext>
          </a:extLst>
        </xdr:cNvPr>
        <xdr:cNvSpPr/>
      </xdr:nvSpPr>
      <xdr:spPr>
        <a:xfrm>
          <a:off x="17621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576BAD8-0D9A-46BF-BDFB-45442240BA25}"/>
            </a:ext>
          </a:extLst>
        </xdr:cNvPr>
        <xdr:cNvSpPr/>
      </xdr:nvSpPr>
      <xdr:spPr>
        <a:xfrm>
          <a:off x="2819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051C539-BC0E-48C5-95E2-EDCEC0102666}"/>
            </a:ext>
          </a:extLst>
        </xdr:cNvPr>
        <xdr:cNvSpPr/>
      </xdr:nvSpPr>
      <xdr:spPr>
        <a:xfrm>
          <a:off x="2819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FD29E5B3-8E59-45EB-AE10-89025BFDF898}"/>
            </a:ext>
          </a:extLst>
        </xdr:cNvPr>
        <xdr:cNvSpPr/>
      </xdr:nvSpPr>
      <xdr:spPr>
        <a:xfrm>
          <a:off x="70485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D0C28BFD-A151-47B6-8A62-C14CF6178C78}"/>
            </a:ext>
          </a:extLst>
        </xdr:cNvPr>
        <xdr:cNvSpPr txBox="1"/>
      </xdr:nvSpPr>
      <xdr:spPr>
        <a:xfrm>
          <a:off x="681038"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FAD15D96-F26F-4CD5-8EAB-5D990907E080}"/>
            </a:ext>
          </a:extLst>
        </xdr:cNvPr>
        <xdr:cNvCxnSpPr/>
      </xdr:nvCxnSpPr>
      <xdr:spPr>
        <a:xfrm>
          <a:off x="70485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7B37EDA3-A5BF-4304-9074-836D457CB359}"/>
            </a:ext>
          </a:extLst>
        </xdr:cNvPr>
        <xdr:cNvSpPr txBox="1"/>
      </xdr:nvSpPr>
      <xdr:spPr>
        <a:xfrm>
          <a:off x="280534" y="10668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C1C4C610-61E4-4ED3-94BB-42A538F9FDCB}"/>
            </a:ext>
          </a:extLst>
        </xdr:cNvPr>
        <xdr:cNvCxnSpPr/>
      </xdr:nvCxnSpPr>
      <xdr:spPr>
        <a:xfrm>
          <a:off x="704850"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8284F1A9-7155-4322-8523-FB898488E88E}"/>
            </a:ext>
          </a:extLst>
        </xdr:cNvPr>
        <xdr:cNvSpPr txBox="1"/>
      </xdr:nvSpPr>
      <xdr:spPr>
        <a:xfrm>
          <a:off x="280534" y="10306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4A18A2C6-676E-464D-A217-17C1610D3F03}"/>
            </a:ext>
          </a:extLst>
        </xdr:cNvPr>
        <xdr:cNvCxnSpPr/>
      </xdr:nvCxnSpPr>
      <xdr:spPr>
        <a:xfrm>
          <a:off x="704850"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F048DC97-6EAC-41C2-969F-A80D8BB84056}"/>
            </a:ext>
          </a:extLst>
        </xdr:cNvPr>
        <xdr:cNvSpPr txBox="1"/>
      </xdr:nvSpPr>
      <xdr:spPr>
        <a:xfrm>
          <a:off x="344654" y="994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A711FDE-026B-4F8D-A924-99D98EE78277}"/>
            </a:ext>
          </a:extLst>
        </xdr:cNvPr>
        <xdr:cNvCxnSpPr/>
      </xdr:nvCxnSpPr>
      <xdr:spPr>
        <a:xfrm>
          <a:off x="704850"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C70C6138-5B36-4A30-8A20-83C745461165}"/>
            </a:ext>
          </a:extLst>
        </xdr:cNvPr>
        <xdr:cNvSpPr txBox="1"/>
      </xdr:nvSpPr>
      <xdr:spPr>
        <a:xfrm>
          <a:off x="344654" y="958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93161D70-C391-446B-BE85-25374267F2E3}"/>
            </a:ext>
          </a:extLst>
        </xdr:cNvPr>
        <xdr:cNvCxnSpPr/>
      </xdr:nvCxnSpPr>
      <xdr:spPr>
        <a:xfrm>
          <a:off x="704850"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06AC475-E328-4362-8810-4EEA8CC20B99}"/>
            </a:ext>
          </a:extLst>
        </xdr:cNvPr>
        <xdr:cNvSpPr txBox="1"/>
      </xdr:nvSpPr>
      <xdr:spPr>
        <a:xfrm>
          <a:off x="344654"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9CABC989-9AFB-401A-B7D5-DE3480DCB989}"/>
            </a:ext>
          </a:extLst>
        </xdr:cNvPr>
        <xdr:cNvCxnSpPr/>
      </xdr:nvCxnSpPr>
      <xdr:spPr>
        <a:xfrm>
          <a:off x="704850"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B69EC79B-AB05-4664-9D7E-81977CF56C85}"/>
            </a:ext>
          </a:extLst>
        </xdr:cNvPr>
        <xdr:cNvSpPr txBox="1"/>
      </xdr:nvSpPr>
      <xdr:spPr>
        <a:xfrm>
          <a:off x="344654" y="886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AB4704D6-AB93-4109-9DCE-82E90B2F8208}"/>
            </a:ext>
          </a:extLst>
        </xdr:cNvPr>
        <xdr:cNvCxnSpPr/>
      </xdr:nvCxnSpPr>
      <xdr:spPr>
        <a:xfrm>
          <a:off x="70485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36757829-B9B1-4BD0-A1B7-7285EE70477D}"/>
            </a:ext>
          </a:extLst>
        </xdr:cNvPr>
        <xdr:cNvSpPr txBox="1"/>
      </xdr:nvSpPr>
      <xdr:spPr>
        <a:xfrm>
          <a:off x="394486" y="8506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5648E168-5D4E-4F26-B410-481C214F78CA}"/>
            </a:ext>
          </a:extLst>
        </xdr:cNvPr>
        <xdr:cNvSpPr/>
      </xdr:nvSpPr>
      <xdr:spPr>
        <a:xfrm>
          <a:off x="70485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8F582608-77E5-4217-86F8-9FE39772EC03}"/>
            </a:ext>
          </a:extLst>
        </xdr:cNvPr>
        <xdr:cNvCxnSpPr/>
      </xdr:nvCxnSpPr>
      <xdr:spPr>
        <a:xfrm flipV="1">
          <a:off x="4291965" y="89573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4045D0D2-DBD4-49ED-BD5A-69A06A4ED836}"/>
            </a:ext>
          </a:extLst>
        </xdr:cNvPr>
        <xdr:cNvSpPr txBox="1"/>
      </xdr:nvSpPr>
      <xdr:spPr>
        <a:xfrm>
          <a:off x="43307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333AFD72-0427-4BC5-9EFE-F76DB03948DA}"/>
            </a:ext>
          </a:extLst>
        </xdr:cNvPr>
        <xdr:cNvCxnSpPr/>
      </xdr:nvCxnSpPr>
      <xdr:spPr>
        <a:xfrm>
          <a:off x="4217988" y="102298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9AC02D00-63D4-42AC-B803-99CAAA6780B3}"/>
            </a:ext>
          </a:extLst>
        </xdr:cNvPr>
        <xdr:cNvSpPr txBox="1"/>
      </xdr:nvSpPr>
      <xdr:spPr>
        <a:xfrm>
          <a:off x="4330700" y="874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53E9F7CB-FB0B-4A9A-9679-35F78B4F4020}"/>
            </a:ext>
          </a:extLst>
        </xdr:cNvPr>
        <xdr:cNvCxnSpPr/>
      </xdr:nvCxnSpPr>
      <xdr:spPr>
        <a:xfrm>
          <a:off x="4217988" y="895731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0EB8591-A385-49F7-BD09-EA20F3096589}"/>
            </a:ext>
          </a:extLst>
        </xdr:cNvPr>
        <xdr:cNvSpPr txBox="1"/>
      </xdr:nvSpPr>
      <xdr:spPr>
        <a:xfrm>
          <a:off x="4330700" y="9713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C1E2F6DA-E5B1-417F-808E-2CC515BE6368}"/>
            </a:ext>
          </a:extLst>
        </xdr:cNvPr>
        <xdr:cNvSpPr/>
      </xdr:nvSpPr>
      <xdr:spPr>
        <a:xfrm>
          <a:off x="42418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455CDFB8-C731-4CFC-8029-18ECDEA6EB57}"/>
            </a:ext>
          </a:extLst>
        </xdr:cNvPr>
        <xdr:cNvSpPr/>
      </xdr:nvSpPr>
      <xdr:spPr>
        <a:xfrm>
          <a:off x="3475038" y="971613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86198B08-7514-4D2B-AF36-EDB33EC74B77}"/>
            </a:ext>
          </a:extLst>
        </xdr:cNvPr>
        <xdr:cNvSpPr/>
      </xdr:nvSpPr>
      <xdr:spPr>
        <a:xfrm>
          <a:off x="2643188" y="96913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87A9F404-6DE1-4BAE-955B-A5CF21AB0174}"/>
            </a:ext>
          </a:extLst>
        </xdr:cNvPr>
        <xdr:cNvSpPr/>
      </xdr:nvSpPr>
      <xdr:spPr>
        <a:xfrm>
          <a:off x="1825625" y="96799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94369DB5-6EF1-409B-A64A-FCA530171320}"/>
            </a:ext>
          </a:extLst>
        </xdr:cNvPr>
        <xdr:cNvSpPr/>
      </xdr:nvSpPr>
      <xdr:spPr>
        <a:xfrm>
          <a:off x="1008063" y="965327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E1F7FDB-BE42-4F86-990E-84B8798A53B8}"/>
            </a:ext>
          </a:extLst>
        </xdr:cNvPr>
        <xdr:cNvSpPr txBox="1"/>
      </xdr:nvSpPr>
      <xdr:spPr>
        <a:xfrm>
          <a:off x="411638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C5860F6-8390-4B3C-A434-7696458226D5}"/>
            </a:ext>
          </a:extLst>
        </xdr:cNvPr>
        <xdr:cNvSpPr txBox="1"/>
      </xdr:nvSpPr>
      <xdr:spPr>
        <a:xfrm>
          <a:off x="3349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967C469-8E22-426D-9DED-63A46FA09D09}"/>
            </a:ext>
          </a:extLst>
        </xdr:cNvPr>
        <xdr:cNvSpPr txBox="1"/>
      </xdr:nvSpPr>
      <xdr:spPr>
        <a:xfrm>
          <a:off x="25177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76DE73E-7104-43DA-B7EB-B58587E9EF1F}"/>
            </a:ext>
          </a:extLst>
        </xdr:cNvPr>
        <xdr:cNvSpPr txBox="1"/>
      </xdr:nvSpPr>
      <xdr:spPr>
        <a:xfrm>
          <a:off x="17002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B808CA6-D6F1-4ABF-889E-9B9D6E2DE5FE}"/>
            </a:ext>
          </a:extLst>
        </xdr:cNvPr>
        <xdr:cNvSpPr txBox="1"/>
      </xdr:nvSpPr>
      <xdr:spPr>
        <a:xfrm>
          <a:off x="882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61595</xdr:rowOff>
    </xdr:from>
    <xdr:to>
      <xdr:col>24</xdr:col>
      <xdr:colOff>114300</xdr:colOff>
      <xdr:row>59</xdr:row>
      <xdr:rowOff>163195</xdr:rowOff>
    </xdr:to>
    <xdr:sp macro="" textlink="">
      <xdr:nvSpPr>
        <xdr:cNvPr id="184" name="楕円 183">
          <a:extLst>
            <a:ext uri="{FF2B5EF4-FFF2-40B4-BE49-F238E27FC236}">
              <a16:creationId xmlns:a16="http://schemas.microsoft.com/office/drawing/2014/main" id="{E08A1DA3-1B95-4B45-B996-EED998490B22}"/>
            </a:ext>
          </a:extLst>
        </xdr:cNvPr>
        <xdr:cNvSpPr/>
      </xdr:nvSpPr>
      <xdr:spPr>
        <a:xfrm>
          <a:off x="42418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84472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BD737854-F342-4D15-8057-4FBA7117CA1D}"/>
            </a:ext>
          </a:extLst>
        </xdr:cNvPr>
        <xdr:cNvSpPr txBox="1"/>
      </xdr:nvSpPr>
      <xdr:spPr>
        <a:xfrm>
          <a:off x="4330700"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86" name="楕円 185">
          <a:extLst>
            <a:ext uri="{FF2B5EF4-FFF2-40B4-BE49-F238E27FC236}">
              <a16:creationId xmlns:a16="http://schemas.microsoft.com/office/drawing/2014/main" id="{CAA897EA-F423-49D9-875C-EAFB1EAEDB50}"/>
            </a:ext>
          </a:extLst>
        </xdr:cNvPr>
        <xdr:cNvSpPr/>
      </xdr:nvSpPr>
      <xdr:spPr>
        <a:xfrm>
          <a:off x="3475038" y="959421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112395</xdr:rowOff>
    </xdr:to>
    <xdr:cxnSp macro="">
      <xdr:nvCxnSpPr>
        <xdr:cNvPr id="187" name="直線コネクタ 186">
          <a:extLst>
            <a:ext uri="{FF2B5EF4-FFF2-40B4-BE49-F238E27FC236}">
              <a16:creationId xmlns:a16="http://schemas.microsoft.com/office/drawing/2014/main" id="{53147B67-621E-4C33-B427-21D39D07E300}"/>
            </a:ext>
          </a:extLst>
        </xdr:cNvPr>
        <xdr:cNvCxnSpPr/>
      </xdr:nvCxnSpPr>
      <xdr:spPr>
        <a:xfrm>
          <a:off x="3525838" y="9645015"/>
          <a:ext cx="766762"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88" name="楕円 187">
          <a:extLst>
            <a:ext uri="{FF2B5EF4-FFF2-40B4-BE49-F238E27FC236}">
              <a16:creationId xmlns:a16="http://schemas.microsoft.com/office/drawing/2014/main" id="{DF669FCA-65BC-4C49-9DE4-8848CEC5D705}"/>
            </a:ext>
          </a:extLst>
        </xdr:cNvPr>
        <xdr:cNvSpPr/>
      </xdr:nvSpPr>
      <xdr:spPr>
        <a:xfrm>
          <a:off x="2643188"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91440</xdr:rowOff>
    </xdr:to>
    <xdr:cxnSp macro="">
      <xdr:nvCxnSpPr>
        <xdr:cNvPr id="189" name="直線コネクタ 188">
          <a:extLst>
            <a:ext uri="{FF2B5EF4-FFF2-40B4-BE49-F238E27FC236}">
              <a16:creationId xmlns:a16="http://schemas.microsoft.com/office/drawing/2014/main" id="{41ECF3BD-9938-4C5E-A827-2261638EF3C5}"/>
            </a:ext>
          </a:extLst>
        </xdr:cNvPr>
        <xdr:cNvCxnSpPr/>
      </xdr:nvCxnSpPr>
      <xdr:spPr>
        <a:xfrm>
          <a:off x="2693988" y="9622155"/>
          <a:ext cx="8318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90" name="楕円 189">
          <a:extLst>
            <a:ext uri="{FF2B5EF4-FFF2-40B4-BE49-F238E27FC236}">
              <a16:creationId xmlns:a16="http://schemas.microsoft.com/office/drawing/2014/main" id="{334AA85D-0402-423D-811B-A0F520874B85}"/>
            </a:ext>
          </a:extLst>
        </xdr:cNvPr>
        <xdr:cNvSpPr/>
      </xdr:nvSpPr>
      <xdr:spPr>
        <a:xfrm>
          <a:off x="1825625" y="955325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45720</xdr:rowOff>
    </xdr:from>
    <xdr:to>
      <xdr:col>15</xdr:col>
      <xdr:colOff>50800</xdr:colOff>
      <xdr:row>59</xdr:row>
      <xdr:rowOff>68580</xdr:rowOff>
    </xdr:to>
    <xdr:cxnSp macro="">
      <xdr:nvCxnSpPr>
        <xdr:cNvPr id="191" name="直線コネクタ 190">
          <a:extLst>
            <a:ext uri="{FF2B5EF4-FFF2-40B4-BE49-F238E27FC236}">
              <a16:creationId xmlns:a16="http://schemas.microsoft.com/office/drawing/2014/main" id="{5A007842-A081-4045-9020-DF313C567027}"/>
            </a:ext>
          </a:extLst>
        </xdr:cNvPr>
        <xdr:cNvCxnSpPr/>
      </xdr:nvCxnSpPr>
      <xdr:spPr>
        <a:xfrm>
          <a:off x="1876425" y="9599295"/>
          <a:ext cx="817563"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145415</xdr:rowOff>
    </xdr:from>
    <xdr:to>
      <xdr:col>6</xdr:col>
      <xdr:colOff>38100</xdr:colOff>
      <xdr:row>59</xdr:row>
      <xdr:rowOff>75565</xdr:rowOff>
    </xdr:to>
    <xdr:sp macro="" textlink="">
      <xdr:nvSpPr>
        <xdr:cNvPr id="192" name="楕円 191">
          <a:extLst>
            <a:ext uri="{FF2B5EF4-FFF2-40B4-BE49-F238E27FC236}">
              <a16:creationId xmlns:a16="http://schemas.microsoft.com/office/drawing/2014/main" id="{F23305EA-51F5-4B3E-84DC-BE475A800C6D}"/>
            </a:ext>
          </a:extLst>
        </xdr:cNvPr>
        <xdr:cNvSpPr/>
      </xdr:nvSpPr>
      <xdr:spPr>
        <a:xfrm>
          <a:off x="1008063" y="953706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24765</xdr:rowOff>
    </xdr:from>
    <xdr:to>
      <xdr:col>10</xdr:col>
      <xdr:colOff>114300</xdr:colOff>
      <xdr:row>59</xdr:row>
      <xdr:rowOff>45720</xdr:rowOff>
    </xdr:to>
    <xdr:cxnSp macro="">
      <xdr:nvCxnSpPr>
        <xdr:cNvPr id="193" name="直線コネクタ 192">
          <a:extLst>
            <a:ext uri="{FF2B5EF4-FFF2-40B4-BE49-F238E27FC236}">
              <a16:creationId xmlns:a16="http://schemas.microsoft.com/office/drawing/2014/main" id="{CDFC0590-B2D0-4E9B-8444-EB34FAA290B3}"/>
            </a:ext>
          </a:extLst>
        </xdr:cNvPr>
        <xdr:cNvCxnSpPr/>
      </xdr:nvCxnSpPr>
      <xdr:spPr>
        <a:xfrm>
          <a:off x="1058863" y="9578340"/>
          <a:ext cx="817562"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81D22553-A6CD-4984-A33D-2EFC1E7C23EB}"/>
            </a:ext>
          </a:extLst>
        </xdr:cNvPr>
        <xdr:cNvSpPr txBox="1"/>
      </xdr:nvSpPr>
      <xdr:spPr>
        <a:xfrm>
          <a:off x="3324869"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E766BDC0-8A5A-4176-BB92-0DBCD49AFDAD}"/>
            </a:ext>
          </a:extLst>
        </xdr:cNvPr>
        <xdr:cNvSpPr txBox="1"/>
      </xdr:nvSpPr>
      <xdr:spPr>
        <a:xfrm>
          <a:off x="2505719" y="977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9D660911-DB1D-4650-A782-043A23647231}"/>
            </a:ext>
          </a:extLst>
        </xdr:cNvPr>
        <xdr:cNvSpPr txBox="1"/>
      </xdr:nvSpPr>
      <xdr:spPr>
        <a:xfrm>
          <a:off x="1688157"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84A0BAEB-509B-41AF-9EFB-C1370A9E3565}"/>
            </a:ext>
          </a:extLst>
        </xdr:cNvPr>
        <xdr:cNvSpPr txBox="1"/>
      </xdr:nvSpPr>
      <xdr:spPr>
        <a:xfrm>
          <a:off x="870594" y="973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F9BB673-F36A-4ADB-9AB5-60DC3B0BE837}"/>
            </a:ext>
          </a:extLst>
        </xdr:cNvPr>
        <xdr:cNvSpPr txBox="1"/>
      </xdr:nvSpPr>
      <xdr:spPr>
        <a:xfrm>
          <a:off x="3324869"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79D17DFF-A050-4A88-9090-EE20B95ACD76}"/>
            </a:ext>
          </a:extLst>
        </xdr:cNvPr>
        <xdr:cNvSpPr txBox="1"/>
      </xdr:nvSpPr>
      <xdr:spPr>
        <a:xfrm>
          <a:off x="2505719"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1C63EC6E-52A3-4013-858D-450474061502}"/>
            </a:ext>
          </a:extLst>
        </xdr:cNvPr>
        <xdr:cNvSpPr txBox="1"/>
      </xdr:nvSpPr>
      <xdr:spPr>
        <a:xfrm>
          <a:off x="1688157"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6F750C91-886F-4523-A66A-1D2B1315BFEB}"/>
            </a:ext>
          </a:extLst>
        </xdr:cNvPr>
        <xdr:cNvSpPr txBox="1"/>
      </xdr:nvSpPr>
      <xdr:spPr>
        <a:xfrm>
          <a:off x="87059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36EE676-C614-4EB0-882C-9F757A7DD7B6}"/>
            </a:ext>
          </a:extLst>
        </xdr:cNvPr>
        <xdr:cNvSpPr/>
      </xdr:nvSpPr>
      <xdr:spPr>
        <a:xfrm>
          <a:off x="6118225" y="756285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AD83582A-B67D-49E5-88A5-904CA69CA180}"/>
            </a:ext>
          </a:extLst>
        </xdr:cNvPr>
        <xdr:cNvSpPr/>
      </xdr:nvSpPr>
      <xdr:spPr>
        <a:xfrm>
          <a:off x="623093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1DA3B6F8-DB31-4E55-87E6-2A350BCE71EF}"/>
            </a:ext>
          </a:extLst>
        </xdr:cNvPr>
        <xdr:cNvSpPr/>
      </xdr:nvSpPr>
      <xdr:spPr>
        <a:xfrm>
          <a:off x="623093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B37B8FF-2836-4087-BFD9-911BEE970FDB}"/>
            </a:ext>
          </a:extLst>
        </xdr:cNvPr>
        <xdr:cNvSpPr/>
      </xdr:nvSpPr>
      <xdr:spPr>
        <a:xfrm>
          <a:off x="71755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7E907909-8665-444F-B46D-FB30C9FEBF44}"/>
            </a:ext>
          </a:extLst>
        </xdr:cNvPr>
        <xdr:cNvSpPr/>
      </xdr:nvSpPr>
      <xdr:spPr>
        <a:xfrm>
          <a:off x="71755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179EF11-6C6B-4485-810D-9E094D3BB20F}"/>
            </a:ext>
          </a:extLst>
        </xdr:cNvPr>
        <xdr:cNvSpPr/>
      </xdr:nvSpPr>
      <xdr:spPr>
        <a:xfrm>
          <a:off x="82327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6C361CE-C6FE-4C2B-B4C6-78E21D922587}"/>
            </a:ext>
          </a:extLst>
        </xdr:cNvPr>
        <xdr:cNvSpPr/>
      </xdr:nvSpPr>
      <xdr:spPr>
        <a:xfrm>
          <a:off x="82327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D77FB45-257E-441C-9C4F-DB826DCCB7D8}"/>
            </a:ext>
          </a:extLst>
        </xdr:cNvPr>
        <xdr:cNvSpPr/>
      </xdr:nvSpPr>
      <xdr:spPr>
        <a:xfrm>
          <a:off x="6118225" y="863917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1CA72157-3DC1-4C3C-AF74-A2F0B79C6035}"/>
            </a:ext>
          </a:extLst>
        </xdr:cNvPr>
        <xdr:cNvSpPr txBox="1"/>
      </xdr:nvSpPr>
      <xdr:spPr>
        <a:xfrm>
          <a:off x="60801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5262906B-F192-4A0F-A33B-8D1EF3D9B253}"/>
            </a:ext>
          </a:extLst>
        </xdr:cNvPr>
        <xdr:cNvCxnSpPr/>
      </xdr:nvCxnSpPr>
      <xdr:spPr>
        <a:xfrm>
          <a:off x="6118225" y="108013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57BC1301-357F-4270-954A-69CB65FD5992}"/>
            </a:ext>
          </a:extLst>
        </xdr:cNvPr>
        <xdr:cNvCxnSpPr/>
      </xdr:nvCxnSpPr>
      <xdr:spPr>
        <a:xfrm>
          <a:off x="6118225" y="10439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EEEC7808-EA1B-4D82-BB66-182DD4CB8955}"/>
            </a:ext>
          </a:extLst>
        </xdr:cNvPr>
        <xdr:cNvSpPr txBox="1"/>
      </xdr:nvSpPr>
      <xdr:spPr>
        <a:xfrm>
          <a:off x="5883727" y="103067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6038501-4880-4F82-BF81-0DF5AC6F2F1B}"/>
            </a:ext>
          </a:extLst>
        </xdr:cNvPr>
        <xdr:cNvCxnSpPr/>
      </xdr:nvCxnSpPr>
      <xdr:spPr>
        <a:xfrm>
          <a:off x="6118225" y="100774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B22C6CED-A5A7-48A7-AB51-90C30C6533CC}"/>
            </a:ext>
          </a:extLst>
        </xdr:cNvPr>
        <xdr:cNvSpPr txBox="1"/>
      </xdr:nvSpPr>
      <xdr:spPr>
        <a:xfrm>
          <a:off x="5565669" y="9944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2CBC2475-69D2-4E58-A293-F67A0BF9E311}"/>
            </a:ext>
          </a:extLst>
        </xdr:cNvPr>
        <xdr:cNvCxnSpPr/>
      </xdr:nvCxnSpPr>
      <xdr:spPr>
        <a:xfrm>
          <a:off x="6118225" y="9715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6E9AE61F-F63B-47B9-80D7-A8F472C732D6}"/>
            </a:ext>
          </a:extLst>
        </xdr:cNvPr>
        <xdr:cNvSpPr txBox="1"/>
      </xdr:nvSpPr>
      <xdr:spPr>
        <a:xfrm>
          <a:off x="5565669" y="9582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FBCEC3BF-6118-4303-B0E4-56AE15C1D8BD}"/>
            </a:ext>
          </a:extLst>
        </xdr:cNvPr>
        <xdr:cNvCxnSpPr/>
      </xdr:nvCxnSpPr>
      <xdr:spPr>
        <a:xfrm>
          <a:off x="6118225" y="93630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2AF9AE6F-0F09-4F26-BFA6-5E47A277AFD5}"/>
            </a:ext>
          </a:extLst>
        </xdr:cNvPr>
        <xdr:cNvSpPr txBox="1"/>
      </xdr:nvSpPr>
      <xdr:spPr>
        <a:xfrm>
          <a:off x="5565669"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3F987575-5E75-4446-B6E2-275FE0C13A2B}"/>
            </a:ext>
          </a:extLst>
        </xdr:cNvPr>
        <xdr:cNvCxnSpPr/>
      </xdr:nvCxnSpPr>
      <xdr:spPr>
        <a:xfrm>
          <a:off x="6118225" y="90011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32DADC79-F644-4F1D-A1D1-5074B7E03862}"/>
            </a:ext>
          </a:extLst>
        </xdr:cNvPr>
        <xdr:cNvSpPr txBox="1"/>
      </xdr:nvSpPr>
      <xdr:spPr>
        <a:xfrm>
          <a:off x="5565669" y="886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629336D-76D6-41C0-94CB-079AEDFF9AA3}"/>
            </a:ext>
          </a:extLst>
        </xdr:cNvPr>
        <xdr:cNvCxnSpPr/>
      </xdr:nvCxnSpPr>
      <xdr:spPr>
        <a:xfrm>
          <a:off x="6118225" y="8639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1C44F7F-A162-4FA7-B819-D42E0C705E18}"/>
            </a:ext>
          </a:extLst>
        </xdr:cNvPr>
        <xdr:cNvSpPr txBox="1"/>
      </xdr:nvSpPr>
      <xdr:spPr>
        <a:xfrm>
          <a:off x="5565669" y="850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B51DFDCD-6B4D-4D25-BC62-C8B60F96DB8B}"/>
            </a:ext>
          </a:extLst>
        </xdr:cNvPr>
        <xdr:cNvSpPr/>
      </xdr:nvSpPr>
      <xdr:spPr>
        <a:xfrm>
          <a:off x="6118225" y="863917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6CD8EE99-CA17-4078-B2BE-B8F6CC606564}"/>
            </a:ext>
          </a:extLst>
        </xdr:cNvPr>
        <xdr:cNvCxnSpPr/>
      </xdr:nvCxnSpPr>
      <xdr:spPr>
        <a:xfrm flipV="1">
          <a:off x="9691053" y="9088820"/>
          <a:ext cx="0" cy="134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8D71EC9E-6F3B-4EA4-B607-94F760B49A84}"/>
            </a:ext>
          </a:extLst>
        </xdr:cNvPr>
        <xdr:cNvSpPr txBox="1"/>
      </xdr:nvSpPr>
      <xdr:spPr>
        <a:xfrm>
          <a:off x="9729788" y="1043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AF5311A5-DABA-413A-AE21-36FB5FB8DEF9}"/>
            </a:ext>
          </a:extLst>
        </xdr:cNvPr>
        <xdr:cNvCxnSpPr/>
      </xdr:nvCxnSpPr>
      <xdr:spPr>
        <a:xfrm>
          <a:off x="9617075" y="1043452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A87D24D2-905D-4D07-A5C9-8A98A4D06072}"/>
            </a:ext>
          </a:extLst>
        </xdr:cNvPr>
        <xdr:cNvSpPr txBox="1"/>
      </xdr:nvSpPr>
      <xdr:spPr>
        <a:xfrm>
          <a:off x="9729788" y="8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7DF43578-F68E-4791-A824-5E04FFAE2AC2}"/>
            </a:ext>
          </a:extLst>
        </xdr:cNvPr>
        <xdr:cNvCxnSpPr/>
      </xdr:nvCxnSpPr>
      <xdr:spPr>
        <a:xfrm>
          <a:off x="9617075" y="908882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F82B70C0-41F6-4EF4-9D07-2D54FB63555F}"/>
            </a:ext>
          </a:extLst>
        </xdr:cNvPr>
        <xdr:cNvSpPr txBox="1"/>
      </xdr:nvSpPr>
      <xdr:spPr>
        <a:xfrm>
          <a:off x="9729788" y="9890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78B7879D-8F37-469C-915A-B3EA9B44A4E4}"/>
            </a:ext>
          </a:extLst>
        </xdr:cNvPr>
        <xdr:cNvSpPr/>
      </xdr:nvSpPr>
      <xdr:spPr>
        <a:xfrm>
          <a:off x="9655175" y="1003870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500CA274-AF96-483C-B1B6-45DDF76FAB2C}"/>
            </a:ext>
          </a:extLst>
        </xdr:cNvPr>
        <xdr:cNvSpPr/>
      </xdr:nvSpPr>
      <xdr:spPr>
        <a:xfrm>
          <a:off x="8874125" y="10038315"/>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5E6F670E-EB03-43B1-A0BB-D8434D6975C3}"/>
            </a:ext>
          </a:extLst>
        </xdr:cNvPr>
        <xdr:cNvSpPr/>
      </xdr:nvSpPr>
      <xdr:spPr>
        <a:xfrm>
          <a:off x="8056563" y="1003732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A965AF65-5926-4C0D-997B-1F539DEA267B}"/>
            </a:ext>
          </a:extLst>
        </xdr:cNvPr>
        <xdr:cNvSpPr/>
      </xdr:nvSpPr>
      <xdr:spPr>
        <a:xfrm>
          <a:off x="7224713" y="1004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12E1085D-105D-403B-87E6-65B529129EF6}"/>
            </a:ext>
          </a:extLst>
        </xdr:cNvPr>
        <xdr:cNvSpPr/>
      </xdr:nvSpPr>
      <xdr:spPr>
        <a:xfrm>
          <a:off x="6407150" y="10041265"/>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79801FB-CC13-4A46-AC31-2364ABBC7ABF}"/>
            </a:ext>
          </a:extLst>
        </xdr:cNvPr>
        <xdr:cNvSpPr txBox="1"/>
      </xdr:nvSpPr>
      <xdr:spPr>
        <a:xfrm>
          <a:off x="95154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4FB0FA7-E1E5-4EF6-9103-BED17B3A3822}"/>
            </a:ext>
          </a:extLst>
        </xdr:cNvPr>
        <xdr:cNvSpPr txBox="1"/>
      </xdr:nvSpPr>
      <xdr:spPr>
        <a:xfrm>
          <a:off x="87487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2DE8439-302E-47C5-BEDC-A9BE79F28789}"/>
            </a:ext>
          </a:extLst>
        </xdr:cNvPr>
        <xdr:cNvSpPr txBox="1"/>
      </xdr:nvSpPr>
      <xdr:spPr>
        <a:xfrm>
          <a:off x="79311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F0308B2-F622-40F5-9BF4-B0A258EB73ED}"/>
            </a:ext>
          </a:extLst>
        </xdr:cNvPr>
        <xdr:cNvSpPr txBox="1"/>
      </xdr:nvSpPr>
      <xdr:spPr>
        <a:xfrm>
          <a:off x="7099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6D64A9E-183E-4939-BEAC-4D6DEA94DB84}"/>
            </a:ext>
          </a:extLst>
        </xdr:cNvPr>
        <xdr:cNvSpPr txBox="1"/>
      </xdr:nvSpPr>
      <xdr:spPr>
        <a:xfrm>
          <a:off x="62817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77208</xdr:rowOff>
    </xdr:from>
    <xdr:to>
      <xdr:col>55</xdr:col>
      <xdr:colOff>50800</xdr:colOff>
      <xdr:row>64</xdr:row>
      <xdr:rowOff>7358</xdr:rowOff>
    </xdr:to>
    <xdr:sp macro="" textlink="">
      <xdr:nvSpPr>
        <xdr:cNvPr id="241" name="楕円 240">
          <a:extLst>
            <a:ext uri="{FF2B5EF4-FFF2-40B4-BE49-F238E27FC236}">
              <a16:creationId xmlns:a16="http://schemas.microsoft.com/office/drawing/2014/main" id="{8EBE0760-8A21-4536-9FE1-23AE12E51CC0}"/>
            </a:ext>
          </a:extLst>
        </xdr:cNvPr>
        <xdr:cNvSpPr/>
      </xdr:nvSpPr>
      <xdr:spPr>
        <a:xfrm>
          <a:off x="9655175" y="10278483"/>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163585</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3F4035B0-9089-4F3E-8A00-85390A41404F}"/>
            </a:ext>
          </a:extLst>
        </xdr:cNvPr>
        <xdr:cNvSpPr txBox="1"/>
      </xdr:nvSpPr>
      <xdr:spPr>
        <a:xfrm>
          <a:off x="9729788" y="102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80694</xdr:rowOff>
    </xdr:from>
    <xdr:to>
      <xdr:col>50</xdr:col>
      <xdr:colOff>165100</xdr:colOff>
      <xdr:row>64</xdr:row>
      <xdr:rowOff>10844</xdr:rowOff>
    </xdr:to>
    <xdr:sp macro="" textlink="">
      <xdr:nvSpPr>
        <xdr:cNvPr id="243" name="楕円 242">
          <a:extLst>
            <a:ext uri="{FF2B5EF4-FFF2-40B4-BE49-F238E27FC236}">
              <a16:creationId xmlns:a16="http://schemas.microsoft.com/office/drawing/2014/main" id="{A380F394-CC21-43C0-A874-DA2C69A3290A}"/>
            </a:ext>
          </a:extLst>
        </xdr:cNvPr>
        <xdr:cNvSpPr/>
      </xdr:nvSpPr>
      <xdr:spPr>
        <a:xfrm>
          <a:off x="8874125" y="1028196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128008</xdr:rowOff>
    </xdr:from>
    <xdr:to>
      <xdr:col>55</xdr:col>
      <xdr:colOff>0</xdr:colOff>
      <xdr:row>63</xdr:row>
      <xdr:rowOff>131494</xdr:rowOff>
    </xdr:to>
    <xdr:cxnSp macro="">
      <xdr:nvCxnSpPr>
        <xdr:cNvPr id="244" name="直線コネクタ 243">
          <a:extLst>
            <a:ext uri="{FF2B5EF4-FFF2-40B4-BE49-F238E27FC236}">
              <a16:creationId xmlns:a16="http://schemas.microsoft.com/office/drawing/2014/main" id="{E72FA3BD-45DA-4A88-B103-6DB6429714F2}"/>
            </a:ext>
          </a:extLst>
        </xdr:cNvPr>
        <xdr:cNvCxnSpPr/>
      </xdr:nvCxnSpPr>
      <xdr:spPr>
        <a:xfrm flipV="1">
          <a:off x="8924925" y="10329283"/>
          <a:ext cx="766763"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83781</xdr:rowOff>
    </xdr:from>
    <xdr:to>
      <xdr:col>46</xdr:col>
      <xdr:colOff>38100</xdr:colOff>
      <xdr:row>64</xdr:row>
      <xdr:rowOff>13931</xdr:rowOff>
    </xdr:to>
    <xdr:sp macro="" textlink="">
      <xdr:nvSpPr>
        <xdr:cNvPr id="245" name="楕円 244">
          <a:extLst>
            <a:ext uri="{FF2B5EF4-FFF2-40B4-BE49-F238E27FC236}">
              <a16:creationId xmlns:a16="http://schemas.microsoft.com/office/drawing/2014/main" id="{7791A693-6AF0-43E9-8A5F-71B60DA4E98A}"/>
            </a:ext>
          </a:extLst>
        </xdr:cNvPr>
        <xdr:cNvSpPr/>
      </xdr:nvSpPr>
      <xdr:spPr>
        <a:xfrm>
          <a:off x="8056563" y="1028505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131494</xdr:rowOff>
    </xdr:from>
    <xdr:to>
      <xdr:col>50</xdr:col>
      <xdr:colOff>114300</xdr:colOff>
      <xdr:row>63</xdr:row>
      <xdr:rowOff>134581</xdr:rowOff>
    </xdr:to>
    <xdr:cxnSp macro="">
      <xdr:nvCxnSpPr>
        <xdr:cNvPr id="246" name="直線コネクタ 245">
          <a:extLst>
            <a:ext uri="{FF2B5EF4-FFF2-40B4-BE49-F238E27FC236}">
              <a16:creationId xmlns:a16="http://schemas.microsoft.com/office/drawing/2014/main" id="{D6971DC9-5523-424C-8E70-776195B5CC5A}"/>
            </a:ext>
          </a:extLst>
        </xdr:cNvPr>
        <xdr:cNvCxnSpPr/>
      </xdr:nvCxnSpPr>
      <xdr:spPr>
        <a:xfrm flipV="1">
          <a:off x="8107363" y="10332769"/>
          <a:ext cx="817562"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86672</xdr:rowOff>
    </xdr:from>
    <xdr:to>
      <xdr:col>41</xdr:col>
      <xdr:colOff>101600</xdr:colOff>
      <xdr:row>64</xdr:row>
      <xdr:rowOff>16822</xdr:rowOff>
    </xdr:to>
    <xdr:sp macro="" textlink="">
      <xdr:nvSpPr>
        <xdr:cNvPr id="247" name="楕円 246">
          <a:extLst>
            <a:ext uri="{FF2B5EF4-FFF2-40B4-BE49-F238E27FC236}">
              <a16:creationId xmlns:a16="http://schemas.microsoft.com/office/drawing/2014/main" id="{240EDA4A-E9F7-434E-93B8-9DC335C04482}"/>
            </a:ext>
          </a:extLst>
        </xdr:cNvPr>
        <xdr:cNvSpPr/>
      </xdr:nvSpPr>
      <xdr:spPr>
        <a:xfrm>
          <a:off x="7224713" y="102879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134581</xdr:rowOff>
    </xdr:from>
    <xdr:to>
      <xdr:col>45</xdr:col>
      <xdr:colOff>177800</xdr:colOff>
      <xdr:row>63</xdr:row>
      <xdr:rowOff>137472</xdr:rowOff>
    </xdr:to>
    <xdr:cxnSp macro="">
      <xdr:nvCxnSpPr>
        <xdr:cNvPr id="248" name="直線コネクタ 247">
          <a:extLst>
            <a:ext uri="{FF2B5EF4-FFF2-40B4-BE49-F238E27FC236}">
              <a16:creationId xmlns:a16="http://schemas.microsoft.com/office/drawing/2014/main" id="{F9235CCD-FF7F-4C7B-B303-4767C3E68A1D}"/>
            </a:ext>
          </a:extLst>
        </xdr:cNvPr>
        <xdr:cNvCxnSpPr/>
      </xdr:nvCxnSpPr>
      <xdr:spPr>
        <a:xfrm flipV="1">
          <a:off x="7275513" y="10335856"/>
          <a:ext cx="83185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89629</xdr:rowOff>
    </xdr:from>
    <xdr:to>
      <xdr:col>36</xdr:col>
      <xdr:colOff>165100</xdr:colOff>
      <xdr:row>64</xdr:row>
      <xdr:rowOff>19779</xdr:rowOff>
    </xdr:to>
    <xdr:sp macro="" textlink="">
      <xdr:nvSpPr>
        <xdr:cNvPr id="249" name="楕円 248">
          <a:extLst>
            <a:ext uri="{FF2B5EF4-FFF2-40B4-BE49-F238E27FC236}">
              <a16:creationId xmlns:a16="http://schemas.microsoft.com/office/drawing/2014/main" id="{76DA77BB-03EF-411D-A9D1-12DFC3EE1DB8}"/>
            </a:ext>
          </a:extLst>
        </xdr:cNvPr>
        <xdr:cNvSpPr/>
      </xdr:nvSpPr>
      <xdr:spPr>
        <a:xfrm>
          <a:off x="6407150" y="102909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137472</xdr:rowOff>
    </xdr:from>
    <xdr:to>
      <xdr:col>41</xdr:col>
      <xdr:colOff>50800</xdr:colOff>
      <xdr:row>63</xdr:row>
      <xdr:rowOff>140429</xdr:rowOff>
    </xdr:to>
    <xdr:cxnSp macro="">
      <xdr:nvCxnSpPr>
        <xdr:cNvPr id="250" name="直線コネクタ 249">
          <a:extLst>
            <a:ext uri="{FF2B5EF4-FFF2-40B4-BE49-F238E27FC236}">
              <a16:creationId xmlns:a16="http://schemas.microsoft.com/office/drawing/2014/main" id="{BAD390F4-AC68-4EDD-ACCD-E15B8D91641E}"/>
            </a:ext>
          </a:extLst>
        </xdr:cNvPr>
        <xdr:cNvCxnSpPr/>
      </xdr:nvCxnSpPr>
      <xdr:spPr>
        <a:xfrm flipV="1">
          <a:off x="6457950" y="10338747"/>
          <a:ext cx="817563"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4A28C6BF-93E2-41D1-ADC6-3CE12AEC3AD1}"/>
            </a:ext>
          </a:extLst>
        </xdr:cNvPr>
        <xdr:cNvSpPr txBox="1"/>
      </xdr:nvSpPr>
      <xdr:spPr>
        <a:xfrm>
          <a:off x="8659324" y="98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A3D0327-C8DD-4B9C-A9A2-CD4BB8DCC5AE}"/>
            </a:ext>
          </a:extLst>
        </xdr:cNvPr>
        <xdr:cNvSpPr txBox="1"/>
      </xdr:nvSpPr>
      <xdr:spPr>
        <a:xfrm>
          <a:off x="7854461" y="983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9277983-2B36-4A67-B085-FA50D782C99C}"/>
            </a:ext>
          </a:extLst>
        </xdr:cNvPr>
        <xdr:cNvSpPr txBox="1"/>
      </xdr:nvSpPr>
      <xdr:spPr>
        <a:xfrm>
          <a:off x="7036899" y="98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140B0139-40A8-4083-A78B-725F6EFD42BE}"/>
            </a:ext>
          </a:extLst>
        </xdr:cNvPr>
        <xdr:cNvSpPr txBox="1"/>
      </xdr:nvSpPr>
      <xdr:spPr>
        <a:xfrm>
          <a:off x="6205049" y="983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1971</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6AAF94F7-15BD-4475-B6ED-C1A856B06ED5}"/>
            </a:ext>
          </a:extLst>
        </xdr:cNvPr>
        <xdr:cNvSpPr txBox="1"/>
      </xdr:nvSpPr>
      <xdr:spPr>
        <a:xfrm>
          <a:off x="8659324" y="103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5058</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D71FEACC-7F45-4C55-86F1-AB3E595DD51C}"/>
            </a:ext>
          </a:extLst>
        </xdr:cNvPr>
        <xdr:cNvSpPr txBox="1"/>
      </xdr:nvSpPr>
      <xdr:spPr>
        <a:xfrm>
          <a:off x="7854461" y="103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7949</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9A7F3B9-767E-45BD-A221-BBE492999787}"/>
            </a:ext>
          </a:extLst>
        </xdr:cNvPr>
        <xdr:cNvSpPr txBox="1"/>
      </xdr:nvSpPr>
      <xdr:spPr>
        <a:xfrm>
          <a:off x="7036899" y="1037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10906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DE03C4BE-0E74-4063-85A9-9225869A9E62}"/>
            </a:ext>
          </a:extLst>
        </xdr:cNvPr>
        <xdr:cNvSpPr txBox="1"/>
      </xdr:nvSpPr>
      <xdr:spPr>
        <a:xfrm>
          <a:off x="6205049" y="1037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077FE31-0195-4A02-AEFB-E5D922814E7F}"/>
            </a:ext>
          </a:extLst>
        </xdr:cNvPr>
        <xdr:cNvSpPr/>
      </xdr:nvSpPr>
      <xdr:spPr>
        <a:xfrm>
          <a:off x="70485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3B762F3-B522-4DE2-A645-95703B091307}"/>
            </a:ext>
          </a:extLst>
        </xdr:cNvPr>
        <xdr:cNvSpPr/>
      </xdr:nvSpPr>
      <xdr:spPr>
        <a:xfrm>
          <a:off x="8318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C7ABF03-E6BD-4460-8350-5B4DB8585188}"/>
            </a:ext>
          </a:extLst>
        </xdr:cNvPr>
        <xdr:cNvSpPr/>
      </xdr:nvSpPr>
      <xdr:spPr>
        <a:xfrm>
          <a:off x="8318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16B046A-42E0-462A-9DA7-CF53D9368130}"/>
            </a:ext>
          </a:extLst>
        </xdr:cNvPr>
        <xdr:cNvSpPr/>
      </xdr:nvSpPr>
      <xdr:spPr>
        <a:xfrm>
          <a:off x="17621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EDFD078-0A04-40D8-AE99-7A000F7E49C0}"/>
            </a:ext>
          </a:extLst>
        </xdr:cNvPr>
        <xdr:cNvSpPr/>
      </xdr:nvSpPr>
      <xdr:spPr>
        <a:xfrm>
          <a:off x="17621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E6EBF87-0800-4E36-891C-397672E78CF3}"/>
            </a:ext>
          </a:extLst>
        </xdr:cNvPr>
        <xdr:cNvSpPr/>
      </xdr:nvSpPr>
      <xdr:spPr>
        <a:xfrm>
          <a:off x="2819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4851D29-4BE4-4426-86A7-A1BFF7907485}"/>
            </a:ext>
          </a:extLst>
        </xdr:cNvPr>
        <xdr:cNvSpPr/>
      </xdr:nvSpPr>
      <xdr:spPr>
        <a:xfrm>
          <a:off x="2819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70977C3-18BB-4502-9DCB-5DF05CD2A03F}"/>
            </a:ext>
          </a:extLst>
        </xdr:cNvPr>
        <xdr:cNvSpPr/>
      </xdr:nvSpPr>
      <xdr:spPr>
        <a:xfrm>
          <a:off x="704850" y="122396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11AABAD-9C4A-45F3-AB35-E9E6A9DAE2C4}"/>
            </a:ext>
          </a:extLst>
        </xdr:cNvPr>
        <xdr:cNvSpPr txBox="1"/>
      </xdr:nvSpPr>
      <xdr:spPr>
        <a:xfrm>
          <a:off x="681038"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2D4B054-C834-42AB-9FEB-31D53F31E03C}"/>
            </a:ext>
          </a:extLst>
        </xdr:cNvPr>
        <xdr:cNvCxnSpPr/>
      </xdr:nvCxnSpPr>
      <xdr:spPr>
        <a:xfrm>
          <a:off x="704850"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E41A180-67B2-49FD-B251-66715F7D106D}"/>
            </a:ext>
          </a:extLst>
        </xdr:cNvPr>
        <xdr:cNvSpPr txBox="1"/>
      </xdr:nvSpPr>
      <xdr:spPr>
        <a:xfrm>
          <a:off x="280534" y="1425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B515102-D16F-4CF4-8FD8-2491C60C9F27}"/>
            </a:ext>
          </a:extLst>
        </xdr:cNvPr>
        <xdr:cNvCxnSpPr/>
      </xdr:nvCxnSpPr>
      <xdr:spPr>
        <a:xfrm>
          <a:off x="704850" y="1408951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5F33C5B3-A7B7-4D2D-9F08-751D8BED4908}"/>
            </a:ext>
          </a:extLst>
        </xdr:cNvPr>
        <xdr:cNvSpPr txBox="1"/>
      </xdr:nvSpPr>
      <xdr:spPr>
        <a:xfrm>
          <a:off x="344654" y="139520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46CFDD5C-9CB4-4E41-B36A-0A6609098A43}"/>
            </a:ext>
          </a:extLst>
        </xdr:cNvPr>
        <xdr:cNvCxnSpPr/>
      </xdr:nvCxnSpPr>
      <xdr:spPr>
        <a:xfrm>
          <a:off x="704850" y="137772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63B498F-1983-46EE-92A1-5C759689540F}"/>
            </a:ext>
          </a:extLst>
        </xdr:cNvPr>
        <xdr:cNvSpPr txBox="1"/>
      </xdr:nvSpPr>
      <xdr:spPr>
        <a:xfrm>
          <a:off x="344654" y="13644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F7A87E6-5E01-4D6D-81F7-F68461429ECC}"/>
            </a:ext>
          </a:extLst>
        </xdr:cNvPr>
        <xdr:cNvCxnSpPr/>
      </xdr:nvCxnSpPr>
      <xdr:spPr>
        <a:xfrm>
          <a:off x="704850" y="1346971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FC9E9616-86F3-44DE-BD13-36C5B9B38073}"/>
            </a:ext>
          </a:extLst>
        </xdr:cNvPr>
        <xdr:cNvSpPr txBox="1"/>
      </xdr:nvSpPr>
      <xdr:spPr>
        <a:xfrm>
          <a:off x="344654"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F56FAB97-BD3E-4209-B8E9-D8FA28F9A753}"/>
            </a:ext>
          </a:extLst>
        </xdr:cNvPr>
        <xdr:cNvCxnSpPr/>
      </xdr:nvCxnSpPr>
      <xdr:spPr>
        <a:xfrm>
          <a:off x="704850" y="1316218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665452D-BCC8-4C3E-9024-A2F0835485CC}"/>
            </a:ext>
          </a:extLst>
        </xdr:cNvPr>
        <xdr:cNvSpPr txBox="1"/>
      </xdr:nvSpPr>
      <xdr:spPr>
        <a:xfrm>
          <a:off x="344654"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500CFF8B-0C40-4DEC-86F9-977FEC493DF0}"/>
            </a:ext>
          </a:extLst>
        </xdr:cNvPr>
        <xdr:cNvCxnSpPr/>
      </xdr:nvCxnSpPr>
      <xdr:spPr>
        <a:xfrm>
          <a:off x="704850" y="1285466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1F0C2CBC-0546-49C5-A6BC-DEF26633CF7D}"/>
            </a:ext>
          </a:extLst>
        </xdr:cNvPr>
        <xdr:cNvSpPr txBox="1"/>
      </xdr:nvSpPr>
      <xdr:spPr>
        <a:xfrm>
          <a:off x="344654" y="12721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CA3390F-98F9-4B40-85ED-7DB6A5E0FEBA}"/>
            </a:ext>
          </a:extLst>
        </xdr:cNvPr>
        <xdr:cNvCxnSpPr/>
      </xdr:nvCxnSpPr>
      <xdr:spPr>
        <a:xfrm>
          <a:off x="704850" y="1254714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55C9673-CB43-429E-9D3E-9368B10070B6}"/>
            </a:ext>
          </a:extLst>
        </xdr:cNvPr>
        <xdr:cNvSpPr txBox="1"/>
      </xdr:nvSpPr>
      <xdr:spPr>
        <a:xfrm>
          <a:off x="344654" y="124144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A7B44199-6DA8-4886-BF96-1541FC2AE32C}"/>
            </a:ext>
          </a:extLst>
        </xdr:cNvPr>
        <xdr:cNvCxnSpPr/>
      </xdr:nvCxnSpPr>
      <xdr:spPr>
        <a:xfrm>
          <a:off x="704850"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4F9A7790-27CD-44AB-A32F-4DD08EB30274}"/>
            </a:ext>
          </a:extLst>
        </xdr:cNvPr>
        <xdr:cNvSpPr txBox="1"/>
      </xdr:nvSpPr>
      <xdr:spPr>
        <a:xfrm>
          <a:off x="344654" y="12106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9D1923C5-A912-4296-8347-7AE75BC66016}"/>
            </a:ext>
          </a:extLst>
        </xdr:cNvPr>
        <xdr:cNvSpPr/>
      </xdr:nvSpPr>
      <xdr:spPr>
        <a:xfrm>
          <a:off x="704850" y="122396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480A1DF5-23F3-4343-9C1D-F172363BBDD3}"/>
            </a:ext>
          </a:extLst>
        </xdr:cNvPr>
        <xdr:cNvCxnSpPr/>
      </xdr:nvCxnSpPr>
      <xdr:spPr>
        <a:xfrm flipV="1">
          <a:off x="4291965" y="12596132"/>
          <a:ext cx="0" cy="1305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DDAEDCB2-0270-4A0E-8D82-2B3156F7D180}"/>
            </a:ext>
          </a:extLst>
        </xdr:cNvPr>
        <xdr:cNvSpPr txBox="1"/>
      </xdr:nvSpPr>
      <xdr:spPr>
        <a:xfrm>
          <a:off x="4330700" y="1390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8E093EE3-C44F-4BAF-9C42-A54E2468469D}"/>
            </a:ext>
          </a:extLst>
        </xdr:cNvPr>
        <xdr:cNvCxnSpPr/>
      </xdr:nvCxnSpPr>
      <xdr:spPr>
        <a:xfrm>
          <a:off x="4217988" y="139013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14C5E76B-191D-4D2D-A479-BB3F593E10A0}"/>
            </a:ext>
          </a:extLst>
        </xdr:cNvPr>
        <xdr:cNvSpPr txBox="1"/>
      </xdr:nvSpPr>
      <xdr:spPr>
        <a:xfrm>
          <a:off x="4330700" y="12380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DD86600B-60B5-4DF9-94CC-7C4BA71C620E}"/>
            </a:ext>
          </a:extLst>
        </xdr:cNvPr>
        <xdr:cNvCxnSpPr/>
      </xdr:nvCxnSpPr>
      <xdr:spPr>
        <a:xfrm>
          <a:off x="4217988" y="1259613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9F3FB31B-A79C-4625-A995-8AB90A014399}"/>
            </a:ext>
          </a:extLst>
        </xdr:cNvPr>
        <xdr:cNvSpPr txBox="1"/>
      </xdr:nvSpPr>
      <xdr:spPr>
        <a:xfrm>
          <a:off x="4330700" y="13250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251C2F51-BD51-4C33-AF60-F41B638DC3AF}"/>
            </a:ext>
          </a:extLst>
        </xdr:cNvPr>
        <xdr:cNvSpPr/>
      </xdr:nvSpPr>
      <xdr:spPr>
        <a:xfrm>
          <a:off x="4241800" y="1338924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A407D548-F5F2-4952-BC52-1CCFFABF06DE}"/>
            </a:ext>
          </a:extLst>
        </xdr:cNvPr>
        <xdr:cNvSpPr/>
      </xdr:nvSpPr>
      <xdr:spPr>
        <a:xfrm>
          <a:off x="3475038" y="1335332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969DCCF8-957D-4E5B-B28C-9C366B105F38}"/>
            </a:ext>
          </a:extLst>
        </xdr:cNvPr>
        <xdr:cNvSpPr/>
      </xdr:nvSpPr>
      <xdr:spPr>
        <a:xfrm>
          <a:off x="2643188" y="1331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66E750CE-FE1D-4A82-89A8-749303B9AA02}"/>
            </a:ext>
          </a:extLst>
        </xdr:cNvPr>
        <xdr:cNvSpPr/>
      </xdr:nvSpPr>
      <xdr:spPr>
        <a:xfrm>
          <a:off x="1825625" y="1328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93304D14-2DD7-4EE9-AC08-27389231C688}"/>
            </a:ext>
          </a:extLst>
        </xdr:cNvPr>
        <xdr:cNvSpPr/>
      </xdr:nvSpPr>
      <xdr:spPr>
        <a:xfrm>
          <a:off x="1008063" y="1325834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8CEF368-B6B8-48E7-AE17-FC453D73137E}"/>
            </a:ext>
          </a:extLst>
        </xdr:cNvPr>
        <xdr:cNvSpPr txBox="1"/>
      </xdr:nvSpPr>
      <xdr:spPr>
        <a:xfrm>
          <a:off x="411638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A41024E-0C7B-4108-A14C-025DAAE17A7E}"/>
            </a:ext>
          </a:extLst>
        </xdr:cNvPr>
        <xdr:cNvSpPr txBox="1"/>
      </xdr:nvSpPr>
      <xdr:spPr>
        <a:xfrm>
          <a:off x="3349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963E7E-C132-456C-BCAD-5B31AC72BDF2}"/>
            </a:ext>
          </a:extLst>
        </xdr:cNvPr>
        <xdr:cNvSpPr txBox="1"/>
      </xdr:nvSpPr>
      <xdr:spPr>
        <a:xfrm>
          <a:off x="25177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D5CEB09-22AC-4F4A-B474-123FD07DC563}"/>
            </a:ext>
          </a:extLst>
        </xdr:cNvPr>
        <xdr:cNvSpPr txBox="1"/>
      </xdr:nvSpPr>
      <xdr:spPr>
        <a:xfrm>
          <a:off x="170021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B8E2D9-4DAE-48BA-A576-64914CDC3C9C}"/>
            </a:ext>
          </a:extLst>
        </xdr:cNvPr>
        <xdr:cNvSpPr txBox="1"/>
      </xdr:nvSpPr>
      <xdr:spPr>
        <a:xfrm>
          <a:off x="882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142421</xdr:rowOff>
    </xdr:from>
    <xdr:to>
      <xdr:col>24</xdr:col>
      <xdr:colOff>114300</xdr:colOff>
      <xdr:row>84</xdr:row>
      <xdr:rowOff>72571</xdr:rowOff>
    </xdr:to>
    <xdr:sp macro="" textlink="">
      <xdr:nvSpPr>
        <xdr:cNvPr id="301" name="楕円 300">
          <a:extLst>
            <a:ext uri="{FF2B5EF4-FFF2-40B4-BE49-F238E27FC236}">
              <a16:creationId xmlns:a16="http://schemas.microsoft.com/office/drawing/2014/main" id="{0DA655A3-7864-4CFF-9E03-EDB135A41C05}"/>
            </a:ext>
          </a:extLst>
        </xdr:cNvPr>
        <xdr:cNvSpPr/>
      </xdr:nvSpPr>
      <xdr:spPr>
        <a:xfrm>
          <a:off x="4241800" y="135821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120848</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250A54B3-564A-42C9-A36F-231284B831A6}"/>
            </a:ext>
          </a:extLst>
        </xdr:cNvPr>
        <xdr:cNvSpPr txBox="1"/>
      </xdr:nvSpPr>
      <xdr:spPr>
        <a:xfrm>
          <a:off x="4330700" y="1356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36286</xdr:rowOff>
    </xdr:from>
    <xdr:to>
      <xdr:col>20</xdr:col>
      <xdr:colOff>38100</xdr:colOff>
      <xdr:row>84</xdr:row>
      <xdr:rowOff>137886</xdr:rowOff>
    </xdr:to>
    <xdr:sp macro="" textlink="">
      <xdr:nvSpPr>
        <xdr:cNvPr id="303" name="楕円 302">
          <a:extLst>
            <a:ext uri="{FF2B5EF4-FFF2-40B4-BE49-F238E27FC236}">
              <a16:creationId xmlns:a16="http://schemas.microsoft.com/office/drawing/2014/main" id="{C99CA2AE-E4B5-4E5C-9EDC-8006ABBBFAF8}"/>
            </a:ext>
          </a:extLst>
        </xdr:cNvPr>
        <xdr:cNvSpPr/>
      </xdr:nvSpPr>
      <xdr:spPr>
        <a:xfrm>
          <a:off x="3475038" y="1363798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21771</xdr:rowOff>
    </xdr:from>
    <xdr:to>
      <xdr:col>24</xdr:col>
      <xdr:colOff>63500</xdr:colOff>
      <xdr:row>84</xdr:row>
      <xdr:rowOff>87086</xdr:rowOff>
    </xdr:to>
    <xdr:cxnSp macro="">
      <xdr:nvCxnSpPr>
        <xdr:cNvPr id="304" name="直線コネクタ 303">
          <a:extLst>
            <a:ext uri="{FF2B5EF4-FFF2-40B4-BE49-F238E27FC236}">
              <a16:creationId xmlns:a16="http://schemas.microsoft.com/office/drawing/2014/main" id="{3DFE489D-0540-45BD-B758-AB9688362349}"/>
            </a:ext>
          </a:extLst>
        </xdr:cNvPr>
        <xdr:cNvCxnSpPr/>
      </xdr:nvCxnSpPr>
      <xdr:spPr>
        <a:xfrm flipV="1">
          <a:off x="3525838" y="13623471"/>
          <a:ext cx="766762"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5" name="楕円 304">
          <a:extLst>
            <a:ext uri="{FF2B5EF4-FFF2-40B4-BE49-F238E27FC236}">
              <a16:creationId xmlns:a16="http://schemas.microsoft.com/office/drawing/2014/main" id="{F6273875-5D95-46C2-9B8F-3963E289E28D}"/>
            </a:ext>
          </a:extLst>
        </xdr:cNvPr>
        <xdr:cNvSpPr/>
      </xdr:nvSpPr>
      <xdr:spPr>
        <a:xfrm>
          <a:off x="2643188" y="135985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87086</xdr:rowOff>
    </xdr:to>
    <xdr:cxnSp macro="">
      <xdr:nvCxnSpPr>
        <xdr:cNvPr id="306" name="直線コネクタ 305">
          <a:extLst>
            <a:ext uri="{FF2B5EF4-FFF2-40B4-BE49-F238E27FC236}">
              <a16:creationId xmlns:a16="http://schemas.microsoft.com/office/drawing/2014/main" id="{5771079D-BEF7-416A-B9F0-B343E2709E95}"/>
            </a:ext>
          </a:extLst>
        </xdr:cNvPr>
        <xdr:cNvCxnSpPr/>
      </xdr:nvCxnSpPr>
      <xdr:spPr>
        <a:xfrm>
          <a:off x="2693988" y="13639800"/>
          <a:ext cx="8318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132624</xdr:rowOff>
    </xdr:from>
    <xdr:to>
      <xdr:col>10</xdr:col>
      <xdr:colOff>165100</xdr:colOff>
      <xdr:row>84</xdr:row>
      <xdr:rowOff>62774</xdr:rowOff>
    </xdr:to>
    <xdr:sp macro="" textlink="">
      <xdr:nvSpPr>
        <xdr:cNvPr id="307" name="楕円 306">
          <a:extLst>
            <a:ext uri="{FF2B5EF4-FFF2-40B4-BE49-F238E27FC236}">
              <a16:creationId xmlns:a16="http://schemas.microsoft.com/office/drawing/2014/main" id="{BA702F0E-52B9-4964-8F6A-0D78BE644274}"/>
            </a:ext>
          </a:extLst>
        </xdr:cNvPr>
        <xdr:cNvSpPr/>
      </xdr:nvSpPr>
      <xdr:spPr>
        <a:xfrm>
          <a:off x="1825625" y="1357239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xdr:rowOff>
    </xdr:from>
    <xdr:to>
      <xdr:col>15</xdr:col>
      <xdr:colOff>50800</xdr:colOff>
      <xdr:row>84</xdr:row>
      <xdr:rowOff>38100</xdr:rowOff>
    </xdr:to>
    <xdr:cxnSp macro="">
      <xdr:nvCxnSpPr>
        <xdr:cNvPr id="308" name="直線コネクタ 307">
          <a:extLst>
            <a:ext uri="{FF2B5EF4-FFF2-40B4-BE49-F238E27FC236}">
              <a16:creationId xmlns:a16="http://schemas.microsoft.com/office/drawing/2014/main" id="{DCEF7144-9903-446F-9F0D-487A99B701E0}"/>
            </a:ext>
          </a:extLst>
        </xdr:cNvPr>
        <xdr:cNvCxnSpPr/>
      </xdr:nvCxnSpPr>
      <xdr:spPr>
        <a:xfrm>
          <a:off x="1876425" y="13613674"/>
          <a:ext cx="817563"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83638</xdr:rowOff>
    </xdr:from>
    <xdr:to>
      <xdr:col>6</xdr:col>
      <xdr:colOff>38100</xdr:colOff>
      <xdr:row>84</xdr:row>
      <xdr:rowOff>13788</xdr:rowOff>
    </xdr:to>
    <xdr:sp macro="" textlink="">
      <xdr:nvSpPr>
        <xdr:cNvPr id="309" name="楕円 308">
          <a:extLst>
            <a:ext uri="{FF2B5EF4-FFF2-40B4-BE49-F238E27FC236}">
              <a16:creationId xmlns:a16="http://schemas.microsoft.com/office/drawing/2014/main" id="{51210617-97AB-45E4-99BE-4A52D604D884}"/>
            </a:ext>
          </a:extLst>
        </xdr:cNvPr>
        <xdr:cNvSpPr/>
      </xdr:nvSpPr>
      <xdr:spPr>
        <a:xfrm>
          <a:off x="1008063" y="1352341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134438</xdr:rowOff>
    </xdr:from>
    <xdr:to>
      <xdr:col>10</xdr:col>
      <xdr:colOff>114300</xdr:colOff>
      <xdr:row>84</xdr:row>
      <xdr:rowOff>11974</xdr:rowOff>
    </xdr:to>
    <xdr:cxnSp macro="">
      <xdr:nvCxnSpPr>
        <xdr:cNvPr id="310" name="直線コネクタ 309">
          <a:extLst>
            <a:ext uri="{FF2B5EF4-FFF2-40B4-BE49-F238E27FC236}">
              <a16:creationId xmlns:a16="http://schemas.microsoft.com/office/drawing/2014/main" id="{B172DDD5-69C4-4698-B31C-3B802FC6625A}"/>
            </a:ext>
          </a:extLst>
        </xdr:cNvPr>
        <xdr:cNvCxnSpPr/>
      </xdr:nvCxnSpPr>
      <xdr:spPr>
        <a:xfrm>
          <a:off x="1058863" y="13574213"/>
          <a:ext cx="817562" cy="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BA46FF29-9075-4B9B-9FA7-E15806811B9A}"/>
            </a:ext>
          </a:extLst>
        </xdr:cNvPr>
        <xdr:cNvSpPr txBox="1"/>
      </xdr:nvSpPr>
      <xdr:spPr>
        <a:xfrm>
          <a:off x="3324869" y="1313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20ED5750-41A1-44BA-8C9E-28869668BCDF}"/>
            </a:ext>
          </a:extLst>
        </xdr:cNvPr>
        <xdr:cNvSpPr txBox="1"/>
      </xdr:nvSpPr>
      <xdr:spPr>
        <a:xfrm>
          <a:off x="2505719" y="1311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FCC50467-190E-4482-9A77-E8695F5F4B1C}"/>
            </a:ext>
          </a:extLst>
        </xdr:cNvPr>
        <xdr:cNvSpPr txBox="1"/>
      </xdr:nvSpPr>
      <xdr:spPr>
        <a:xfrm>
          <a:off x="1688157" y="1307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5EEEB7D9-0437-4969-B51E-21019FA2044F}"/>
            </a:ext>
          </a:extLst>
        </xdr:cNvPr>
        <xdr:cNvSpPr txBox="1"/>
      </xdr:nvSpPr>
      <xdr:spPr>
        <a:xfrm>
          <a:off x="870594" y="1304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129013</xdr:rowOff>
    </xdr:from>
    <xdr:ext cx="405111" cy="259045"/>
    <xdr:sp macro="" textlink="">
      <xdr:nvSpPr>
        <xdr:cNvPr id="315" name="n_1mainValue【公営住宅】&#10;有形固定資産減価償却率">
          <a:extLst>
            <a:ext uri="{FF2B5EF4-FFF2-40B4-BE49-F238E27FC236}">
              <a16:creationId xmlns:a16="http://schemas.microsoft.com/office/drawing/2014/main" id="{88AFA393-FBE5-40AE-8400-FFE72B3ED1DA}"/>
            </a:ext>
          </a:extLst>
        </xdr:cNvPr>
        <xdr:cNvSpPr txBox="1"/>
      </xdr:nvSpPr>
      <xdr:spPr>
        <a:xfrm>
          <a:off x="3324869" y="1373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6" name="n_2mainValue【公営住宅】&#10;有形固定資産減価償却率">
          <a:extLst>
            <a:ext uri="{FF2B5EF4-FFF2-40B4-BE49-F238E27FC236}">
              <a16:creationId xmlns:a16="http://schemas.microsoft.com/office/drawing/2014/main" id="{92C7332B-4D1E-4458-8FCA-E987B2607526}"/>
            </a:ext>
          </a:extLst>
        </xdr:cNvPr>
        <xdr:cNvSpPr txBox="1"/>
      </xdr:nvSpPr>
      <xdr:spPr>
        <a:xfrm>
          <a:off x="2505719"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53901</xdr:rowOff>
    </xdr:from>
    <xdr:ext cx="405111" cy="259045"/>
    <xdr:sp macro="" textlink="">
      <xdr:nvSpPr>
        <xdr:cNvPr id="317" name="n_3mainValue【公営住宅】&#10;有形固定資産減価償却率">
          <a:extLst>
            <a:ext uri="{FF2B5EF4-FFF2-40B4-BE49-F238E27FC236}">
              <a16:creationId xmlns:a16="http://schemas.microsoft.com/office/drawing/2014/main" id="{284DDA08-C980-45C5-8908-55F6F5E13339}"/>
            </a:ext>
          </a:extLst>
        </xdr:cNvPr>
        <xdr:cNvSpPr txBox="1"/>
      </xdr:nvSpPr>
      <xdr:spPr>
        <a:xfrm>
          <a:off x="1688157" y="1365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8" name="n_4mainValue【公営住宅】&#10;有形固定資産減価償却率">
          <a:extLst>
            <a:ext uri="{FF2B5EF4-FFF2-40B4-BE49-F238E27FC236}">
              <a16:creationId xmlns:a16="http://schemas.microsoft.com/office/drawing/2014/main" id="{4778822E-7149-4F7A-A02B-42BA0FA6342C}"/>
            </a:ext>
          </a:extLst>
        </xdr:cNvPr>
        <xdr:cNvSpPr txBox="1"/>
      </xdr:nvSpPr>
      <xdr:spPr>
        <a:xfrm>
          <a:off x="870594" y="1360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7E81DAA-F31C-4903-881C-CB6457D318D1}"/>
            </a:ext>
          </a:extLst>
        </xdr:cNvPr>
        <xdr:cNvSpPr/>
      </xdr:nvSpPr>
      <xdr:spPr>
        <a:xfrm>
          <a:off x="6118225" y="111633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7443C2D-C1D2-4EFE-B0CB-10172FF05A36}"/>
            </a:ext>
          </a:extLst>
        </xdr:cNvPr>
        <xdr:cNvSpPr/>
      </xdr:nvSpPr>
      <xdr:spPr>
        <a:xfrm>
          <a:off x="623093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4FCC7AEF-2708-41EE-BD53-08226E75724B}"/>
            </a:ext>
          </a:extLst>
        </xdr:cNvPr>
        <xdr:cNvSpPr/>
      </xdr:nvSpPr>
      <xdr:spPr>
        <a:xfrm>
          <a:off x="623093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1433F0C6-E07A-44A2-9488-825BD2CFDE11}"/>
            </a:ext>
          </a:extLst>
        </xdr:cNvPr>
        <xdr:cNvSpPr/>
      </xdr:nvSpPr>
      <xdr:spPr>
        <a:xfrm>
          <a:off x="71755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E59F7A67-19F8-48AC-9998-C0DBE2C74471}"/>
            </a:ext>
          </a:extLst>
        </xdr:cNvPr>
        <xdr:cNvSpPr/>
      </xdr:nvSpPr>
      <xdr:spPr>
        <a:xfrm>
          <a:off x="71755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381E2F8-C24F-49FE-BB9B-F5E8B3AC8EDF}"/>
            </a:ext>
          </a:extLst>
        </xdr:cNvPr>
        <xdr:cNvSpPr/>
      </xdr:nvSpPr>
      <xdr:spPr>
        <a:xfrm>
          <a:off x="82327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E2864C8-3862-46A2-B6F4-742032D2B12B}"/>
            </a:ext>
          </a:extLst>
        </xdr:cNvPr>
        <xdr:cNvSpPr/>
      </xdr:nvSpPr>
      <xdr:spPr>
        <a:xfrm>
          <a:off x="82327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CD7EB16D-1798-413A-813D-4BFE2C4CFEF5}"/>
            </a:ext>
          </a:extLst>
        </xdr:cNvPr>
        <xdr:cNvSpPr/>
      </xdr:nvSpPr>
      <xdr:spPr>
        <a:xfrm>
          <a:off x="6118225" y="1223962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F00CD316-481E-4803-9F8F-2A329BE16C6E}"/>
            </a:ext>
          </a:extLst>
        </xdr:cNvPr>
        <xdr:cNvSpPr txBox="1"/>
      </xdr:nvSpPr>
      <xdr:spPr>
        <a:xfrm>
          <a:off x="60801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9C574AB7-A600-4ED8-BCCB-AF0DF4788066}"/>
            </a:ext>
          </a:extLst>
        </xdr:cNvPr>
        <xdr:cNvCxnSpPr/>
      </xdr:nvCxnSpPr>
      <xdr:spPr>
        <a:xfrm>
          <a:off x="6118225" y="1440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83196F4C-2E1D-4F92-A820-C16BDF17F910}"/>
            </a:ext>
          </a:extLst>
        </xdr:cNvPr>
        <xdr:cNvCxnSpPr/>
      </xdr:nvCxnSpPr>
      <xdr:spPr>
        <a:xfrm>
          <a:off x="6118225" y="140398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483B00A-F7DC-4A3F-9039-5CB5A77744B4}"/>
            </a:ext>
          </a:extLst>
        </xdr:cNvPr>
        <xdr:cNvSpPr txBox="1"/>
      </xdr:nvSpPr>
      <xdr:spPr>
        <a:xfrm>
          <a:off x="5679621" y="1390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F048504D-4BF8-4134-85DB-B49245613CD7}"/>
            </a:ext>
          </a:extLst>
        </xdr:cNvPr>
        <xdr:cNvCxnSpPr/>
      </xdr:nvCxnSpPr>
      <xdr:spPr>
        <a:xfrm>
          <a:off x="6118225" y="136779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F30CBC6-8F44-48C5-A915-ACAA3014F081}"/>
            </a:ext>
          </a:extLst>
        </xdr:cNvPr>
        <xdr:cNvSpPr txBox="1"/>
      </xdr:nvSpPr>
      <xdr:spPr>
        <a:xfrm>
          <a:off x="5679621" y="13545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E8F48F5-FD2F-456A-A693-7AC5D436DB33}"/>
            </a:ext>
          </a:extLst>
        </xdr:cNvPr>
        <xdr:cNvCxnSpPr/>
      </xdr:nvCxnSpPr>
      <xdr:spPr>
        <a:xfrm>
          <a:off x="6118225" y="13315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5234BBF8-9372-4851-9B17-89522922517A}"/>
            </a:ext>
          </a:extLst>
        </xdr:cNvPr>
        <xdr:cNvSpPr txBox="1"/>
      </xdr:nvSpPr>
      <xdr:spPr>
        <a:xfrm>
          <a:off x="5679621" y="13183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C18D4EE4-9792-4122-AFBC-AE55C9717D96}"/>
            </a:ext>
          </a:extLst>
        </xdr:cNvPr>
        <xdr:cNvCxnSpPr/>
      </xdr:nvCxnSpPr>
      <xdr:spPr>
        <a:xfrm>
          <a:off x="6118225" y="129540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4078721A-F4C9-4DE2-8EA2-F0658F1E78A0}"/>
            </a:ext>
          </a:extLst>
        </xdr:cNvPr>
        <xdr:cNvSpPr txBox="1"/>
      </xdr:nvSpPr>
      <xdr:spPr>
        <a:xfrm>
          <a:off x="5679621" y="12821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30170DEB-F467-4890-81CA-BA783CA1ABD1}"/>
            </a:ext>
          </a:extLst>
        </xdr:cNvPr>
        <xdr:cNvCxnSpPr/>
      </xdr:nvCxnSpPr>
      <xdr:spPr>
        <a:xfrm>
          <a:off x="6118225" y="126015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531C27BD-4CB0-4E6C-9687-15F6A48DEEFC}"/>
            </a:ext>
          </a:extLst>
        </xdr:cNvPr>
        <xdr:cNvSpPr txBox="1"/>
      </xdr:nvSpPr>
      <xdr:spPr>
        <a:xfrm>
          <a:off x="5679621" y="12468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09AAA3D-AD69-44DD-8FEC-590A19F4107C}"/>
            </a:ext>
          </a:extLst>
        </xdr:cNvPr>
        <xdr:cNvCxnSpPr/>
      </xdr:nvCxnSpPr>
      <xdr:spPr>
        <a:xfrm>
          <a:off x="6118225" y="122396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B05A871-EC44-4A80-8C29-F7FF6C2731EE}"/>
            </a:ext>
          </a:extLst>
        </xdr:cNvPr>
        <xdr:cNvSpPr txBox="1"/>
      </xdr:nvSpPr>
      <xdr:spPr>
        <a:xfrm>
          <a:off x="5679621"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778492B3-DC16-45B2-9331-754663AC594B}"/>
            </a:ext>
          </a:extLst>
        </xdr:cNvPr>
        <xdr:cNvSpPr/>
      </xdr:nvSpPr>
      <xdr:spPr>
        <a:xfrm>
          <a:off x="6118225" y="1223962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20128D1A-E643-4EB9-AE4D-374A308A85CB}"/>
            </a:ext>
          </a:extLst>
        </xdr:cNvPr>
        <xdr:cNvCxnSpPr/>
      </xdr:nvCxnSpPr>
      <xdr:spPr>
        <a:xfrm flipV="1">
          <a:off x="9691053" y="12733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15C90974-9352-4BE7-B114-7844D407F648}"/>
            </a:ext>
          </a:extLst>
        </xdr:cNvPr>
        <xdr:cNvSpPr txBox="1"/>
      </xdr:nvSpPr>
      <xdr:spPr>
        <a:xfrm>
          <a:off x="9729788" y="1403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34BB36E7-8FE9-4A34-9F4B-F47A3DEDDCA2}"/>
            </a:ext>
          </a:extLst>
        </xdr:cNvPr>
        <xdr:cNvCxnSpPr/>
      </xdr:nvCxnSpPr>
      <xdr:spPr>
        <a:xfrm>
          <a:off x="9617075" y="1403603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8C899CB-6721-407C-AB37-6BAE6B9B96C7}"/>
            </a:ext>
          </a:extLst>
        </xdr:cNvPr>
        <xdr:cNvSpPr txBox="1"/>
      </xdr:nvSpPr>
      <xdr:spPr>
        <a:xfrm>
          <a:off x="9729788" y="1251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9BAE08E8-6922-45FE-B370-382099BBBE50}"/>
            </a:ext>
          </a:extLst>
        </xdr:cNvPr>
        <xdr:cNvCxnSpPr/>
      </xdr:nvCxnSpPr>
      <xdr:spPr>
        <a:xfrm>
          <a:off x="9617075" y="1273302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66BA26AD-95D5-4BD1-AE3A-90652CF1CCA2}"/>
            </a:ext>
          </a:extLst>
        </xdr:cNvPr>
        <xdr:cNvSpPr txBox="1"/>
      </xdr:nvSpPr>
      <xdr:spPr>
        <a:xfrm>
          <a:off x="9729788" y="13477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DB823F03-D134-43C7-8F74-EAC425031A7B}"/>
            </a:ext>
          </a:extLst>
        </xdr:cNvPr>
        <xdr:cNvSpPr/>
      </xdr:nvSpPr>
      <xdr:spPr>
        <a:xfrm>
          <a:off x="9655175" y="1349870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B02A33C5-B360-4A2A-B217-2B82A75C44A1}"/>
            </a:ext>
          </a:extLst>
        </xdr:cNvPr>
        <xdr:cNvSpPr/>
      </xdr:nvSpPr>
      <xdr:spPr>
        <a:xfrm>
          <a:off x="8874125" y="1349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43CFF1F6-04B6-4CF6-8634-F5BAF2D2D8BA}"/>
            </a:ext>
          </a:extLst>
        </xdr:cNvPr>
        <xdr:cNvSpPr/>
      </xdr:nvSpPr>
      <xdr:spPr>
        <a:xfrm>
          <a:off x="8056563" y="13502512"/>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9982CFD6-3364-4631-9B6A-3352CB65F78F}"/>
            </a:ext>
          </a:extLst>
        </xdr:cNvPr>
        <xdr:cNvSpPr/>
      </xdr:nvSpPr>
      <xdr:spPr>
        <a:xfrm>
          <a:off x="7224713" y="1349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0638B3F5-EF8B-42CE-AFCE-0760DBD6F210}"/>
            </a:ext>
          </a:extLst>
        </xdr:cNvPr>
        <xdr:cNvSpPr/>
      </xdr:nvSpPr>
      <xdr:spPr>
        <a:xfrm>
          <a:off x="6407150" y="1348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511221A-29C5-47D1-AFC6-55A8488B5329}"/>
            </a:ext>
          </a:extLst>
        </xdr:cNvPr>
        <xdr:cNvSpPr txBox="1"/>
      </xdr:nvSpPr>
      <xdr:spPr>
        <a:xfrm>
          <a:off x="95154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B0CC4FF-6D2C-46EB-A7C9-B33EB09B5129}"/>
            </a:ext>
          </a:extLst>
        </xdr:cNvPr>
        <xdr:cNvSpPr txBox="1"/>
      </xdr:nvSpPr>
      <xdr:spPr>
        <a:xfrm>
          <a:off x="874871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EA04E52-BA88-46CA-843E-BC490D4664F8}"/>
            </a:ext>
          </a:extLst>
        </xdr:cNvPr>
        <xdr:cNvSpPr txBox="1"/>
      </xdr:nvSpPr>
      <xdr:spPr>
        <a:xfrm>
          <a:off x="79311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5BC7128-0CEE-48C2-9406-33F55BBF7748}"/>
            </a:ext>
          </a:extLst>
        </xdr:cNvPr>
        <xdr:cNvSpPr txBox="1"/>
      </xdr:nvSpPr>
      <xdr:spPr>
        <a:xfrm>
          <a:off x="7099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0AEBE44-6BDF-4DBB-A433-3606FAD4C564}"/>
            </a:ext>
          </a:extLst>
        </xdr:cNvPr>
        <xdr:cNvSpPr txBox="1"/>
      </xdr:nvSpPr>
      <xdr:spPr>
        <a:xfrm>
          <a:off x="62817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102363</xdr:rowOff>
    </xdr:from>
    <xdr:to>
      <xdr:col>55</xdr:col>
      <xdr:colOff>50800</xdr:colOff>
      <xdr:row>80</xdr:row>
      <xdr:rowOff>32513</xdr:rowOff>
    </xdr:to>
    <xdr:sp macro="" textlink="">
      <xdr:nvSpPr>
        <xdr:cNvPr id="358" name="楕円 357">
          <a:extLst>
            <a:ext uri="{FF2B5EF4-FFF2-40B4-BE49-F238E27FC236}">
              <a16:creationId xmlns:a16="http://schemas.microsoft.com/office/drawing/2014/main" id="{C54A3D65-AC2D-41B5-87E7-6AE95D4D8BF9}"/>
            </a:ext>
          </a:extLst>
        </xdr:cNvPr>
        <xdr:cNvSpPr/>
      </xdr:nvSpPr>
      <xdr:spPr>
        <a:xfrm>
          <a:off x="9655175" y="12894438"/>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125240</xdr:rowOff>
    </xdr:from>
    <xdr:ext cx="469744" cy="259045"/>
    <xdr:sp macro="" textlink="">
      <xdr:nvSpPr>
        <xdr:cNvPr id="359" name="【公営住宅】&#10;一人当たり面積該当値テキスト">
          <a:extLst>
            <a:ext uri="{FF2B5EF4-FFF2-40B4-BE49-F238E27FC236}">
              <a16:creationId xmlns:a16="http://schemas.microsoft.com/office/drawing/2014/main" id="{028BCAE5-61C9-4971-B13C-5D046BAD55CE}"/>
            </a:ext>
          </a:extLst>
        </xdr:cNvPr>
        <xdr:cNvSpPr txBox="1"/>
      </xdr:nvSpPr>
      <xdr:spPr>
        <a:xfrm>
          <a:off x="9729788" y="127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130556</xdr:rowOff>
    </xdr:from>
    <xdr:to>
      <xdr:col>50</xdr:col>
      <xdr:colOff>165100</xdr:colOff>
      <xdr:row>80</xdr:row>
      <xdr:rowOff>60706</xdr:rowOff>
    </xdr:to>
    <xdr:sp macro="" textlink="">
      <xdr:nvSpPr>
        <xdr:cNvPr id="360" name="楕円 359">
          <a:extLst>
            <a:ext uri="{FF2B5EF4-FFF2-40B4-BE49-F238E27FC236}">
              <a16:creationId xmlns:a16="http://schemas.microsoft.com/office/drawing/2014/main" id="{F2C09DE9-3873-4AA8-A39F-EBEB4BE0AF40}"/>
            </a:ext>
          </a:extLst>
        </xdr:cNvPr>
        <xdr:cNvSpPr/>
      </xdr:nvSpPr>
      <xdr:spPr>
        <a:xfrm>
          <a:off x="8874125" y="1292263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153163</xdr:rowOff>
    </xdr:from>
    <xdr:to>
      <xdr:col>55</xdr:col>
      <xdr:colOff>0</xdr:colOff>
      <xdr:row>80</xdr:row>
      <xdr:rowOff>9906</xdr:rowOff>
    </xdr:to>
    <xdr:cxnSp macro="">
      <xdr:nvCxnSpPr>
        <xdr:cNvPr id="361" name="直線コネクタ 360">
          <a:extLst>
            <a:ext uri="{FF2B5EF4-FFF2-40B4-BE49-F238E27FC236}">
              <a16:creationId xmlns:a16="http://schemas.microsoft.com/office/drawing/2014/main" id="{F595D991-1886-4345-B6C9-C563FA1CD802}"/>
            </a:ext>
          </a:extLst>
        </xdr:cNvPr>
        <xdr:cNvCxnSpPr/>
      </xdr:nvCxnSpPr>
      <xdr:spPr>
        <a:xfrm flipV="1">
          <a:off x="8924925" y="12945238"/>
          <a:ext cx="766763"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147320</xdr:rowOff>
    </xdr:from>
    <xdr:to>
      <xdr:col>46</xdr:col>
      <xdr:colOff>38100</xdr:colOff>
      <xdr:row>80</xdr:row>
      <xdr:rowOff>77470</xdr:rowOff>
    </xdr:to>
    <xdr:sp macro="" textlink="">
      <xdr:nvSpPr>
        <xdr:cNvPr id="362" name="楕円 361">
          <a:extLst>
            <a:ext uri="{FF2B5EF4-FFF2-40B4-BE49-F238E27FC236}">
              <a16:creationId xmlns:a16="http://schemas.microsoft.com/office/drawing/2014/main" id="{B07FE2DE-189E-4A20-B838-E7615C0CAF38}"/>
            </a:ext>
          </a:extLst>
        </xdr:cNvPr>
        <xdr:cNvSpPr/>
      </xdr:nvSpPr>
      <xdr:spPr>
        <a:xfrm>
          <a:off x="8056563" y="1293939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9906</xdr:rowOff>
    </xdr:from>
    <xdr:to>
      <xdr:col>50</xdr:col>
      <xdr:colOff>114300</xdr:colOff>
      <xdr:row>80</xdr:row>
      <xdr:rowOff>26670</xdr:rowOff>
    </xdr:to>
    <xdr:cxnSp macro="">
      <xdr:nvCxnSpPr>
        <xdr:cNvPr id="363" name="直線コネクタ 362">
          <a:extLst>
            <a:ext uri="{FF2B5EF4-FFF2-40B4-BE49-F238E27FC236}">
              <a16:creationId xmlns:a16="http://schemas.microsoft.com/office/drawing/2014/main" id="{9C5835B3-7541-4C00-B9EA-EF9EF3F15A39}"/>
            </a:ext>
          </a:extLst>
        </xdr:cNvPr>
        <xdr:cNvCxnSpPr/>
      </xdr:nvCxnSpPr>
      <xdr:spPr>
        <a:xfrm flipV="1">
          <a:off x="8107363" y="12963906"/>
          <a:ext cx="817562"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164085</xdr:rowOff>
    </xdr:from>
    <xdr:to>
      <xdr:col>41</xdr:col>
      <xdr:colOff>101600</xdr:colOff>
      <xdr:row>80</xdr:row>
      <xdr:rowOff>94235</xdr:rowOff>
    </xdr:to>
    <xdr:sp macro="" textlink="">
      <xdr:nvSpPr>
        <xdr:cNvPr id="364" name="楕円 363">
          <a:extLst>
            <a:ext uri="{FF2B5EF4-FFF2-40B4-BE49-F238E27FC236}">
              <a16:creationId xmlns:a16="http://schemas.microsoft.com/office/drawing/2014/main" id="{2C9407D8-F3E6-49A6-ACA7-93CC88D4BC80}"/>
            </a:ext>
          </a:extLst>
        </xdr:cNvPr>
        <xdr:cNvSpPr/>
      </xdr:nvSpPr>
      <xdr:spPr>
        <a:xfrm>
          <a:off x="7224713" y="12956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26670</xdr:rowOff>
    </xdr:from>
    <xdr:to>
      <xdr:col>45</xdr:col>
      <xdr:colOff>177800</xdr:colOff>
      <xdr:row>80</xdr:row>
      <xdr:rowOff>43435</xdr:rowOff>
    </xdr:to>
    <xdr:cxnSp macro="">
      <xdr:nvCxnSpPr>
        <xdr:cNvPr id="365" name="直線コネクタ 364">
          <a:extLst>
            <a:ext uri="{FF2B5EF4-FFF2-40B4-BE49-F238E27FC236}">
              <a16:creationId xmlns:a16="http://schemas.microsoft.com/office/drawing/2014/main" id="{D9DFE1ED-689C-4EC5-A90A-C23AFCBB902E}"/>
            </a:ext>
          </a:extLst>
        </xdr:cNvPr>
        <xdr:cNvCxnSpPr/>
      </xdr:nvCxnSpPr>
      <xdr:spPr>
        <a:xfrm flipV="1">
          <a:off x="7275513" y="12980670"/>
          <a:ext cx="83185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7113</xdr:rowOff>
    </xdr:from>
    <xdr:to>
      <xdr:col>36</xdr:col>
      <xdr:colOff>165100</xdr:colOff>
      <xdr:row>80</xdr:row>
      <xdr:rowOff>108713</xdr:rowOff>
    </xdr:to>
    <xdr:sp macro="" textlink="">
      <xdr:nvSpPr>
        <xdr:cNvPr id="366" name="楕円 365">
          <a:extLst>
            <a:ext uri="{FF2B5EF4-FFF2-40B4-BE49-F238E27FC236}">
              <a16:creationId xmlns:a16="http://schemas.microsoft.com/office/drawing/2014/main" id="{A90D5FB6-423D-4CAB-BBEB-C5B1B7C531A8}"/>
            </a:ext>
          </a:extLst>
        </xdr:cNvPr>
        <xdr:cNvSpPr/>
      </xdr:nvSpPr>
      <xdr:spPr>
        <a:xfrm>
          <a:off x="6407150" y="129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43435</xdr:rowOff>
    </xdr:from>
    <xdr:to>
      <xdr:col>41</xdr:col>
      <xdr:colOff>50800</xdr:colOff>
      <xdr:row>80</xdr:row>
      <xdr:rowOff>57913</xdr:rowOff>
    </xdr:to>
    <xdr:cxnSp macro="">
      <xdr:nvCxnSpPr>
        <xdr:cNvPr id="367" name="直線コネクタ 366">
          <a:extLst>
            <a:ext uri="{FF2B5EF4-FFF2-40B4-BE49-F238E27FC236}">
              <a16:creationId xmlns:a16="http://schemas.microsoft.com/office/drawing/2014/main" id="{25DC7639-33D6-44C4-8757-7F5222E2E307}"/>
            </a:ext>
          </a:extLst>
        </xdr:cNvPr>
        <xdr:cNvCxnSpPr/>
      </xdr:nvCxnSpPr>
      <xdr:spPr>
        <a:xfrm flipV="1">
          <a:off x="6457950" y="12997435"/>
          <a:ext cx="817563"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0AE0FC94-910E-4B86-9403-0348F911E1EC}"/>
            </a:ext>
          </a:extLst>
        </xdr:cNvPr>
        <xdr:cNvSpPr txBox="1"/>
      </xdr:nvSpPr>
      <xdr:spPr>
        <a:xfrm>
          <a:off x="8691640" y="1359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4C3E6E4D-093E-47C9-B569-5DF833FB2861}"/>
            </a:ext>
          </a:extLst>
        </xdr:cNvPr>
        <xdr:cNvSpPr txBox="1"/>
      </xdr:nvSpPr>
      <xdr:spPr>
        <a:xfrm>
          <a:off x="7886777" y="135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BCBCB906-F4EB-42B8-ACB1-78E788847E72}"/>
            </a:ext>
          </a:extLst>
        </xdr:cNvPr>
        <xdr:cNvSpPr txBox="1"/>
      </xdr:nvSpPr>
      <xdr:spPr>
        <a:xfrm>
          <a:off x="7054927" y="1359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299EA7D4-9BB0-432C-ACD5-A5CE6B2D0447}"/>
            </a:ext>
          </a:extLst>
        </xdr:cNvPr>
        <xdr:cNvSpPr txBox="1"/>
      </xdr:nvSpPr>
      <xdr:spPr>
        <a:xfrm>
          <a:off x="6237365" y="1358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77233</xdr:rowOff>
    </xdr:from>
    <xdr:ext cx="469744" cy="259045"/>
    <xdr:sp macro="" textlink="">
      <xdr:nvSpPr>
        <xdr:cNvPr id="372" name="n_1mainValue【公営住宅】&#10;一人当たり面積">
          <a:extLst>
            <a:ext uri="{FF2B5EF4-FFF2-40B4-BE49-F238E27FC236}">
              <a16:creationId xmlns:a16="http://schemas.microsoft.com/office/drawing/2014/main" id="{80BE8CA7-2230-4BD6-9120-E740BF63B514}"/>
            </a:ext>
          </a:extLst>
        </xdr:cNvPr>
        <xdr:cNvSpPr txBox="1"/>
      </xdr:nvSpPr>
      <xdr:spPr>
        <a:xfrm>
          <a:off x="8691640" y="127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93997</xdr:rowOff>
    </xdr:from>
    <xdr:ext cx="469744" cy="259045"/>
    <xdr:sp macro="" textlink="">
      <xdr:nvSpPr>
        <xdr:cNvPr id="373" name="n_2mainValue【公営住宅】&#10;一人当たり面積">
          <a:extLst>
            <a:ext uri="{FF2B5EF4-FFF2-40B4-BE49-F238E27FC236}">
              <a16:creationId xmlns:a16="http://schemas.microsoft.com/office/drawing/2014/main" id="{FE161DC0-C22F-4963-998E-12BD39CECCC1}"/>
            </a:ext>
          </a:extLst>
        </xdr:cNvPr>
        <xdr:cNvSpPr txBox="1"/>
      </xdr:nvSpPr>
      <xdr:spPr>
        <a:xfrm>
          <a:off x="7886777" y="127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110762</xdr:rowOff>
    </xdr:from>
    <xdr:ext cx="469744" cy="259045"/>
    <xdr:sp macro="" textlink="">
      <xdr:nvSpPr>
        <xdr:cNvPr id="374" name="n_3mainValue【公営住宅】&#10;一人当たり面積">
          <a:extLst>
            <a:ext uri="{FF2B5EF4-FFF2-40B4-BE49-F238E27FC236}">
              <a16:creationId xmlns:a16="http://schemas.microsoft.com/office/drawing/2014/main" id="{8168B438-7AA5-43C6-9C3C-AE9D965AA4A8}"/>
            </a:ext>
          </a:extLst>
        </xdr:cNvPr>
        <xdr:cNvSpPr txBox="1"/>
      </xdr:nvSpPr>
      <xdr:spPr>
        <a:xfrm>
          <a:off x="7054927" y="127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125240</xdr:rowOff>
    </xdr:from>
    <xdr:ext cx="469744" cy="259045"/>
    <xdr:sp macro="" textlink="">
      <xdr:nvSpPr>
        <xdr:cNvPr id="375" name="n_4mainValue【公営住宅】&#10;一人当たり面積">
          <a:extLst>
            <a:ext uri="{FF2B5EF4-FFF2-40B4-BE49-F238E27FC236}">
              <a16:creationId xmlns:a16="http://schemas.microsoft.com/office/drawing/2014/main" id="{E686BA4C-9A4D-4B90-A6D9-A20956D043BA}"/>
            </a:ext>
          </a:extLst>
        </xdr:cNvPr>
        <xdr:cNvSpPr txBox="1"/>
      </xdr:nvSpPr>
      <xdr:spPr>
        <a:xfrm>
          <a:off x="6237365" y="127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29BC3DC-5F7C-46B1-A247-62388EB7AEFE}"/>
            </a:ext>
          </a:extLst>
        </xdr:cNvPr>
        <xdr:cNvSpPr/>
      </xdr:nvSpPr>
      <xdr:spPr>
        <a:xfrm>
          <a:off x="70485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E201481-AFEC-482E-836C-781F061C01B9}"/>
            </a:ext>
          </a:extLst>
        </xdr:cNvPr>
        <xdr:cNvSpPr/>
      </xdr:nvSpPr>
      <xdr:spPr>
        <a:xfrm>
          <a:off x="8318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BC834E3-185A-4C28-956F-4A8803F5C7B0}"/>
            </a:ext>
          </a:extLst>
        </xdr:cNvPr>
        <xdr:cNvSpPr/>
      </xdr:nvSpPr>
      <xdr:spPr>
        <a:xfrm>
          <a:off x="8318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812017B-00DC-4FBD-A315-BF5C4C84D5C5}"/>
            </a:ext>
          </a:extLst>
        </xdr:cNvPr>
        <xdr:cNvSpPr/>
      </xdr:nvSpPr>
      <xdr:spPr>
        <a:xfrm>
          <a:off x="17621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0F3AEA6-0070-4C3F-BDF3-6649BD28F2CA}"/>
            </a:ext>
          </a:extLst>
        </xdr:cNvPr>
        <xdr:cNvSpPr/>
      </xdr:nvSpPr>
      <xdr:spPr>
        <a:xfrm>
          <a:off x="17621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FF28DCD-E44F-4C9A-938E-47AF9F061FEC}"/>
            </a:ext>
          </a:extLst>
        </xdr:cNvPr>
        <xdr:cNvSpPr/>
      </xdr:nvSpPr>
      <xdr:spPr>
        <a:xfrm>
          <a:off x="2819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365007E-76AA-4847-87F5-3BD3232F07D0}"/>
            </a:ext>
          </a:extLst>
        </xdr:cNvPr>
        <xdr:cNvSpPr/>
      </xdr:nvSpPr>
      <xdr:spPr>
        <a:xfrm>
          <a:off x="2819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81BD463-EA82-4383-A5C2-F9A17B3139C8}"/>
            </a:ext>
          </a:extLst>
        </xdr:cNvPr>
        <xdr:cNvSpPr/>
      </xdr:nvSpPr>
      <xdr:spPr>
        <a:xfrm>
          <a:off x="70485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C234F20F-0166-4D07-8531-6FB044B86FBD}"/>
            </a:ext>
          </a:extLst>
        </xdr:cNvPr>
        <xdr:cNvSpPr txBox="1"/>
      </xdr:nvSpPr>
      <xdr:spPr>
        <a:xfrm>
          <a:off x="681038"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6055FC0C-966D-4789-9FCF-75939940741F}"/>
            </a:ext>
          </a:extLst>
        </xdr:cNvPr>
        <xdr:cNvCxnSpPr/>
      </xdr:nvCxnSpPr>
      <xdr:spPr>
        <a:xfrm>
          <a:off x="70485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56C329EF-4056-47BB-8654-5A339E7F2A33}"/>
            </a:ext>
          </a:extLst>
        </xdr:cNvPr>
        <xdr:cNvSpPr txBox="1"/>
      </xdr:nvSpPr>
      <xdr:spPr>
        <a:xfrm>
          <a:off x="280534" y="178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6ED5B2A9-AAA1-45EC-93DF-F482E34A4E43}"/>
            </a:ext>
          </a:extLst>
        </xdr:cNvPr>
        <xdr:cNvCxnSpPr/>
      </xdr:nvCxnSpPr>
      <xdr:spPr>
        <a:xfrm>
          <a:off x="704850" y="1768520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CDA7E76-7AC0-4D92-80FA-A1548139A36A}"/>
            </a:ext>
          </a:extLst>
        </xdr:cNvPr>
        <xdr:cNvSpPr txBox="1"/>
      </xdr:nvSpPr>
      <xdr:spPr>
        <a:xfrm>
          <a:off x="280534" y="175525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BA95D1C6-CD8F-4B21-8C70-1070183A0204}"/>
            </a:ext>
          </a:extLst>
        </xdr:cNvPr>
        <xdr:cNvCxnSpPr/>
      </xdr:nvCxnSpPr>
      <xdr:spPr>
        <a:xfrm>
          <a:off x="704850" y="173776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610A265F-B3A1-4EB1-A230-A1BCD2E391FC}"/>
            </a:ext>
          </a:extLst>
        </xdr:cNvPr>
        <xdr:cNvSpPr txBox="1"/>
      </xdr:nvSpPr>
      <xdr:spPr>
        <a:xfrm>
          <a:off x="344654" y="17244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40AA782-CF67-49D0-8B3E-2C4040D634B7}"/>
            </a:ext>
          </a:extLst>
        </xdr:cNvPr>
        <xdr:cNvCxnSpPr/>
      </xdr:nvCxnSpPr>
      <xdr:spPr>
        <a:xfrm>
          <a:off x="704850" y="1707016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B9656E31-F07A-4EAC-99D7-0626E58D5A25}"/>
            </a:ext>
          </a:extLst>
        </xdr:cNvPr>
        <xdr:cNvSpPr txBox="1"/>
      </xdr:nvSpPr>
      <xdr:spPr>
        <a:xfrm>
          <a:off x="344654"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4031057-9531-42C6-9059-77E4928BC20E}"/>
            </a:ext>
          </a:extLst>
        </xdr:cNvPr>
        <xdr:cNvCxnSpPr/>
      </xdr:nvCxnSpPr>
      <xdr:spPr>
        <a:xfrm>
          <a:off x="704850" y="167626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DEDF1BFE-B05E-4880-90B8-EB02688B9AFA}"/>
            </a:ext>
          </a:extLst>
        </xdr:cNvPr>
        <xdr:cNvSpPr txBox="1"/>
      </xdr:nvSpPr>
      <xdr:spPr>
        <a:xfrm>
          <a:off x="344654"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EB3E211D-7F85-4E92-9A3D-8544FC463FDE}"/>
            </a:ext>
          </a:extLst>
        </xdr:cNvPr>
        <xdr:cNvCxnSpPr/>
      </xdr:nvCxnSpPr>
      <xdr:spPr>
        <a:xfrm>
          <a:off x="704850" y="164551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5491F68F-8B8F-487E-B6A3-2FDDCF68EB54}"/>
            </a:ext>
          </a:extLst>
        </xdr:cNvPr>
        <xdr:cNvSpPr txBox="1"/>
      </xdr:nvSpPr>
      <xdr:spPr>
        <a:xfrm>
          <a:off x="344654" y="16322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183AE4B4-6082-44C6-8922-B8EBF498CADF}"/>
            </a:ext>
          </a:extLst>
        </xdr:cNvPr>
        <xdr:cNvCxnSpPr/>
      </xdr:nvCxnSpPr>
      <xdr:spPr>
        <a:xfrm>
          <a:off x="704850" y="1614759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52B00C91-0D87-4EC4-87A6-E053A1D11F37}"/>
            </a:ext>
          </a:extLst>
        </xdr:cNvPr>
        <xdr:cNvSpPr txBox="1"/>
      </xdr:nvSpPr>
      <xdr:spPr>
        <a:xfrm>
          <a:off x="394486" y="160148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4723C166-E1B6-457C-A312-A434E9AC582D}"/>
            </a:ext>
          </a:extLst>
        </xdr:cNvPr>
        <xdr:cNvCxnSpPr/>
      </xdr:nvCxnSpPr>
      <xdr:spPr>
        <a:xfrm>
          <a:off x="70485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9A7CAB5B-AA61-47A4-A842-EDFF7CF592EC}"/>
            </a:ext>
          </a:extLst>
        </xdr:cNvPr>
        <xdr:cNvSpPr/>
      </xdr:nvSpPr>
      <xdr:spPr>
        <a:xfrm>
          <a:off x="70485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E225F04D-0D96-42C3-BA39-5DBAEE2137F3}"/>
            </a:ext>
          </a:extLst>
        </xdr:cNvPr>
        <xdr:cNvCxnSpPr/>
      </xdr:nvCxnSpPr>
      <xdr:spPr>
        <a:xfrm flipV="1">
          <a:off x="4291965" y="16193317"/>
          <a:ext cx="0" cy="148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B949175E-1C49-4799-B303-0E83409F6221}"/>
            </a:ext>
          </a:extLst>
        </xdr:cNvPr>
        <xdr:cNvSpPr txBox="1"/>
      </xdr:nvSpPr>
      <xdr:spPr>
        <a:xfrm>
          <a:off x="4330700" y="1768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D62C8D41-9C6A-4FC4-B937-E96B68A37F76}"/>
            </a:ext>
          </a:extLst>
        </xdr:cNvPr>
        <xdr:cNvCxnSpPr/>
      </xdr:nvCxnSpPr>
      <xdr:spPr>
        <a:xfrm>
          <a:off x="4217988" y="176786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DE9B2F1A-92E3-4255-860D-0DC61044B506}"/>
            </a:ext>
          </a:extLst>
        </xdr:cNvPr>
        <xdr:cNvSpPr txBox="1"/>
      </xdr:nvSpPr>
      <xdr:spPr>
        <a:xfrm>
          <a:off x="4330700" y="15978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B29363DE-C8CC-4AF2-9582-15408B7ACE96}"/>
            </a:ext>
          </a:extLst>
        </xdr:cNvPr>
        <xdr:cNvCxnSpPr/>
      </xdr:nvCxnSpPr>
      <xdr:spPr>
        <a:xfrm>
          <a:off x="4217988" y="1619331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61969FF9-64DD-4080-AA3F-274F600F66D1}"/>
            </a:ext>
          </a:extLst>
        </xdr:cNvPr>
        <xdr:cNvSpPr txBox="1"/>
      </xdr:nvSpPr>
      <xdr:spPr>
        <a:xfrm>
          <a:off x="4330700" y="17172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99B4AF2B-3114-4AD1-825E-9FE867A54092}"/>
            </a:ext>
          </a:extLst>
        </xdr:cNvPr>
        <xdr:cNvSpPr/>
      </xdr:nvSpPr>
      <xdr:spPr>
        <a:xfrm>
          <a:off x="4241800" y="1719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2899C55F-3AD7-4C29-8011-94F61FDC37AD}"/>
            </a:ext>
          </a:extLst>
        </xdr:cNvPr>
        <xdr:cNvSpPr/>
      </xdr:nvSpPr>
      <xdr:spPr>
        <a:xfrm>
          <a:off x="3475038" y="172008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FED3C9EF-99D7-4392-B155-D45B62232DE8}"/>
            </a:ext>
          </a:extLst>
        </xdr:cNvPr>
        <xdr:cNvSpPr/>
      </xdr:nvSpPr>
      <xdr:spPr>
        <a:xfrm>
          <a:off x="2643188" y="1718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D700CAF7-C342-4C50-883D-11579014B5F2}"/>
            </a:ext>
          </a:extLst>
        </xdr:cNvPr>
        <xdr:cNvSpPr/>
      </xdr:nvSpPr>
      <xdr:spPr>
        <a:xfrm>
          <a:off x="1825625" y="1716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1049625A-5E89-4D31-9A71-90482FEEF9CC}"/>
            </a:ext>
          </a:extLst>
        </xdr:cNvPr>
        <xdr:cNvSpPr/>
      </xdr:nvSpPr>
      <xdr:spPr>
        <a:xfrm>
          <a:off x="1008063" y="1715815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DD84B24-9BD9-4C70-992F-29C3669A2A86}"/>
            </a:ext>
          </a:extLst>
        </xdr:cNvPr>
        <xdr:cNvSpPr txBox="1"/>
      </xdr:nvSpPr>
      <xdr:spPr>
        <a:xfrm>
          <a:off x="411638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20FAA16-C586-4D7E-8065-5B244A894B29}"/>
            </a:ext>
          </a:extLst>
        </xdr:cNvPr>
        <xdr:cNvSpPr txBox="1"/>
      </xdr:nvSpPr>
      <xdr:spPr>
        <a:xfrm>
          <a:off x="3349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1BC13EC-AB5B-4D58-A1D9-15315FD31BF2}"/>
            </a:ext>
          </a:extLst>
        </xdr:cNvPr>
        <xdr:cNvSpPr txBox="1"/>
      </xdr:nvSpPr>
      <xdr:spPr>
        <a:xfrm>
          <a:off x="25177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B0B9CF4-9E48-4191-A540-51B0419BE89D}"/>
            </a:ext>
          </a:extLst>
        </xdr:cNvPr>
        <xdr:cNvSpPr txBox="1"/>
      </xdr:nvSpPr>
      <xdr:spPr>
        <a:xfrm>
          <a:off x="17002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2E725E8-9001-4344-88A1-D0ADEDD9CBBF}"/>
            </a:ext>
          </a:extLst>
        </xdr:cNvPr>
        <xdr:cNvSpPr txBox="1"/>
      </xdr:nvSpPr>
      <xdr:spPr>
        <a:xfrm>
          <a:off x="882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100512</xdr:rowOff>
    </xdr:from>
    <xdr:to>
      <xdr:col>24</xdr:col>
      <xdr:colOff>114300</xdr:colOff>
      <xdr:row>104</xdr:row>
      <xdr:rowOff>30662</xdr:rowOff>
    </xdr:to>
    <xdr:sp macro="" textlink="">
      <xdr:nvSpPr>
        <xdr:cNvPr id="417" name="楕円 416">
          <a:extLst>
            <a:ext uri="{FF2B5EF4-FFF2-40B4-BE49-F238E27FC236}">
              <a16:creationId xmlns:a16="http://schemas.microsoft.com/office/drawing/2014/main" id="{4EEED72D-5CA1-48D8-9D3E-EB58D37C1F53}"/>
            </a:ext>
          </a:extLst>
        </xdr:cNvPr>
        <xdr:cNvSpPr/>
      </xdr:nvSpPr>
      <xdr:spPr>
        <a:xfrm>
          <a:off x="4241800" y="1677878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123389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19659074-52B1-4CFA-BEF6-8EA4BF745C94}"/>
            </a:ext>
          </a:extLst>
        </xdr:cNvPr>
        <xdr:cNvSpPr txBox="1"/>
      </xdr:nvSpPr>
      <xdr:spPr>
        <a:xfrm>
          <a:off x="4330700" y="1663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76019</xdr:rowOff>
    </xdr:from>
    <xdr:to>
      <xdr:col>20</xdr:col>
      <xdr:colOff>38100</xdr:colOff>
      <xdr:row>105</xdr:row>
      <xdr:rowOff>6169</xdr:rowOff>
    </xdr:to>
    <xdr:sp macro="" textlink="">
      <xdr:nvSpPr>
        <xdr:cNvPr id="419" name="楕円 418">
          <a:extLst>
            <a:ext uri="{FF2B5EF4-FFF2-40B4-BE49-F238E27FC236}">
              <a16:creationId xmlns:a16="http://schemas.microsoft.com/office/drawing/2014/main" id="{71703DB0-FDBA-4BE0-BECC-7E5BC20F9B7E}"/>
            </a:ext>
          </a:extLst>
        </xdr:cNvPr>
        <xdr:cNvSpPr/>
      </xdr:nvSpPr>
      <xdr:spPr>
        <a:xfrm>
          <a:off x="3475038" y="1691621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151312</xdr:rowOff>
    </xdr:from>
    <xdr:to>
      <xdr:col>24</xdr:col>
      <xdr:colOff>63500</xdr:colOff>
      <xdr:row>104</xdr:row>
      <xdr:rowOff>126819</xdr:rowOff>
    </xdr:to>
    <xdr:cxnSp macro="">
      <xdr:nvCxnSpPr>
        <xdr:cNvPr id="420" name="直線コネクタ 419">
          <a:extLst>
            <a:ext uri="{FF2B5EF4-FFF2-40B4-BE49-F238E27FC236}">
              <a16:creationId xmlns:a16="http://schemas.microsoft.com/office/drawing/2014/main" id="{5D8A6AAE-BD0B-46B1-9BAD-A8359EA7BE0A}"/>
            </a:ext>
          </a:extLst>
        </xdr:cNvPr>
        <xdr:cNvCxnSpPr/>
      </xdr:nvCxnSpPr>
      <xdr:spPr>
        <a:xfrm flipV="1">
          <a:off x="3525838" y="16829587"/>
          <a:ext cx="766762" cy="13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49893</xdr:rowOff>
    </xdr:from>
    <xdr:to>
      <xdr:col>15</xdr:col>
      <xdr:colOff>101600</xdr:colOff>
      <xdr:row>104</xdr:row>
      <xdr:rowOff>151493</xdr:rowOff>
    </xdr:to>
    <xdr:sp macro="" textlink="">
      <xdr:nvSpPr>
        <xdr:cNvPr id="421" name="楕円 420">
          <a:extLst>
            <a:ext uri="{FF2B5EF4-FFF2-40B4-BE49-F238E27FC236}">
              <a16:creationId xmlns:a16="http://schemas.microsoft.com/office/drawing/2014/main" id="{3A9529D9-B134-4D3C-AFCA-C32497556D6C}"/>
            </a:ext>
          </a:extLst>
        </xdr:cNvPr>
        <xdr:cNvSpPr/>
      </xdr:nvSpPr>
      <xdr:spPr>
        <a:xfrm>
          <a:off x="2643188" y="168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100693</xdr:rowOff>
    </xdr:from>
    <xdr:to>
      <xdr:col>19</xdr:col>
      <xdr:colOff>177800</xdr:colOff>
      <xdr:row>104</xdr:row>
      <xdr:rowOff>126819</xdr:rowOff>
    </xdr:to>
    <xdr:cxnSp macro="">
      <xdr:nvCxnSpPr>
        <xdr:cNvPr id="422" name="直線コネクタ 421">
          <a:extLst>
            <a:ext uri="{FF2B5EF4-FFF2-40B4-BE49-F238E27FC236}">
              <a16:creationId xmlns:a16="http://schemas.microsoft.com/office/drawing/2014/main" id="{091C748A-7D2E-479B-8C97-C227ECE60571}"/>
            </a:ext>
          </a:extLst>
        </xdr:cNvPr>
        <xdr:cNvCxnSpPr/>
      </xdr:nvCxnSpPr>
      <xdr:spPr>
        <a:xfrm>
          <a:off x="2693988" y="16940893"/>
          <a:ext cx="8318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423" name="楕円 422">
          <a:extLst>
            <a:ext uri="{FF2B5EF4-FFF2-40B4-BE49-F238E27FC236}">
              <a16:creationId xmlns:a16="http://schemas.microsoft.com/office/drawing/2014/main" id="{8BC89B98-A04F-420D-A390-02343C31289A}"/>
            </a:ext>
          </a:extLst>
        </xdr:cNvPr>
        <xdr:cNvSpPr/>
      </xdr:nvSpPr>
      <xdr:spPr>
        <a:xfrm>
          <a:off x="1825625" y="1688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92529</xdr:rowOff>
    </xdr:from>
    <xdr:to>
      <xdr:col>15</xdr:col>
      <xdr:colOff>50800</xdr:colOff>
      <xdr:row>104</xdr:row>
      <xdr:rowOff>100693</xdr:rowOff>
    </xdr:to>
    <xdr:cxnSp macro="">
      <xdr:nvCxnSpPr>
        <xdr:cNvPr id="424" name="直線コネクタ 423">
          <a:extLst>
            <a:ext uri="{FF2B5EF4-FFF2-40B4-BE49-F238E27FC236}">
              <a16:creationId xmlns:a16="http://schemas.microsoft.com/office/drawing/2014/main" id="{F705E8B2-9BE9-498A-891A-883D1EFB356A}"/>
            </a:ext>
          </a:extLst>
        </xdr:cNvPr>
        <xdr:cNvCxnSpPr/>
      </xdr:nvCxnSpPr>
      <xdr:spPr>
        <a:xfrm>
          <a:off x="1876425" y="16932729"/>
          <a:ext cx="817563"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12337</xdr:rowOff>
    </xdr:from>
    <xdr:to>
      <xdr:col>6</xdr:col>
      <xdr:colOff>38100</xdr:colOff>
      <xdr:row>105</xdr:row>
      <xdr:rowOff>113937</xdr:rowOff>
    </xdr:to>
    <xdr:sp macro="" textlink="">
      <xdr:nvSpPr>
        <xdr:cNvPr id="425" name="楕円 424">
          <a:extLst>
            <a:ext uri="{FF2B5EF4-FFF2-40B4-BE49-F238E27FC236}">
              <a16:creationId xmlns:a16="http://schemas.microsoft.com/office/drawing/2014/main" id="{B6889A67-B18D-410C-BF33-208113F785FD}"/>
            </a:ext>
          </a:extLst>
        </xdr:cNvPr>
        <xdr:cNvSpPr/>
      </xdr:nvSpPr>
      <xdr:spPr>
        <a:xfrm>
          <a:off x="1008063" y="1701446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92529</xdr:rowOff>
    </xdr:from>
    <xdr:to>
      <xdr:col>10</xdr:col>
      <xdr:colOff>114300</xdr:colOff>
      <xdr:row>105</xdr:row>
      <xdr:rowOff>63137</xdr:rowOff>
    </xdr:to>
    <xdr:cxnSp macro="">
      <xdr:nvCxnSpPr>
        <xdr:cNvPr id="426" name="直線コネクタ 425">
          <a:extLst>
            <a:ext uri="{FF2B5EF4-FFF2-40B4-BE49-F238E27FC236}">
              <a16:creationId xmlns:a16="http://schemas.microsoft.com/office/drawing/2014/main" id="{66909351-8B77-4EAF-BFBC-F31A8508556D}"/>
            </a:ext>
          </a:extLst>
        </xdr:cNvPr>
        <xdr:cNvCxnSpPr/>
      </xdr:nvCxnSpPr>
      <xdr:spPr>
        <a:xfrm flipV="1">
          <a:off x="1058863" y="16932729"/>
          <a:ext cx="817562" cy="13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7D4A05E3-0B00-4CE2-B3CF-10D4217351BC}"/>
            </a:ext>
          </a:extLst>
        </xdr:cNvPr>
        <xdr:cNvSpPr txBox="1"/>
      </xdr:nvSpPr>
      <xdr:spPr>
        <a:xfrm>
          <a:off x="3324869" y="1729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30CFBCF9-94EB-4F77-A924-81176DA77D4E}"/>
            </a:ext>
          </a:extLst>
        </xdr:cNvPr>
        <xdr:cNvSpPr txBox="1"/>
      </xdr:nvSpPr>
      <xdr:spPr>
        <a:xfrm>
          <a:off x="2505719" y="1727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8FA8C3A7-A6DD-4009-8733-5616F28B75DA}"/>
            </a:ext>
          </a:extLst>
        </xdr:cNvPr>
        <xdr:cNvSpPr txBox="1"/>
      </xdr:nvSpPr>
      <xdr:spPr>
        <a:xfrm>
          <a:off x="1688157" y="17256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A9B0CAE8-6362-417A-A22E-2F3B0F761174}"/>
            </a:ext>
          </a:extLst>
        </xdr:cNvPr>
        <xdr:cNvSpPr txBox="1"/>
      </xdr:nvSpPr>
      <xdr:spPr>
        <a:xfrm>
          <a:off x="870594" y="1724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22696</xdr:rowOff>
    </xdr:from>
    <xdr:ext cx="405111" cy="259045"/>
    <xdr:sp macro="" textlink="">
      <xdr:nvSpPr>
        <xdr:cNvPr id="431" name="n_1mainValue【港湾・漁港】&#10;有形固定資産減価償却率">
          <a:extLst>
            <a:ext uri="{FF2B5EF4-FFF2-40B4-BE49-F238E27FC236}">
              <a16:creationId xmlns:a16="http://schemas.microsoft.com/office/drawing/2014/main" id="{795ADA0E-434D-44B8-8FD5-4B9C51F1190D}"/>
            </a:ext>
          </a:extLst>
        </xdr:cNvPr>
        <xdr:cNvSpPr txBox="1"/>
      </xdr:nvSpPr>
      <xdr:spPr>
        <a:xfrm>
          <a:off x="3324869" y="1670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2" name="n_2mainValue【港湾・漁港】&#10;有形固定資産減価償却率">
          <a:extLst>
            <a:ext uri="{FF2B5EF4-FFF2-40B4-BE49-F238E27FC236}">
              <a16:creationId xmlns:a16="http://schemas.microsoft.com/office/drawing/2014/main" id="{81E7BCC5-DDB6-4E03-857B-218E3FC5BDF0}"/>
            </a:ext>
          </a:extLst>
        </xdr:cNvPr>
        <xdr:cNvSpPr txBox="1"/>
      </xdr:nvSpPr>
      <xdr:spPr>
        <a:xfrm>
          <a:off x="2505719" y="1667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433" name="n_3mainValue【港湾・漁港】&#10;有形固定資産減価償却率">
          <a:extLst>
            <a:ext uri="{FF2B5EF4-FFF2-40B4-BE49-F238E27FC236}">
              <a16:creationId xmlns:a16="http://schemas.microsoft.com/office/drawing/2014/main" id="{67073744-FB14-409F-86F1-F564B43FCE92}"/>
            </a:ext>
          </a:extLst>
        </xdr:cNvPr>
        <xdr:cNvSpPr txBox="1"/>
      </xdr:nvSpPr>
      <xdr:spPr>
        <a:xfrm>
          <a:off x="1688157" y="1667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130464</xdr:rowOff>
    </xdr:from>
    <xdr:ext cx="405111" cy="259045"/>
    <xdr:sp macro="" textlink="">
      <xdr:nvSpPr>
        <xdr:cNvPr id="434" name="n_4mainValue【港湾・漁港】&#10;有形固定資産減価償却率">
          <a:extLst>
            <a:ext uri="{FF2B5EF4-FFF2-40B4-BE49-F238E27FC236}">
              <a16:creationId xmlns:a16="http://schemas.microsoft.com/office/drawing/2014/main" id="{629F7A12-F5C0-4025-A380-4F20ABD376B5}"/>
            </a:ext>
          </a:extLst>
        </xdr:cNvPr>
        <xdr:cNvSpPr txBox="1"/>
      </xdr:nvSpPr>
      <xdr:spPr>
        <a:xfrm>
          <a:off x="870594" y="16808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25C48A4C-5DDD-463B-AD1A-17DBF3434A49}"/>
            </a:ext>
          </a:extLst>
        </xdr:cNvPr>
        <xdr:cNvSpPr/>
      </xdr:nvSpPr>
      <xdr:spPr>
        <a:xfrm>
          <a:off x="6118225" y="14754225"/>
          <a:ext cx="4367213"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94D458C0-C836-478F-BA66-66FA80A20152}"/>
            </a:ext>
          </a:extLst>
        </xdr:cNvPr>
        <xdr:cNvSpPr/>
      </xdr:nvSpPr>
      <xdr:spPr>
        <a:xfrm>
          <a:off x="623093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A757DE4-59B5-49B8-983C-A62FD05B31D4}"/>
            </a:ext>
          </a:extLst>
        </xdr:cNvPr>
        <xdr:cNvSpPr/>
      </xdr:nvSpPr>
      <xdr:spPr>
        <a:xfrm>
          <a:off x="623093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DC1A53F-8C37-4770-B9C2-2F93CF508CE0}"/>
            </a:ext>
          </a:extLst>
        </xdr:cNvPr>
        <xdr:cNvSpPr/>
      </xdr:nvSpPr>
      <xdr:spPr>
        <a:xfrm>
          <a:off x="71755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7CB28F7-C475-4769-A522-F0D69BDDF80B}"/>
            </a:ext>
          </a:extLst>
        </xdr:cNvPr>
        <xdr:cNvSpPr/>
      </xdr:nvSpPr>
      <xdr:spPr>
        <a:xfrm>
          <a:off x="71755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4B5D8DF-15FC-4C30-999C-F988CBAC3EA8}"/>
            </a:ext>
          </a:extLst>
        </xdr:cNvPr>
        <xdr:cNvSpPr/>
      </xdr:nvSpPr>
      <xdr:spPr>
        <a:xfrm>
          <a:off x="82327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112BFA76-6507-4BC6-B742-366FA568C114}"/>
            </a:ext>
          </a:extLst>
        </xdr:cNvPr>
        <xdr:cNvSpPr/>
      </xdr:nvSpPr>
      <xdr:spPr>
        <a:xfrm>
          <a:off x="82327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117EF078-1B22-4BD5-8107-AA22FE11872D}"/>
            </a:ext>
          </a:extLst>
        </xdr:cNvPr>
        <xdr:cNvSpPr/>
      </xdr:nvSpPr>
      <xdr:spPr>
        <a:xfrm>
          <a:off x="6118225" y="15840075"/>
          <a:ext cx="4367213"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357A5F7E-4D9C-4BDA-837E-D136155B6D3E}"/>
            </a:ext>
          </a:extLst>
        </xdr:cNvPr>
        <xdr:cNvSpPr txBox="1"/>
      </xdr:nvSpPr>
      <xdr:spPr>
        <a:xfrm>
          <a:off x="60801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83B21AD-AC3C-4A49-BFBC-09474B7F0B76}"/>
            </a:ext>
          </a:extLst>
        </xdr:cNvPr>
        <xdr:cNvCxnSpPr/>
      </xdr:nvCxnSpPr>
      <xdr:spPr>
        <a:xfrm>
          <a:off x="6118225" y="17992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A2DF36B4-8C2B-4D21-B1E4-60AA29C8B233}"/>
            </a:ext>
          </a:extLst>
        </xdr:cNvPr>
        <xdr:cNvCxnSpPr/>
      </xdr:nvCxnSpPr>
      <xdr:spPr>
        <a:xfrm>
          <a:off x="6118225" y="1768520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8F4CC61D-A95B-47F7-91EB-7BBF45B16ED9}"/>
            </a:ext>
          </a:extLst>
        </xdr:cNvPr>
        <xdr:cNvSpPr txBox="1"/>
      </xdr:nvSpPr>
      <xdr:spPr>
        <a:xfrm>
          <a:off x="5883727" y="175525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898BCBCC-7F5F-4C92-8800-04D87837377C}"/>
            </a:ext>
          </a:extLst>
        </xdr:cNvPr>
        <xdr:cNvCxnSpPr/>
      </xdr:nvCxnSpPr>
      <xdr:spPr>
        <a:xfrm>
          <a:off x="6118225" y="173776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40C35482-5BE4-44AE-955F-88DDEB02233F}"/>
            </a:ext>
          </a:extLst>
        </xdr:cNvPr>
        <xdr:cNvSpPr txBox="1"/>
      </xdr:nvSpPr>
      <xdr:spPr>
        <a:xfrm>
          <a:off x="5565669" y="172449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BFC8DCA2-ABB8-492A-87C2-0F23000A008D}"/>
            </a:ext>
          </a:extLst>
        </xdr:cNvPr>
        <xdr:cNvCxnSpPr/>
      </xdr:nvCxnSpPr>
      <xdr:spPr>
        <a:xfrm>
          <a:off x="6118225" y="1707016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C8D35585-3604-4957-B214-6DBDF6BADBC1}"/>
            </a:ext>
          </a:extLst>
        </xdr:cNvPr>
        <xdr:cNvSpPr txBox="1"/>
      </xdr:nvSpPr>
      <xdr:spPr>
        <a:xfrm>
          <a:off x="5565669" y="169374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430E7324-5B53-4230-9969-4FEA34B12B20}"/>
            </a:ext>
          </a:extLst>
        </xdr:cNvPr>
        <xdr:cNvCxnSpPr/>
      </xdr:nvCxnSpPr>
      <xdr:spPr>
        <a:xfrm>
          <a:off x="6118225" y="167626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748C406A-BA8E-45D7-B84D-68A76F738CE6}"/>
            </a:ext>
          </a:extLst>
        </xdr:cNvPr>
        <xdr:cNvSpPr txBox="1"/>
      </xdr:nvSpPr>
      <xdr:spPr>
        <a:xfrm>
          <a:off x="5565669" y="166299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408DB472-26F0-4AAD-AF4B-DF6677B16BF7}"/>
            </a:ext>
          </a:extLst>
        </xdr:cNvPr>
        <xdr:cNvCxnSpPr/>
      </xdr:nvCxnSpPr>
      <xdr:spPr>
        <a:xfrm>
          <a:off x="6118225" y="164551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9F7957E8-F0C9-4832-AA0A-5F53DFBFF05B}"/>
            </a:ext>
          </a:extLst>
        </xdr:cNvPr>
        <xdr:cNvSpPr txBox="1"/>
      </xdr:nvSpPr>
      <xdr:spPr>
        <a:xfrm>
          <a:off x="5565669" y="1632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7277736F-3E63-40A3-94F6-B41F10FAEC56}"/>
            </a:ext>
          </a:extLst>
        </xdr:cNvPr>
        <xdr:cNvCxnSpPr/>
      </xdr:nvCxnSpPr>
      <xdr:spPr>
        <a:xfrm>
          <a:off x="6118225" y="1614759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0494BF58-41BA-4EFF-96C3-4CF09357354C}"/>
            </a:ext>
          </a:extLst>
        </xdr:cNvPr>
        <xdr:cNvSpPr txBox="1"/>
      </xdr:nvSpPr>
      <xdr:spPr>
        <a:xfrm>
          <a:off x="5565669" y="160148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B6E0AA71-9B3E-449A-81B5-7DEF631B9709}"/>
            </a:ext>
          </a:extLst>
        </xdr:cNvPr>
        <xdr:cNvCxnSpPr/>
      </xdr:nvCxnSpPr>
      <xdr:spPr>
        <a:xfrm>
          <a:off x="6118225" y="158400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949B0805-1317-4342-9839-8A5679084D6C}"/>
            </a:ext>
          </a:extLst>
        </xdr:cNvPr>
        <xdr:cNvSpPr txBox="1"/>
      </xdr:nvSpPr>
      <xdr:spPr>
        <a:xfrm>
          <a:off x="5565669" y="15707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30180FC5-6E86-475F-89B1-D2BFACB461A7}"/>
            </a:ext>
          </a:extLst>
        </xdr:cNvPr>
        <xdr:cNvSpPr/>
      </xdr:nvSpPr>
      <xdr:spPr>
        <a:xfrm>
          <a:off x="6118225" y="15840075"/>
          <a:ext cx="4367213"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770DDCF7-A742-4653-B391-C4336C0127E3}"/>
            </a:ext>
          </a:extLst>
        </xdr:cNvPr>
        <xdr:cNvCxnSpPr/>
      </xdr:nvCxnSpPr>
      <xdr:spPr>
        <a:xfrm flipV="1">
          <a:off x="9691053" y="16262401"/>
          <a:ext cx="0" cy="1422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93FBB1C1-34BB-4C61-A858-16C385588F21}"/>
            </a:ext>
          </a:extLst>
        </xdr:cNvPr>
        <xdr:cNvSpPr txBox="1"/>
      </xdr:nvSpPr>
      <xdr:spPr>
        <a:xfrm>
          <a:off x="9729788" y="17688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806FBF2C-EDC5-4949-94C1-BE72AC49855B}"/>
            </a:ext>
          </a:extLst>
        </xdr:cNvPr>
        <xdr:cNvCxnSpPr/>
      </xdr:nvCxnSpPr>
      <xdr:spPr>
        <a:xfrm>
          <a:off x="9617075" y="176849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C384B301-A6AC-4E4A-B293-65793A3C2797}"/>
            </a:ext>
          </a:extLst>
        </xdr:cNvPr>
        <xdr:cNvSpPr txBox="1"/>
      </xdr:nvSpPr>
      <xdr:spPr>
        <a:xfrm>
          <a:off x="9729788" y="1604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1F702CCD-A9EA-4FBF-B168-663856B55ACB}"/>
            </a:ext>
          </a:extLst>
        </xdr:cNvPr>
        <xdr:cNvCxnSpPr/>
      </xdr:nvCxnSpPr>
      <xdr:spPr>
        <a:xfrm>
          <a:off x="9617075" y="1626240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FB5B59FF-AF44-4F7B-AE51-F74E8FE309FE}"/>
            </a:ext>
          </a:extLst>
        </xdr:cNvPr>
        <xdr:cNvSpPr txBox="1"/>
      </xdr:nvSpPr>
      <xdr:spPr>
        <a:xfrm>
          <a:off x="9729788" y="17305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86E521A1-8A99-431E-9E79-6386D9E4A8D0}"/>
            </a:ext>
          </a:extLst>
        </xdr:cNvPr>
        <xdr:cNvSpPr/>
      </xdr:nvSpPr>
      <xdr:spPr>
        <a:xfrm>
          <a:off x="9655175" y="1744468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49EFA7B4-EB74-46D0-982B-79CFE31BE4E7}"/>
            </a:ext>
          </a:extLst>
        </xdr:cNvPr>
        <xdr:cNvSpPr/>
      </xdr:nvSpPr>
      <xdr:spPr>
        <a:xfrm>
          <a:off x="8874125" y="174525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2EC0DF03-761F-4CC4-B7FB-B7A070B6729A}"/>
            </a:ext>
          </a:extLst>
        </xdr:cNvPr>
        <xdr:cNvSpPr/>
      </xdr:nvSpPr>
      <xdr:spPr>
        <a:xfrm>
          <a:off x="8056563" y="1745498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D3893A1A-1292-45D0-A973-6F504986E5D9}"/>
            </a:ext>
          </a:extLst>
        </xdr:cNvPr>
        <xdr:cNvSpPr/>
      </xdr:nvSpPr>
      <xdr:spPr>
        <a:xfrm>
          <a:off x="7224713" y="1745250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C724DF72-B29A-4671-AF6D-6CB38733E9A2}"/>
            </a:ext>
          </a:extLst>
        </xdr:cNvPr>
        <xdr:cNvSpPr/>
      </xdr:nvSpPr>
      <xdr:spPr>
        <a:xfrm>
          <a:off x="6407150" y="1745600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0581612-A720-476A-8A6E-65C63E481069}"/>
            </a:ext>
          </a:extLst>
        </xdr:cNvPr>
        <xdr:cNvSpPr txBox="1"/>
      </xdr:nvSpPr>
      <xdr:spPr>
        <a:xfrm>
          <a:off x="95154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6CD4DBF-8F61-40A8-AD0A-2256D613F91E}"/>
            </a:ext>
          </a:extLst>
        </xdr:cNvPr>
        <xdr:cNvSpPr txBox="1"/>
      </xdr:nvSpPr>
      <xdr:spPr>
        <a:xfrm>
          <a:off x="87487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43EAB81-9631-4012-B94B-5535D827986B}"/>
            </a:ext>
          </a:extLst>
        </xdr:cNvPr>
        <xdr:cNvSpPr txBox="1"/>
      </xdr:nvSpPr>
      <xdr:spPr>
        <a:xfrm>
          <a:off x="79311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B3A19DB-FBAC-431C-A51A-9880B8FF7DE6}"/>
            </a:ext>
          </a:extLst>
        </xdr:cNvPr>
        <xdr:cNvSpPr txBox="1"/>
      </xdr:nvSpPr>
      <xdr:spPr>
        <a:xfrm>
          <a:off x="7099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AAFD7AD-2E27-481C-8285-70999965D00D}"/>
            </a:ext>
          </a:extLst>
        </xdr:cNvPr>
        <xdr:cNvSpPr txBox="1"/>
      </xdr:nvSpPr>
      <xdr:spPr>
        <a:xfrm>
          <a:off x="62817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74614</xdr:rowOff>
    </xdr:from>
    <xdr:to>
      <xdr:col>55</xdr:col>
      <xdr:colOff>50800</xdr:colOff>
      <xdr:row>109</xdr:row>
      <xdr:rowOff>4764</xdr:rowOff>
    </xdr:to>
    <xdr:sp macro="" textlink="">
      <xdr:nvSpPr>
        <xdr:cNvPr id="476" name="楕円 475">
          <a:extLst>
            <a:ext uri="{FF2B5EF4-FFF2-40B4-BE49-F238E27FC236}">
              <a16:creationId xmlns:a16="http://schemas.microsoft.com/office/drawing/2014/main" id="{FCA18292-FA78-41B6-BD36-76186D76B396}"/>
            </a:ext>
          </a:extLst>
        </xdr:cNvPr>
        <xdr:cNvSpPr/>
      </xdr:nvSpPr>
      <xdr:spPr>
        <a:xfrm>
          <a:off x="9655175" y="17562514"/>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160991</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E708B7F4-DC59-4417-99D9-49F2952CD489}"/>
            </a:ext>
          </a:extLst>
        </xdr:cNvPr>
        <xdr:cNvSpPr txBox="1"/>
      </xdr:nvSpPr>
      <xdr:spPr>
        <a:xfrm>
          <a:off x="9729788" y="174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94228</xdr:rowOff>
    </xdr:from>
    <xdr:to>
      <xdr:col>50</xdr:col>
      <xdr:colOff>165100</xdr:colOff>
      <xdr:row>109</xdr:row>
      <xdr:rowOff>24378</xdr:rowOff>
    </xdr:to>
    <xdr:sp macro="" textlink="">
      <xdr:nvSpPr>
        <xdr:cNvPr id="478" name="楕円 477">
          <a:extLst>
            <a:ext uri="{FF2B5EF4-FFF2-40B4-BE49-F238E27FC236}">
              <a16:creationId xmlns:a16="http://schemas.microsoft.com/office/drawing/2014/main" id="{6FA50324-254F-47D7-83A8-9FBA2D09A217}"/>
            </a:ext>
          </a:extLst>
        </xdr:cNvPr>
        <xdr:cNvSpPr/>
      </xdr:nvSpPr>
      <xdr:spPr>
        <a:xfrm>
          <a:off x="8874125" y="175821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125414</xdr:rowOff>
    </xdr:from>
    <xdr:to>
      <xdr:col>55</xdr:col>
      <xdr:colOff>0</xdr:colOff>
      <xdr:row>108</xdr:row>
      <xdr:rowOff>145028</xdr:rowOff>
    </xdr:to>
    <xdr:cxnSp macro="">
      <xdr:nvCxnSpPr>
        <xdr:cNvPr id="479" name="直線コネクタ 478">
          <a:extLst>
            <a:ext uri="{FF2B5EF4-FFF2-40B4-BE49-F238E27FC236}">
              <a16:creationId xmlns:a16="http://schemas.microsoft.com/office/drawing/2014/main" id="{5883A2E6-ADA0-4EA2-AD59-6CC67886E073}"/>
            </a:ext>
          </a:extLst>
        </xdr:cNvPr>
        <xdr:cNvCxnSpPr/>
      </xdr:nvCxnSpPr>
      <xdr:spPr>
        <a:xfrm flipV="1">
          <a:off x="8924925" y="17613314"/>
          <a:ext cx="766763"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95554</xdr:rowOff>
    </xdr:from>
    <xdr:to>
      <xdr:col>46</xdr:col>
      <xdr:colOff>38100</xdr:colOff>
      <xdr:row>109</xdr:row>
      <xdr:rowOff>25704</xdr:rowOff>
    </xdr:to>
    <xdr:sp macro="" textlink="">
      <xdr:nvSpPr>
        <xdr:cNvPr id="480" name="楕円 479">
          <a:extLst>
            <a:ext uri="{FF2B5EF4-FFF2-40B4-BE49-F238E27FC236}">
              <a16:creationId xmlns:a16="http://schemas.microsoft.com/office/drawing/2014/main" id="{BAA70945-B1E4-436F-9C12-DADED6B226C2}"/>
            </a:ext>
          </a:extLst>
        </xdr:cNvPr>
        <xdr:cNvSpPr/>
      </xdr:nvSpPr>
      <xdr:spPr>
        <a:xfrm>
          <a:off x="8056563" y="1758345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145028</xdr:rowOff>
    </xdr:from>
    <xdr:to>
      <xdr:col>50</xdr:col>
      <xdr:colOff>114300</xdr:colOff>
      <xdr:row>108</xdr:row>
      <xdr:rowOff>146354</xdr:rowOff>
    </xdr:to>
    <xdr:cxnSp macro="">
      <xdr:nvCxnSpPr>
        <xdr:cNvPr id="481" name="直線コネクタ 480">
          <a:extLst>
            <a:ext uri="{FF2B5EF4-FFF2-40B4-BE49-F238E27FC236}">
              <a16:creationId xmlns:a16="http://schemas.microsoft.com/office/drawing/2014/main" id="{9C21DCCE-5B8F-402F-9865-34172B711727}"/>
            </a:ext>
          </a:extLst>
        </xdr:cNvPr>
        <xdr:cNvCxnSpPr/>
      </xdr:nvCxnSpPr>
      <xdr:spPr>
        <a:xfrm flipV="1">
          <a:off x="8107363" y="17632928"/>
          <a:ext cx="817562"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98741</xdr:rowOff>
    </xdr:from>
    <xdr:to>
      <xdr:col>41</xdr:col>
      <xdr:colOff>101600</xdr:colOff>
      <xdr:row>109</xdr:row>
      <xdr:rowOff>28891</xdr:rowOff>
    </xdr:to>
    <xdr:sp macro="" textlink="">
      <xdr:nvSpPr>
        <xdr:cNvPr id="482" name="楕円 481">
          <a:extLst>
            <a:ext uri="{FF2B5EF4-FFF2-40B4-BE49-F238E27FC236}">
              <a16:creationId xmlns:a16="http://schemas.microsoft.com/office/drawing/2014/main" id="{5F476531-2C77-42B7-A460-371A70035D70}"/>
            </a:ext>
          </a:extLst>
        </xdr:cNvPr>
        <xdr:cNvSpPr/>
      </xdr:nvSpPr>
      <xdr:spPr>
        <a:xfrm>
          <a:off x="7224713" y="175866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146354</xdr:rowOff>
    </xdr:from>
    <xdr:to>
      <xdr:col>45</xdr:col>
      <xdr:colOff>177800</xdr:colOff>
      <xdr:row>108</xdr:row>
      <xdr:rowOff>149541</xdr:rowOff>
    </xdr:to>
    <xdr:cxnSp macro="">
      <xdr:nvCxnSpPr>
        <xdr:cNvPr id="483" name="直線コネクタ 482">
          <a:extLst>
            <a:ext uri="{FF2B5EF4-FFF2-40B4-BE49-F238E27FC236}">
              <a16:creationId xmlns:a16="http://schemas.microsoft.com/office/drawing/2014/main" id="{7E8F6B5E-0581-4F67-AD3B-4E848712F7C3}"/>
            </a:ext>
          </a:extLst>
        </xdr:cNvPr>
        <xdr:cNvCxnSpPr/>
      </xdr:nvCxnSpPr>
      <xdr:spPr>
        <a:xfrm flipV="1">
          <a:off x="7275513" y="17634254"/>
          <a:ext cx="83185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109139</xdr:rowOff>
    </xdr:from>
    <xdr:to>
      <xdr:col>36</xdr:col>
      <xdr:colOff>165100</xdr:colOff>
      <xdr:row>109</xdr:row>
      <xdr:rowOff>39289</xdr:rowOff>
    </xdr:to>
    <xdr:sp macro="" textlink="">
      <xdr:nvSpPr>
        <xdr:cNvPr id="484" name="楕円 483">
          <a:extLst>
            <a:ext uri="{FF2B5EF4-FFF2-40B4-BE49-F238E27FC236}">
              <a16:creationId xmlns:a16="http://schemas.microsoft.com/office/drawing/2014/main" id="{C27682EE-130E-4CC8-ABFF-B839CC8FBB53}"/>
            </a:ext>
          </a:extLst>
        </xdr:cNvPr>
        <xdr:cNvSpPr/>
      </xdr:nvSpPr>
      <xdr:spPr>
        <a:xfrm>
          <a:off x="6407150" y="1759703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149541</xdr:rowOff>
    </xdr:from>
    <xdr:to>
      <xdr:col>41</xdr:col>
      <xdr:colOff>50800</xdr:colOff>
      <xdr:row>108</xdr:row>
      <xdr:rowOff>159939</xdr:rowOff>
    </xdr:to>
    <xdr:cxnSp macro="">
      <xdr:nvCxnSpPr>
        <xdr:cNvPr id="485" name="直線コネクタ 484">
          <a:extLst>
            <a:ext uri="{FF2B5EF4-FFF2-40B4-BE49-F238E27FC236}">
              <a16:creationId xmlns:a16="http://schemas.microsoft.com/office/drawing/2014/main" id="{2129DEEB-C161-4C14-86DB-9B7B9028CB30}"/>
            </a:ext>
          </a:extLst>
        </xdr:cNvPr>
        <xdr:cNvCxnSpPr/>
      </xdr:nvCxnSpPr>
      <xdr:spPr>
        <a:xfrm flipV="1">
          <a:off x="6457950" y="17637441"/>
          <a:ext cx="817563"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59F9A8FA-98DD-41C9-A8AA-C3B275C51698}"/>
            </a:ext>
          </a:extLst>
        </xdr:cNvPr>
        <xdr:cNvSpPr txBox="1"/>
      </xdr:nvSpPr>
      <xdr:spPr>
        <a:xfrm>
          <a:off x="8659324" y="172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4A822597-5EF3-4FFC-BF17-80F472697C56}"/>
            </a:ext>
          </a:extLst>
        </xdr:cNvPr>
        <xdr:cNvSpPr txBox="1"/>
      </xdr:nvSpPr>
      <xdr:spPr>
        <a:xfrm>
          <a:off x="7854461" y="172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F580BFEE-194C-4B3F-9D7F-BBA47E3E44BF}"/>
            </a:ext>
          </a:extLst>
        </xdr:cNvPr>
        <xdr:cNvSpPr txBox="1"/>
      </xdr:nvSpPr>
      <xdr:spPr>
        <a:xfrm>
          <a:off x="7036899" y="1723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238BFCBD-5559-46BD-A2C4-C784D56FEECA}"/>
            </a:ext>
          </a:extLst>
        </xdr:cNvPr>
        <xdr:cNvSpPr txBox="1"/>
      </xdr:nvSpPr>
      <xdr:spPr>
        <a:xfrm>
          <a:off x="6205049" y="1724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15505</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6A2B8FD0-F233-4FF5-98F4-3785ACA27594}"/>
            </a:ext>
          </a:extLst>
        </xdr:cNvPr>
        <xdr:cNvSpPr txBox="1"/>
      </xdr:nvSpPr>
      <xdr:spPr>
        <a:xfrm>
          <a:off x="8659324" y="1766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16831</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AEB01025-4740-41FE-B2D9-3F6346F086E5}"/>
            </a:ext>
          </a:extLst>
        </xdr:cNvPr>
        <xdr:cNvSpPr txBox="1"/>
      </xdr:nvSpPr>
      <xdr:spPr>
        <a:xfrm>
          <a:off x="7854461" y="176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20018</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338E869F-17EF-4B08-A510-AD360263E04E}"/>
            </a:ext>
          </a:extLst>
        </xdr:cNvPr>
        <xdr:cNvSpPr txBox="1"/>
      </xdr:nvSpPr>
      <xdr:spPr>
        <a:xfrm>
          <a:off x="7036899" y="176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30416</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5753CC3A-7AFB-450B-B6F1-9C79C2C66679}"/>
            </a:ext>
          </a:extLst>
        </xdr:cNvPr>
        <xdr:cNvSpPr txBox="1"/>
      </xdr:nvSpPr>
      <xdr:spPr>
        <a:xfrm>
          <a:off x="6205049" y="1768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2463D04C-443F-42F1-AD46-9AD396DE16EC}"/>
            </a:ext>
          </a:extLst>
        </xdr:cNvPr>
        <xdr:cNvSpPr/>
      </xdr:nvSpPr>
      <xdr:spPr>
        <a:xfrm>
          <a:off x="11517313" y="39624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2A60B15-948F-49C3-9BC9-471E1428C91A}"/>
            </a:ext>
          </a:extLst>
        </xdr:cNvPr>
        <xdr:cNvSpPr/>
      </xdr:nvSpPr>
      <xdr:spPr>
        <a:xfrm>
          <a:off x="116300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BDC9637-318A-4684-9F13-EC8F5F9F3F2B}"/>
            </a:ext>
          </a:extLst>
        </xdr:cNvPr>
        <xdr:cNvSpPr/>
      </xdr:nvSpPr>
      <xdr:spPr>
        <a:xfrm>
          <a:off x="116300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84C3E129-A196-4248-AADB-460A09804C60}"/>
            </a:ext>
          </a:extLst>
        </xdr:cNvPr>
        <xdr:cNvSpPr/>
      </xdr:nvSpPr>
      <xdr:spPr>
        <a:xfrm>
          <a:off x="1257458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47ADEF8-D42E-4FFF-9A37-86C33DFFD26C}"/>
            </a:ext>
          </a:extLst>
        </xdr:cNvPr>
        <xdr:cNvSpPr/>
      </xdr:nvSpPr>
      <xdr:spPr>
        <a:xfrm>
          <a:off x="1257458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3C1C564-0067-4C38-86AE-20FC8214B167}"/>
            </a:ext>
          </a:extLst>
        </xdr:cNvPr>
        <xdr:cNvSpPr/>
      </xdr:nvSpPr>
      <xdr:spPr>
        <a:xfrm>
          <a:off x="13631863"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D5465EF-5639-4354-A0F2-3140BCA54E6E}"/>
            </a:ext>
          </a:extLst>
        </xdr:cNvPr>
        <xdr:cNvSpPr/>
      </xdr:nvSpPr>
      <xdr:spPr>
        <a:xfrm>
          <a:off x="13631863"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3020F2C-A8CA-42F8-B6C0-45A0A6CA187C}"/>
            </a:ext>
          </a:extLst>
        </xdr:cNvPr>
        <xdr:cNvSpPr/>
      </xdr:nvSpPr>
      <xdr:spPr>
        <a:xfrm>
          <a:off x="11517313" y="50387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2F438FA2-6F57-438E-9CAE-B33929640873}"/>
            </a:ext>
          </a:extLst>
        </xdr:cNvPr>
        <xdr:cNvSpPr txBox="1"/>
      </xdr:nvSpPr>
      <xdr:spPr>
        <a:xfrm>
          <a:off x="11479213"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C2E0D56-81CF-4767-B198-365DF0E41E9D}"/>
            </a:ext>
          </a:extLst>
        </xdr:cNvPr>
        <xdr:cNvCxnSpPr/>
      </xdr:nvCxnSpPr>
      <xdr:spPr>
        <a:xfrm>
          <a:off x="11517313"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6EA0B7E6-8704-4E24-ABA3-9AEEC07BCBA7}"/>
            </a:ext>
          </a:extLst>
        </xdr:cNvPr>
        <xdr:cNvSpPr txBox="1"/>
      </xdr:nvSpPr>
      <xdr:spPr>
        <a:xfrm>
          <a:off x="11092996" y="7068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C05F828C-37D8-4372-A219-9913D058E822}"/>
            </a:ext>
          </a:extLst>
        </xdr:cNvPr>
        <xdr:cNvCxnSpPr/>
      </xdr:nvCxnSpPr>
      <xdr:spPr>
        <a:xfrm>
          <a:off x="11517313" y="67722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DC46BAD3-F189-4579-BB60-D8BD5BE03462}"/>
            </a:ext>
          </a:extLst>
        </xdr:cNvPr>
        <xdr:cNvSpPr txBox="1"/>
      </xdr:nvSpPr>
      <xdr:spPr>
        <a:xfrm>
          <a:off x="11092996" y="663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3FAA016C-8079-4BA2-BCC9-9BF77818D8AA}"/>
            </a:ext>
          </a:extLst>
        </xdr:cNvPr>
        <xdr:cNvCxnSpPr/>
      </xdr:nvCxnSpPr>
      <xdr:spPr>
        <a:xfrm>
          <a:off x="11517313" y="6334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0D3C5259-B6A9-40C5-BCF2-E833B3C2F81A}"/>
            </a:ext>
          </a:extLst>
        </xdr:cNvPr>
        <xdr:cNvSpPr txBox="1"/>
      </xdr:nvSpPr>
      <xdr:spPr>
        <a:xfrm>
          <a:off x="11142829" y="6201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38E0CFA5-E99B-431D-BDB2-A3A1CA6D8703}"/>
            </a:ext>
          </a:extLst>
        </xdr:cNvPr>
        <xdr:cNvCxnSpPr/>
      </xdr:nvCxnSpPr>
      <xdr:spPr>
        <a:xfrm>
          <a:off x="11517313" y="590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76E48582-5D91-4172-8929-2255624C19E9}"/>
            </a:ext>
          </a:extLst>
        </xdr:cNvPr>
        <xdr:cNvSpPr txBox="1"/>
      </xdr:nvSpPr>
      <xdr:spPr>
        <a:xfrm>
          <a:off x="11142829" y="577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8C0F94D1-1422-4FB1-B68A-77552A827FC6}"/>
            </a:ext>
          </a:extLst>
        </xdr:cNvPr>
        <xdr:cNvCxnSpPr/>
      </xdr:nvCxnSpPr>
      <xdr:spPr>
        <a:xfrm>
          <a:off x="11517313" y="5476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68FD061C-7C9A-4B52-87F8-1D0354D02D75}"/>
            </a:ext>
          </a:extLst>
        </xdr:cNvPr>
        <xdr:cNvSpPr txBox="1"/>
      </xdr:nvSpPr>
      <xdr:spPr>
        <a:xfrm>
          <a:off x="11142829" y="5344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04D7C90-547B-4FA2-8144-15ECC885E455}"/>
            </a:ext>
          </a:extLst>
        </xdr:cNvPr>
        <xdr:cNvCxnSpPr/>
      </xdr:nvCxnSpPr>
      <xdr:spPr>
        <a:xfrm>
          <a:off x="11517313"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811847CA-652F-4E0F-B71C-3CE51FE56B9D}"/>
            </a:ext>
          </a:extLst>
        </xdr:cNvPr>
        <xdr:cNvSpPr txBox="1"/>
      </xdr:nvSpPr>
      <xdr:spPr>
        <a:xfrm>
          <a:off x="11142829" y="4906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643E366E-8D06-44A0-AA51-7C7F051BB8AB}"/>
            </a:ext>
          </a:extLst>
        </xdr:cNvPr>
        <xdr:cNvSpPr/>
      </xdr:nvSpPr>
      <xdr:spPr>
        <a:xfrm>
          <a:off x="11517313" y="50387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7752C955-7242-4F2E-9946-63721CF4BF9A}"/>
            </a:ext>
          </a:extLst>
        </xdr:cNvPr>
        <xdr:cNvCxnSpPr/>
      </xdr:nvCxnSpPr>
      <xdr:spPr>
        <a:xfrm flipV="1">
          <a:off x="15104427" y="5392293"/>
          <a:ext cx="0" cy="114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2C64EE2E-75D9-4B80-8927-777534F9A5B5}"/>
            </a:ext>
          </a:extLst>
        </xdr:cNvPr>
        <xdr:cNvSpPr txBox="1"/>
      </xdr:nvSpPr>
      <xdr:spPr>
        <a:xfrm>
          <a:off x="15143163" y="654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109E5EB6-E738-4291-8226-6888032B0AE0}"/>
            </a:ext>
          </a:extLst>
        </xdr:cNvPr>
        <xdr:cNvCxnSpPr/>
      </xdr:nvCxnSpPr>
      <xdr:spPr>
        <a:xfrm>
          <a:off x="15016163" y="65394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E537698C-EDAA-4D2B-B9AE-2B77F2E6C8FC}"/>
            </a:ext>
          </a:extLst>
        </xdr:cNvPr>
        <xdr:cNvSpPr txBox="1"/>
      </xdr:nvSpPr>
      <xdr:spPr>
        <a:xfrm>
          <a:off x="15143163" y="518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CD3E8547-65AD-4E0A-ADAA-68C73C973087}"/>
            </a:ext>
          </a:extLst>
        </xdr:cNvPr>
        <xdr:cNvCxnSpPr/>
      </xdr:nvCxnSpPr>
      <xdr:spPr>
        <a:xfrm>
          <a:off x="15016163" y="539229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6F46B05-09C7-43EE-87A3-DA2A9B91A13D}"/>
            </a:ext>
          </a:extLst>
        </xdr:cNvPr>
        <xdr:cNvSpPr txBox="1"/>
      </xdr:nvSpPr>
      <xdr:spPr>
        <a:xfrm>
          <a:off x="15143163" y="5772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A451EE57-14C1-413B-A4B2-79C100BF6B1E}"/>
            </a:ext>
          </a:extLst>
        </xdr:cNvPr>
        <xdr:cNvSpPr/>
      </xdr:nvSpPr>
      <xdr:spPr>
        <a:xfrm>
          <a:off x="15054263" y="59118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0443916C-C980-474B-AD98-77C86F06CA86}"/>
            </a:ext>
          </a:extLst>
        </xdr:cNvPr>
        <xdr:cNvSpPr/>
      </xdr:nvSpPr>
      <xdr:spPr>
        <a:xfrm>
          <a:off x="14273213"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A8A16652-A796-4A5F-AE4C-B08F698B953C}"/>
            </a:ext>
          </a:extLst>
        </xdr:cNvPr>
        <xdr:cNvSpPr/>
      </xdr:nvSpPr>
      <xdr:spPr>
        <a:xfrm>
          <a:off x="13455650" y="583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ADD695AA-6282-4F57-9BBF-F88DF64EDD6D}"/>
            </a:ext>
          </a:extLst>
        </xdr:cNvPr>
        <xdr:cNvSpPr/>
      </xdr:nvSpPr>
      <xdr:spPr>
        <a:xfrm>
          <a:off x="12638088" y="581393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22FB6BAA-A4F9-4F80-AB5F-E3B16F57E281}"/>
            </a:ext>
          </a:extLst>
        </xdr:cNvPr>
        <xdr:cNvSpPr/>
      </xdr:nvSpPr>
      <xdr:spPr>
        <a:xfrm>
          <a:off x="11806238" y="57956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6429AFF-1FB1-4738-A987-1D5A9A39DCD9}"/>
            </a:ext>
          </a:extLst>
        </xdr:cNvPr>
        <xdr:cNvSpPr txBox="1"/>
      </xdr:nvSpPr>
      <xdr:spPr>
        <a:xfrm>
          <a:off x="149288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50DA550-DE8D-4410-B08D-2E4AF36D3414}"/>
            </a:ext>
          </a:extLst>
        </xdr:cNvPr>
        <xdr:cNvSpPr txBox="1"/>
      </xdr:nvSpPr>
      <xdr:spPr>
        <a:xfrm>
          <a:off x="1414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A2D00C7-DF10-4FF5-B32A-F0A428A8FA51}"/>
            </a:ext>
          </a:extLst>
        </xdr:cNvPr>
        <xdr:cNvSpPr txBox="1"/>
      </xdr:nvSpPr>
      <xdr:spPr>
        <a:xfrm>
          <a:off x="133302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ECB8A30-E9CC-4045-847C-05F4AA35AC9D}"/>
            </a:ext>
          </a:extLst>
        </xdr:cNvPr>
        <xdr:cNvSpPr txBox="1"/>
      </xdr:nvSpPr>
      <xdr:spPr>
        <a:xfrm>
          <a:off x="125126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3D79DBE-DAF6-4B02-A3DA-0AC985F8A007}"/>
            </a:ext>
          </a:extLst>
        </xdr:cNvPr>
        <xdr:cNvSpPr txBox="1"/>
      </xdr:nvSpPr>
      <xdr:spPr>
        <a:xfrm>
          <a:off x="116808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532" name="楕円 531">
          <a:extLst>
            <a:ext uri="{FF2B5EF4-FFF2-40B4-BE49-F238E27FC236}">
              <a16:creationId xmlns:a16="http://schemas.microsoft.com/office/drawing/2014/main" id="{D143B2E7-54B9-4BB6-ADDC-3706BAFFED4D}"/>
            </a:ext>
          </a:extLst>
        </xdr:cNvPr>
        <xdr:cNvSpPr/>
      </xdr:nvSpPr>
      <xdr:spPr>
        <a:xfrm>
          <a:off x="15054263" y="59575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106697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FA488C0A-1BCE-40E9-A82A-B6E694169075}"/>
            </a:ext>
          </a:extLst>
        </xdr:cNvPr>
        <xdr:cNvSpPr txBox="1"/>
      </xdr:nvSpPr>
      <xdr:spPr>
        <a:xfrm>
          <a:off x="15143163"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66548</xdr:rowOff>
    </xdr:from>
    <xdr:to>
      <xdr:col>81</xdr:col>
      <xdr:colOff>101600</xdr:colOff>
      <xdr:row>36</xdr:row>
      <xdr:rowOff>168148</xdr:rowOff>
    </xdr:to>
    <xdr:sp macro="" textlink="">
      <xdr:nvSpPr>
        <xdr:cNvPr id="534" name="楕円 533">
          <a:extLst>
            <a:ext uri="{FF2B5EF4-FFF2-40B4-BE49-F238E27FC236}">
              <a16:creationId xmlns:a16="http://schemas.microsoft.com/office/drawing/2014/main" id="{99BE1DED-20B5-427F-8AF6-C3E793BC5A0A}"/>
            </a:ext>
          </a:extLst>
        </xdr:cNvPr>
        <xdr:cNvSpPr/>
      </xdr:nvSpPr>
      <xdr:spPr>
        <a:xfrm>
          <a:off x="14273213" y="5895848"/>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117348</xdr:rowOff>
    </xdr:from>
    <xdr:to>
      <xdr:col>85</xdr:col>
      <xdr:colOff>127000</xdr:colOff>
      <xdr:row>37</xdr:row>
      <xdr:rowOff>7620</xdr:rowOff>
    </xdr:to>
    <xdr:cxnSp macro="">
      <xdr:nvCxnSpPr>
        <xdr:cNvPr id="535" name="直線コネクタ 534">
          <a:extLst>
            <a:ext uri="{FF2B5EF4-FFF2-40B4-BE49-F238E27FC236}">
              <a16:creationId xmlns:a16="http://schemas.microsoft.com/office/drawing/2014/main" id="{1DFF3530-E296-42E4-8A31-EF23EC2A3A01}"/>
            </a:ext>
          </a:extLst>
        </xdr:cNvPr>
        <xdr:cNvCxnSpPr/>
      </xdr:nvCxnSpPr>
      <xdr:spPr>
        <a:xfrm>
          <a:off x="14324013" y="5946648"/>
          <a:ext cx="78105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160274</xdr:rowOff>
    </xdr:from>
    <xdr:to>
      <xdr:col>76</xdr:col>
      <xdr:colOff>165100</xdr:colOff>
      <xdr:row>36</xdr:row>
      <xdr:rowOff>90424</xdr:rowOff>
    </xdr:to>
    <xdr:sp macro="" textlink="">
      <xdr:nvSpPr>
        <xdr:cNvPr id="536" name="楕円 535">
          <a:extLst>
            <a:ext uri="{FF2B5EF4-FFF2-40B4-BE49-F238E27FC236}">
              <a16:creationId xmlns:a16="http://schemas.microsoft.com/office/drawing/2014/main" id="{82C0B1DE-920D-4966-874D-FCAE6AF13D1F}"/>
            </a:ext>
          </a:extLst>
        </xdr:cNvPr>
        <xdr:cNvSpPr/>
      </xdr:nvSpPr>
      <xdr:spPr>
        <a:xfrm>
          <a:off x="13455650" y="58276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39624</xdr:rowOff>
    </xdr:from>
    <xdr:to>
      <xdr:col>81</xdr:col>
      <xdr:colOff>50800</xdr:colOff>
      <xdr:row>36</xdr:row>
      <xdr:rowOff>117348</xdr:rowOff>
    </xdr:to>
    <xdr:cxnSp macro="">
      <xdr:nvCxnSpPr>
        <xdr:cNvPr id="537" name="直線コネクタ 536">
          <a:extLst>
            <a:ext uri="{FF2B5EF4-FFF2-40B4-BE49-F238E27FC236}">
              <a16:creationId xmlns:a16="http://schemas.microsoft.com/office/drawing/2014/main" id="{85FE6971-6BC5-44F7-AEAB-3493BF5A7B65}"/>
            </a:ext>
          </a:extLst>
        </xdr:cNvPr>
        <xdr:cNvCxnSpPr/>
      </xdr:nvCxnSpPr>
      <xdr:spPr>
        <a:xfrm>
          <a:off x="13506450" y="5868924"/>
          <a:ext cx="817563"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153416</xdr:rowOff>
    </xdr:from>
    <xdr:to>
      <xdr:col>72</xdr:col>
      <xdr:colOff>38100</xdr:colOff>
      <xdr:row>39</xdr:row>
      <xdr:rowOff>83566</xdr:rowOff>
    </xdr:to>
    <xdr:sp macro="" textlink="">
      <xdr:nvSpPr>
        <xdr:cNvPr id="538" name="楕円 537">
          <a:extLst>
            <a:ext uri="{FF2B5EF4-FFF2-40B4-BE49-F238E27FC236}">
              <a16:creationId xmlns:a16="http://schemas.microsoft.com/office/drawing/2014/main" id="{5C822882-0011-4410-84EC-99A89F0E296F}"/>
            </a:ext>
          </a:extLst>
        </xdr:cNvPr>
        <xdr:cNvSpPr/>
      </xdr:nvSpPr>
      <xdr:spPr>
        <a:xfrm>
          <a:off x="12638088" y="630656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39624</xdr:rowOff>
    </xdr:from>
    <xdr:to>
      <xdr:col>76</xdr:col>
      <xdr:colOff>114300</xdr:colOff>
      <xdr:row>39</xdr:row>
      <xdr:rowOff>32766</xdr:rowOff>
    </xdr:to>
    <xdr:cxnSp macro="">
      <xdr:nvCxnSpPr>
        <xdr:cNvPr id="539" name="直線コネクタ 538">
          <a:extLst>
            <a:ext uri="{FF2B5EF4-FFF2-40B4-BE49-F238E27FC236}">
              <a16:creationId xmlns:a16="http://schemas.microsoft.com/office/drawing/2014/main" id="{C1EBD34E-CCB3-485F-BFAD-EE686919B370}"/>
            </a:ext>
          </a:extLst>
        </xdr:cNvPr>
        <xdr:cNvCxnSpPr/>
      </xdr:nvCxnSpPr>
      <xdr:spPr>
        <a:xfrm flipV="1">
          <a:off x="12688888" y="5868924"/>
          <a:ext cx="817562" cy="47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119126</xdr:rowOff>
    </xdr:from>
    <xdr:to>
      <xdr:col>67</xdr:col>
      <xdr:colOff>101600</xdr:colOff>
      <xdr:row>39</xdr:row>
      <xdr:rowOff>49276</xdr:rowOff>
    </xdr:to>
    <xdr:sp macro="" textlink="">
      <xdr:nvSpPr>
        <xdr:cNvPr id="540" name="楕円 539">
          <a:extLst>
            <a:ext uri="{FF2B5EF4-FFF2-40B4-BE49-F238E27FC236}">
              <a16:creationId xmlns:a16="http://schemas.microsoft.com/office/drawing/2014/main" id="{7C0B2548-093D-4A23-BA03-7154075359C9}"/>
            </a:ext>
          </a:extLst>
        </xdr:cNvPr>
        <xdr:cNvSpPr/>
      </xdr:nvSpPr>
      <xdr:spPr>
        <a:xfrm>
          <a:off x="11806238" y="62722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169926</xdr:rowOff>
    </xdr:from>
    <xdr:to>
      <xdr:col>71</xdr:col>
      <xdr:colOff>177800</xdr:colOff>
      <xdr:row>39</xdr:row>
      <xdr:rowOff>32766</xdr:rowOff>
    </xdr:to>
    <xdr:cxnSp macro="">
      <xdr:nvCxnSpPr>
        <xdr:cNvPr id="541" name="直線コネクタ 540">
          <a:extLst>
            <a:ext uri="{FF2B5EF4-FFF2-40B4-BE49-F238E27FC236}">
              <a16:creationId xmlns:a16="http://schemas.microsoft.com/office/drawing/2014/main" id="{B987FE24-013F-4C4D-9AC8-F12A1398DFD7}"/>
            </a:ext>
          </a:extLst>
        </xdr:cNvPr>
        <xdr:cNvCxnSpPr/>
      </xdr:nvCxnSpPr>
      <xdr:spPr>
        <a:xfrm>
          <a:off x="11857038" y="6313551"/>
          <a:ext cx="8318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573C98DA-A0FA-4EBD-BE0E-A36F7BABC7D7}"/>
            </a:ext>
          </a:extLst>
        </xdr:cNvPr>
        <xdr:cNvSpPr txBox="1"/>
      </xdr:nvSpPr>
      <xdr:spPr>
        <a:xfrm>
          <a:off x="14123044" y="5667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CB0EF4DA-DCC0-4B56-81C2-E32C6B9753B0}"/>
            </a:ext>
          </a:extLst>
        </xdr:cNvPr>
        <xdr:cNvSpPr txBox="1"/>
      </xdr:nvSpPr>
      <xdr:spPr>
        <a:xfrm>
          <a:off x="13318182" y="5929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F8330BF7-F531-46EF-8F17-DEACB39AFE2E}"/>
            </a:ext>
          </a:extLst>
        </xdr:cNvPr>
        <xdr:cNvSpPr txBox="1"/>
      </xdr:nvSpPr>
      <xdr:spPr>
        <a:xfrm>
          <a:off x="12500619" y="55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DD9FABCF-E70D-4BE6-AB9F-A1445586FD29}"/>
            </a:ext>
          </a:extLst>
        </xdr:cNvPr>
        <xdr:cNvSpPr txBox="1"/>
      </xdr:nvSpPr>
      <xdr:spPr>
        <a:xfrm>
          <a:off x="11668769"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159275</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14F945C0-DE64-4480-8252-DBF15AE0BED0}"/>
            </a:ext>
          </a:extLst>
        </xdr:cNvPr>
        <xdr:cNvSpPr txBox="1"/>
      </xdr:nvSpPr>
      <xdr:spPr>
        <a:xfrm>
          <a:off x="14123044" y="598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106951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26117197-E05B-4DD4-A308-ED4C034DC898}"/>
            </a:ext>
          </a:extLst>
        </xdr:cNvPr>
        <xdr:cNvSpPr txBox="1"/>
      </xdr:nvSpPr>
      <xdr:spPr>
        <a:xfrm>
          <a:off x="13318182" y="56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74693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821B6404-0B7E-4D76-B019-5D10A979C0B8}"/>
            </a:ext>
          </a:extLst>
        </xdr:cNvPr>
        <xdr:cNvSpPr txBox="1"/>
      </xdr:nvSpPr>
      <xdr:spPr>
        <a:xfrm>
          <a:off x="12500619" y="638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40403</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B234DB78-D1B0-4B51-B753-DD5E516BDF86}"/>
            </a:ext>
          </a:extLst>
        </xdr:cNvPr>
        <xdr:cNvSpPr txBox="1"/>
      </xdr:nvSpPr>
      <xdr:spPr>
        <a:xfrm>
          <a:off x="11668769" y="635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E7445DB-8633-48C0-8860-577C12777584}"/>
            </a:ext>
          </a:extLst>
        </xdr:cNvPr>
        <xdr:cNvSpPr/>
      </xdr:nvSpPr>
      <xdr:spPr>
        <a:xfrm>
          <a:off x="1691640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81087253-0600-46F4-86EF-DAB5D50B3986}"/>
            </a:ext>
          </a:extLst>
        </xdr:cNvPr>
        <xdr:cNvSpPr/>
      </xdr:nvSpPr>
      <xdr:spPr>
        <a:xfrm>
          <a:off x="17043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39DF4E35-1B81-4C32-A33A-8ACEEAEE2A91}"/>
            </a:ext>
          </a:extLst>
        </xdr:cNvPr>
        <xdr:cNvSpPr/>
      </xdr:nvSpPr>
      <xdr:spPr>
        <a:xfrm>
          <a:off x="17043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1A7D949-B2FE-4DDC-BFC1-6B7C1AA83511}"/>
            </a:ext>
          </a:extLst>
        </xdr:cNvPr>
        <xdr:cNvSpPr/>
      </xdr:nvSpPr>
      <xdr:spPr>
        <a:xfrm>
          <a:off x="179736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BDC611D1-6D5D-41AE-98BA-AE1BCA6D8E87}"/>
            </a:ext>
          </a:extLst>
        </xdr:cNvPr>
        <xdr:cNvSpPr/>
      </xdr:nvSpPr>
      <xdr:spPr>
        <a:xfrm>
          <a:off x="179736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E15BE65-439E-4658-B024-55AD774A1064}"/>
            </a:ext>
          </a:extLst>
        </xdr:cNvPr>
        <xdr:cNvSpPr/>
      </xdr:nvSpPr>
      <xdr:spPr>
        <a:xfrm>
          <a:off x="190309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4C66C21-34B0-4140-A13C-B73BA2329D67}"/>
            </a:ext>
          </a:extLst>
        </xdr:cNvPr>
        <xdr:cNvSpPr/>
      </xdr:nvSpPr>
      <xdr:spPr>
        <a:xfrm>
          <a:off x="190309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B1ADD267-AC52-401A-B919-79BFCEDA3BAD}"/>
            </a:ext>
          </a:extLst>
        </xdr:cNvPr>
        <xdr:cNvSpPr/>
      </xdr:nvSpPr>
      <xdr:spPr>
        <a:xfrm>
          <a:off x="1691640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32822144-8853-4891-92CD-1D5D1BD7913A}"/>
            </a:ext>
          </a:extLst>
        </xdr:cNvPr>
        <xdr:cNvSpPr txBox="1"/>
      </xdr:nvSpPr>
      <xdr:spPr>
        <a:xfrm>
          <a:off x="16892588"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7EE6669F-6DA9-44E9-9544-162147C15FC7}"/>
            </a:ext>
          </a:extLst>
        </xdr:cNvPr>
        <xdr:cNvCxnSpPr/>
      </xdr:nvCxnSpPr>
      <xdr:spPr>
        <a:xfrm>
          <a:off x="1691640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D122DB0B-959D-4A76-9D81-084A45C8117A}"/>
            </a:ext>
          </a:extLst>
        </xdr:cNvPr>
        <xdr:cNvCxnSpPr/>
      </xdr:nvCxnSpPr>
      <xdr:spPr>
        <a:xfrm>
          <a:off x="16916400" y="6838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11B6749F-0044-46CD-8CAF-A4852161120E}"/>
            </a:ext>
          </a:extLst>
        </xdr:cNvPr>
        <xdr:cNvSpPr txBox="1"/>
      </xdr:nvSpPr>
      <xdr:spPr>
        <a:xfrm>
          <a:off x="16492084" y="6706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E3EEA4B8-7E03-4C59-9F94-998332227995}"/>
            </a:ext>
          </a:extLst>
        </xdr:cNvPr>
        <xdr:cNvCxnSpPr/>
      </xdr:nvCxnSpPr>
      <xdr:spPr>
        <a:xfrm>
          <a:off x="16916400" y="647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F26FC371-A4BE-47BD-9634-E8B7A2E21B3C}"/>
            </a:ext>
          </a:extLst>
        </xdr:cNvPr>
        <xdr:cNvSpPr txBox="1"/>
      </xdr:nvSpPr>
      <xdr:spPr>
        <a:xfrm>
          <a:off x="16492084" y="6344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9267E88-F81D-42F8-BDF0-A7321B05A9FA}"/>
            </a:ext>
          </a:extLst>
        </xdr:cNvPr>
        <xdr:cNvCxnSpPr/>
      </xdr:nvCxnSpPr>
      <xdr:spPr>
        <a:xfrm>
          <a:off x="16916400" y="612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2AA4E130-52E8-4BD5-A7CE-60EBF2C9C0A9}"/>
            </a:ext>
          </a:extLst>
        </xdr:cNvPr>
        <xdr:cNvSpPr txBox="1"/>
      </xdr:nvSpPr>
      <xdr:spPr>
        <a:xfrm>
          <a:off x="16492084" y="599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A1872EDD-64E1-4779-8AB5-4BDFA7BFE0FF}"/>
            </a:ext>
          </a:extLst>
        </xdr:cNvPr>
        <xdr:cNvCxnSpPr/>
      </xdr:nvCxnSpPr>
      <xdr:spPr>
        <a:xfrm>
          <a:off x="16916400" y="5762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4BB4679F-C23B-40E1-9F14-9377431A94E1}"/>
            </a:ext>
          </a:extLst>
        </xdr:cNvPr>
        <xdr:cNvSpPr txBox="1"/>
      </xdr:nvSpPr>
      <xdr:spPr>
        <a:xfrm>
          <a:off x="16492084" y="5629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456CBA5D-C408-43D0-B4E2-84E08C7A9B0D}"/>
            </a:ext>
          </a:extLst>
        </xdr:cNvPr>
        <xdr:cNvCxnSpPr/>
      </xdr:nvCxnSpPr>
      <xdr:spPr>
        <a:xfrm>
          <a:off x="16916400" y="54006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F27EF4AC-E77B-45E1-A84D-FE98F9BE8DD0}"/>
            </a:ext>
          </a:extLst>
        </xdr:cNvPr>
        <xdr:cNvSpPr txBox="1"/>
      </xdr:nvSpPr>
      <xdr:spPr>
        <a:xfrm>
          <a:off x="16492084" y="526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4DAE04F3-C75E-462C-AE77-673228542235}"/>
            </a:ext>
          </a:extLst>
        </xdr:cNvPr>
        <xdr:cNvCxnSpPr/>
      </xdr:nvCxnSpPr>
      <xdr:spPr>
        <a:xfrm>
          <a:off x="1691640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D7DC651-6038-4618-A01E-7205CA643AB9}"/>
            </a:ext>
          </a:extLst>
        </xdr:cNvPr>
        <xdr:cNvSpPr txBox="1"/>
      </xdr:nvSpPr>
      <xdr:spPr>
        <a:xfrm>
          <a:off x="16492084"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7E01B157-4FED-455B-A50F-E7CD10FD2438}"/>
            </a:ext>
          </a:extLst>
        </xdr:cNvPr>
        <xdr:cNvSpPr/>
      </xdr:nvSpPr>
      <xdr:spPr>
        <a:xfrm>
          <a:off x="1691640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AC1DA274-C169-4A34-8ADD-8DCC42C8196A}"/>
            </a:ext>
          </a:extLst>
        </xdr:cNvPr>
        <xdr:cNvCxnSpPr/>
      </xdr:nvCxnSpPr>
      <xdr:spPr>
        <a:xfrm flipV="1">
          <a:off x="20503514" y="542353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433C5BF9-F78B-4C72-A8CF-4EB3DB193A8C}"/>
            </a:ext>
          </a:extLst>
        </xdr:cNvPr>
        <xdr:cNvSpPr txBox="1"/>
      </xdr:nvSpPr>
      <xdr:spPr>
        <a:xfrm>
          <a:off x="2054225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DE696414-3AD4-4588-BF28-AAEE112CC53E}"/>
            </a:ext>
          </a:extLst>
        </xdr:cNvPr>
        <xdr:cNvCxnSpPr/>
      </xdr:nvCxnSpPr>
      <xdr:spPr>
        <a:xfrm>
          <a:off x="20429538" y="68008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F3D45656-64C8-4EC3-8512-FFDC42161D97}"/>
            </a:ext>
          </a:extLst>
        </xdr:cNvPr>
        <xdr:cNvSpPr txBox="1"/>
      </xdr:nvSpPr>
      <xdr:spPr>
        <a:xfrm>
          <a:off x="20542250" y="520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28B14B23-7AF6-43EE-9AC7-F5CE2DE5406D}"/>
            </a:ext>
          </a:extLst>
        </xdr:cNvPr>
        <xdr:cNvCxnSpPr/>
      </xdr:nvCxnSpPr>
      <xdr:spPr>
        <a:xfrm>
          <a:off x="20429538" y="54235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C2601D93-C7F9-4297-BD18-C85DC97D5D94}"/>
            </a:ext>
          </a:extLst>
        </xdr:cNvPr>
        <xdr:cNvSpPr txBox="1"/>
      </xdr:nvSpPr>
      <xdr:spPr>
        <a:xfrm>
          <a:off x="20542250" y="6167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79611A95-9523-4406-B8F0-418C4027C116}"/>
            </a:ext>
          </a:extLst>
        </xdr:cNvPr>
        <xdr:cNvSpPr/>
      </xdr:nvSpPr>
      <xdr:spPr>
        <a:xfrm>
          <a:off x="20453350" y="63157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5EAF00CB-D00D-40B1-AEF9-563D29554E1C}"/>
            </a:ext>
          </a:extLst>
        </xdr:cNvPr>
        <xdr:cNvSpPr/>
      </xdr:nvSpPr>
      <xdr:spPr>
        <a:xfrm>
          <a:off x="19686588" y="631571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3D592777-91A6-4729-ADC3-49304CE6EDE2}"/>
            </a:ext>
          </a:extLst>
        </xdr:cNvPr>
        <xdr:cNvSpPr/>
      </xdr:nvSpPr>
      <xdr:spPr>
        <a:xfrm>
          <a:off x="18854738" y="63004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BBD5F07A-659D-4024-B587-266C0715171E}"/>
            </a:ext>
          </a:extLst>
        </xdr:cNvPr>
        <xdr:cNvSpPr/>
      </xdr:nvSpPr>
      <xdr:spPr>
        <a:xfrm>
          <a:off x="18037175" y="63157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0FDC3023-44D3-4CD4-A054-1159B5FF22F7}"/>
            </a:ext>
          </a:extLst>
        </xdr:cNvPr>
        <xdr:cNvSpPr/>
      </xdr:nvSpPr>
      <xdr:spPr>
        <a:xfrm>
          <a:off x="17219613" y="630809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4818B37-3CAC-42E2-8D40-2B53CFBDE411}"/>
            </a:ext>
          </a:extLst>
        </xdr:cNvPr>
        <xdr:cNvSpPr txBox="1"/>
      </xdr:nvSpPr>
      <xdr:spPr>
        <a:xfrm>
          <a:off x="203279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5296539-D9A8-401A-9C8C-61F1DCDA7477}"/>
            </a:ext>
          </a:extLst>
        </xdr:cNvPr>
        <xdr:cNvSpPr txBox="1"/>
      </xdr:nvSpPr>
      <xdr:spPr>
        <a:xfrm>
          <a:off x="195611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BF488DA-B527-4E42-9144-8678E252C795}"/>
            </a:ext>
          </a:extLst>
        </xdr:cNvPr>
        <xdr:cNvSpPr txBox="1"/>
      </xdr:nvSpPr>
      <xdr:spPr>
        <a:xfrm>
          <a:off x="18729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B55809D-922C-4BF1-BE15-00DAA4808DF2}"/>
            </a:ext>
          </a:extLst>
        </xdr:cNvPr>
        <xdr:cNvSpPr txBox="1"/>
      </xdr:nvSpPr>
      <xdr:spPr>
        <a:xfrm>
          <a:off x="1791176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B71B868-2CB8-4B79-A7DB-F464B91A4E10}"/>
            </a:ext>
          </a:extLst>
        </xdr:cNvPr>
        <xdr:cNvSpPr txBox="1"/>
      </xdr:nvSpPr>
      <xdr:spPr>
        <a:xfrm>
          <a:off x="170942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589" name="楕円 588">
          <a:extLst>
            <a:ext uri="{FF2B5EF4-FFF2-40B4-BE49-F238E27FC236}">
              <a16:creationId xmlns:a16="http://schemas.microsoft.com/office/drawing/2014/main" id="{0590FDCF-730D-4C51-8207-E5A4ECAEB1D8}"/>
            </a:ext>
          </a:extLst>
        </xdr:cNvPr>
        <xdr:cNvSpPr/>
      </xdr:nvSpPr>
      <xdr:spPr>
        <a:xfrm>
          <a:off x="20453350" y="6759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35577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D5CA6605-8127-41F9-8B1F-4C39F3687F41}"/>
            </a:ext>
          </a:extLst>
        </xdr:cNvPr>
        <xdr:cNvSpPr txBox="1"/>
      </xdr:nvSpPr>
      <xdr:spPr>
        <a:xfrm>
          <a:off x="20542250"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120650</xdr:rowOff>
    </xdr:from>
    <xdr:to>
      <xdr:col>112</xdr:col>
      <xdr:colOff>38100</xdr:colOff>
      <xdr:row>42</xdr:row>
      <xdr:rowOff>50800</xdr:rowOff>
    </xdr:to>
    <xdr:sp macro="" textlink="">
      <xdr:nvSpPr>
        <xdr:cNvPr id="591" name="楕円 590">
          <a:extLst>
            <a:ext uri="{FF2B5EF4-FFF2-40B4-BE49-F238E27FC236}">
              <a16:creationId xmlns:a16="http://schemas.microsoft.com/office/drawing/2014/main" id="{E623EB94-B2E0-4325-8068-49B522570B40}"/>
            </a:ext>
          </a:extLst>
        </xdr:cNvPr>
        <xdr:cNvSpPr/>
      </xdr:nvSpPr>
      <xdr:spPr>
        <a:xfrm>
          <a:off x="19686588" y="67595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0</xdr:rowOff>
    </xdr:to>
    <xdr:cxnSp macro="">
      <xdr:nvCxnSpPr>
        <xdr:cNvPr id="592" name="直線コネクタ 591">
          <a:extLst>
            <a:ext uri="{FF2B5EF4-FFF2-40B4-BE49-F238E27FC236}">
              <a16:creationId xmlns:a16="http://schemas.microsoft.com/office/drawing/2014/main" id="{B2A57FB3-22CF-4954-B5AC-C19BA634AC93}"/>
            </a:ext>
          </a:extLst>
        </xdr:cNvPr>
        <xdr:cNvCxnSpPr/>
      </xdr:nvCxnSpPr>
      <xdr:spPr>
        <a:xfrm>
          <a:off x="19737388" y="680085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120650</xdr:rowOff>
    </xdr:from>
    <xdr:to>
      <xdr:col>107</xdr:col>
      <xdr:colOff>101600</xdr:colOff>
      <xdr:row>42</xdr:row>
      <xdr:rowOff>50800</xdr:rowOff>
    </xdr:to>
    <xdr:sp macro="" textlink="">
      <xdr:nvSpPr>
        <xdr:cNvPr id="593" name="楕円 592">
          <a:extLst>
            <a:ext uri="{FF2B5EF4-FFF2-40B4-BE49-F238E27FC236}">
              <a16:creationId xmlns:a16="http://schemas.microsoft.com/office/drawing/2014/main" id="{69EDAC9B-45F5-4791-A63C-01FD2ED9CF05}"/>
            </a:ext>
          </a:extLst>
        </xdr:cNvPr>
        <xdr:cNvSpPr/>
      </xdr:nvSpPr>
      <xdr:spPr>
        <a:xfrm>
          <a:off x="18854738" y="6759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0</xdr:rowOff>
    </xdr:from>
    <xdr:to>
      <xdr:col>111</xdr:col>
      <xdr:colOff>177800</xdr:colOff>
      <xdr:row>42</xdr:row>
      <xdr:rowOff>0</xdr:rowOff>
    </xdr:to>
    <xdr:cxnSp macro="">
      <xdr:nvCxnSpPr>
        <xdr:cNvPr id="594" name="直線コネクタ 593">
          <a:extLst>
            <a:ext uri="{FF2B5EF4-FFF2-40B4-BE49-F238E27FC236}">
              <a16:creationId xmlns:a16="http://schemas.microsoft.com/office/drawing/2014/main" id="{E980E36D-E599-4ABB-9F4B-E8E58D80FC64}"/>
            </a:ext>
          </a:extLst>
        </xdr:cNvPr>
        <xdr:cNvCxnSpPr/>
      </xdr:nvCxnSpPr>
      <xdr:spPr>
        <a:xfrm>
          <a:off x="18905538" y="68008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97790</xdr:rowOff>
    </xdr:from>
    <xdr:to>
      <xdr:col>102</xdr:col>
      <xdr:colOff>165100</xdr:colOff>
      <xdr:row>42</xdr:row>
      <xdr:rowOff>27940</xdr:rowOff>
    </xdr:to>
    <xdr:sp macro="" textlink="">
      <xdr:nvSpPr>
        <xdr:cNvPr id="595" name="楕円 594">
          <a:extLst>
            <a:ext uri="{FF2B5EF4-FFF2-40B4-BE49-F238E27FC236}">
              <a16:creationId xmlns:a16="http://schemas.microsoft.com/office/drawing/2014/main" id="{465D0979-9CB7-4C2A-9279-2F1984C79CC1}"/>
            </a:ext>
          </a:extLst>
        </xdr:cNvPr>
        <xdr:cNvSpPr/>
      </xdr:nvSpPr>
      <xdr:spPr>
        <a:xfrm>
          <a:off x="18037175" y="67367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148590</xdr:rowOff>
    </xdr:from>
    <xdr:to>
      <xdr:col>107</xdr:col>
      <xdr:colOff>50800</xdr:colOff>
      <xdr:row>42</xdr:row>
      <xdr:rowOff>0</xdr:rowOff>
    </xdr:to>
    <xdr:cxnSp macro="">
      <xdr:nvCxnSpPr>
        <xdr:cNvPr id="596" name="直線コネクタ 595">
          <a:extLst>
            <a:ext uri="{FF2B5EF4-FFF2-40B4-BE49-F238E27FC236}">
              <a16:creationId xmlns:a16="http://schemas.microsoft.com/office/drawing/2014/main" id="{76C25DAD-149D-42F4-B93C-A4288FAF8F50}"/>
            </a:ext>
          </a:extLst>
        </xdr:cNvPr>
        <xdr:cNvCxnSpPr/>
      </xdr:nvCxnSpPr>
      <xdr:spPr>
        <a:xfrm>
          <a:off x="18087975" y="6787515"/>
          <a:ext cx="817563"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97790</xdr:rowOff>
    </xdr:from>
    <xdr:to>
      <xdr:col>98</xdr:col>
      <xdr:colOff>38100</xdr:colOff>
      <xdr:row>42</xdr:row>
      <xdr:rowOff>27940</xdr:rowOff>
    </xdr:to>
    <xdr:sp macro="" textlink="">
      <xdr:nvSpPr>
        <xdr:cNvPr id="597" name="楕円 596">
          <a:extLst>
            <a:ext uri="{FF2B5EF4-FFF2-40B4-BE49-F238E27FC236}">
              <a16:creationId xmlns:a16="http://schemas.microsoft.com/office/drawing/2014/main" id="{A99E1613-E275-481A-8988-E10F9188BE96}"/>
            </a:ext>
          </a:extLst>
        </xdr:cNvPr>
        <xdr:cNvSpPr/>
      </xdr:nvSpPr>
      <xdr:spPr>
        <a:xfrm>
          <a:off x="17219613" y="67367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148590</xdr:rowOff>
    </xdr:from>
    <xdr:to>
      <xdr:col>102</xdr:col>
      <xdr:colOff>114300</xdr:colOff>
      <xdr:row>41</xdr:row>
      <xdr:rowOff>148590</xdr:rowOff>
    </xdr:to>
    <xdr:cxnSp macro="">
      <xdr:nvCxnSpPr>
        <xdr:cNvPr id="598" name="直線コネクタ 597">
          <a:extLst>
            <a:ext uri="{FF2B5EF4-FFF2-40B4-BE49-F238E27FC236}">
              <a16:creationId xmlns:a16="http://schemas.microsoft.com/office/drawing/2014/main" id="{E75F1B29-FC85-44D1-A602-3F6888D2BB99}"/>
            </a:ext>
          </a:extLst>
        </xdr:cNvPr>
        <xdr:cNvCxnSpPr/>
      </xdr:nvCxnSpPr>
      <xdr:spPr>
        <a:xfrm>
          <a:off x="17270413" y="6787515"/>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BDE3A94-1294-4CE9-8386-42FE3CE1FBF7}"/>
            </a:ext>
          </a:extLst>
        </xdr:cNvPr>
        <xdr:cNvSpPr txBox="1"/>
      </xdr:nvSpPr>
      <xdr:spPr>
        <a:xfrm>
          <a:off x="19504102"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22056668-526A-4094-8D9B-9E4AD1598B9F}"/>
            </a:ext>
          </a:extLst>
        </xdr:cNvPr>
        <xdr:cNvSpPr txBox="1"/>
      </xdr:nvSpPr>
      <xdr:spPr>
        <a:xfrm>
          <a:off x="18684952"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E1C88F26-406C-4E25-BB4C-037D52D24ED7}"/>
            </a:ext>
          </a:extLst>
        </xdr:cNvPr>
        <xdr:cNvSpPr txBox="1"/>
      </xdr:nvSpPr>
      <xdr:spPr>
        <a:xfrm>
          <a:off x="17867390"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2874DCBB-185C-45EA-961B-7A2CF4EDD9D1}"/>
            </a:ext>
          </a:extLst>
        </xdr:cNvPr>
        <xdr:cNvSpPr txBox="1"/>
      </xdr:nvSpPr>
      <xdr:spPr>
        <a:xfrm>
          <a:off x="17049827" y="60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41927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6500C3F8-E849-49AB-92CF-4B9ABBC5722F}"/>
            </a:ext>
          </a:extLst>
        </xdr:cNvPr>
        <xdr:cNvSpPr txBox="1"/>
      </xdr:nvSpPr>
      <xdr:spPr>
        <a:xfrm>
          <a:off x="19504102"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41927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C549478E-9180-41F4-94D6-E37024D6AF2D}"/>
            </a:ext>
          </a:extLst>
        </xdr:cNvPr>
        <xdr:cNvSpPr txBox="1"/>
      </xdr:nvSpPr>
      <xdr:spPr>
        <a:xfrm>
          <a:off x="18684952"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19067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69F56881-2D4F-4681-8E48-841D43D2D728}"/>
            </a:ext>
          </a:extLst>
        </xdr:cNvPr>
        <xdr:cNvSpPr txBox="1"/>
      </xdr:nvSpPr>
      <xdr:spPr>
        <a:xfrm>
          <a:off x="17867390"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19067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46DAE079-E5AB-4FE8-93C4-6BAB83998C64}"/>
            </a:ext>
          </a:extLst>
        </xdr:cNvPr>
        <xdr:cNvSpPr txBox="1"/>
      </xdr:nvSpPr>
      <xdr:spPr>
        <a:xfrm>
          <a:off x="170498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3B577A1B-8678-48A6-BD1C-45932B0BA2BA}"/>
            </a:ext>
          </a:extLst>
        </xdr:cNvPr>
        <xdr:cNvSpPr/>
      </xdr:nvSpPr>
      <xdr:spPr>
        <a:xfrm>
          <a:off x="11517313" y="756285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3FBC7B90-76BE-41AA-83FA-C06EE9F25F25}"/>
            </a:ext>
          </a:extLst>
        </xdr:cNvPr>
        <xdr:cNvSpPr/>
      </xdr:nvSpPr>
      <xdr:spPr>
        <a:xfrm>
          <a:off x="116300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D74433E-3BB6-434D-9B96-3151461C9275}"/>
            </a:ext>
          </a:extLst>
        </xdr:cNvPr>
        <xdr:cNvSpPr/>
      </xdr:nvSpPr>
      <xdr:spPr>
        <a:xfrm>
          <a:off x="116300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A28F5EF-9C77-47FD-BBED-7E8D7920AF10}"/>
            </a:ext>
          </a:extLst>
        </xdr:cNvPr>
        <xdr:cNvSpPr/>
      </xdr:nvSpPr>
      <xdr:spPr>
        <a:xfrm>
          <a:off x="1257458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83BB5C5-DFE2-4F37-936F-6936614787F3}"/>
            </a:ext>
          </a:extLst>
        </xdr:cNvPr>
        <xdr:cNvSpPr/>
      </xdr:nvSpPr>
      <xdr:spPr>
        <a:xfrm>
          <a:off x="1257458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89A52FA-FE48-42D5-ACD8-944B10931398}"/>
            </a:ext>
          </a:extLst>
        </xdr:cNvPr>
        <xdr:cNvSpPr/>
      </xdr:nvSpPr>
      <xdr:spPr>
        <a:xfrm>
          <a:off x="13631863"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E5DEDDC-5B27-4CA6-8B75-9FBDA3A520B4}"/>
            </a:ext>
          </a:extLst>
        </xdr:cNvPr>
        <xdr:cNvSpPr/>
      </xdr:nvSpPr>
      <xdr:spPr>
        <a:xfrm>
          <a:off x="13631863"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E76DCDCA-9AA3-4425-9F1F-5D8A3E7F6159}"/>
            </a:ext>
          </a:extLst>
        </xdr:cNvPr>
        <xdr:cNvSpPr/>
      </xdr:nvSpPr>
      <xdr:spPr>
        <a:xfrm>
          <a:off x="11517313" y="863917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B0779525-4861-4068-A2B9-6FA8E62AE457}"/>
            </a:ext>
          </a:extLst>
        </xdr:cNvPr>
        <xdr:cNvSpPr txBox="1"/>
      </xdr:nvSpPr>
      <xdr:spPr>
        <a:xfrm>
          <a:off x="11479213"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ABEC992F-2EDE-43A6-A260-36083E91135E}"/>
            </a:ext>
          </a:extLst>
        </xdr:cNvPr>
        <xdr:cNvCxnSpPr/>
      </xdr:nvCxnSpPr>
      <xdr:spPr>
        <a:xfrm>
          <a:off x="11517313"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6E9CD284-617F-4BFB-BA24-C88B79605450}"/>
            </a:ext>
          </a:extLst>
        </xdr:cNvPr>
        <xdr:cNvSpPr txBox="1"/>
      </xdr:nvSpPr>
      <xdr:spPr>
        <a:xfrm>
          <a:off x="11092996" y="10668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6163BFE1-D97D-4391-A99C-33A27A37ED1E}"/>
            </a:ext>
          </a:extLst>
        </xdr:cNvPr>
        <xdr:cNvCxnSpPr/>
      </xdr:nvCxnSpPr>
      <xdr:spPr>
        <a:xfrm>
          <a:off x="11517313"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2BC9C4F6-6F54-4658-A83E-4EA57D5111A8}"/>
            </a:ext>
          </a:extLst>
        </xdr:cNvPr>
        <xdr:cNvSpPr txBox="1"/>
      </xdr:nvSpPr>
      <xdr:spPr>
        <a:xfrm>
          <a:off x="11092996" y="10306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395D122E-5D37-46F4-9E9B-387E97AA361C}"/>
            </a:ext>
          </a:extLst>
        </xdr:cNvPr>
        <xdr:cNvCxnSpPr/>
      </xdr:nvCxnSpPr>
      <xdr:spPr>
        <a:xfrm>
          <a:off x="11517313"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D67B67E9-94F5-4EE9-BADE-70DE9165ABE2}"/>
            </a:ext>
          </a:extLst>
        </xdr:cNvPr>
        <xdr:cNvSpPr txBox="1"/>
      </xdr:nvSpPr>
      <xdr:spPr>
        <a:xfrm>
          <a:off x="11142829" y="994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DC104BD2-376B-4697-B9B6-1B89FFADF71A}"/>
            </a:ext>
          </a:extLst>
        </xdr:cNvPr>
        <xdr:cNvCxnSpPr/>
      </xdr:nvCxnSpPr>
      <xdr:spPr>
        <a:xfrm>
          <a:off x="11517313"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9CE3A808-AF85-490D-9696-C7808B3FC48A}"/>
            </a:ext>
          </a:extLst>
        </xdr:cNvPr>
        <xdr:cNvSpPr txBox="1"/>
      </xdr:nvSpPr>
      <xdr:spPr>
        <a:xfrm>
          <a:off x="11142829" y="958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C185A540-5BA3-49EA-B613-1F6D5189E5DE}"/>
            </a:ext>
          </a:extLst>
        </xdr:cNvPr>
        <xdr:cNvCxnSpPr/>
      </xdr:nvCxnSpPr>
      <xdr:spPr>
        <a:xfrm>
          <a:off x="11517313"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2096B212-FD96-4660-AB80-FF38BA9E971C}"/>
            </a:ext>
          </a:extLst>
        </xdr:cNvPr>
        <xdr:cNvSpPr txBox="1"/>
      </xdr:nvSpPr>
      <xdr:spPr>
        <a:xfrm>
          <a:off x="11142829"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93C835A1-5934-40F8-BBFD-CFD54479EE6F}"/>
            </a:ext>
          </a:extLst>
        </xdr:cNvPr>
        <xdr:cNvCxnSpPr/>
      </xdr:nvCxnSpPr>
      <xdr:spPr>
        <a:xfrm>
          <a:off x="11517313"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AE46D660-3F73-46E7-80FE-285A2C9D72A5}"/>
            </a:ext>
          </a:extLst>
        </xdr:cNvPr>
        <xdr:cNvSpPr txBox="1"/>
      </xdr:nvSpPr>
      <xdr:spPr>
        <a:xfrm>
          <a:off x="11142829" y="886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CF88308-BBB5-4A84-9C08-BFA575D1FCBE}"/>
            </a:ext>
          </a:extLst>
        </xdr:cNvPr>
        <xdr:cNvCxnSpPr/>
      </xdr:nvCxnSpPr>
      <xdr:spPr>
        <a:xfrm>
          <a:off x="11517313"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B4C467B9-A631-4556-BA3A-48A95868B784}"/>
            </a:ext>
          </a:extLst>
        </xdr:cNvPr>
        <xdr:cNvSpPr txBox="1"/>
      </xdr:nvSpPr>
      <xdr:spPr>
        <a:xfrm>
          <a:off x="11206949" y="8506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95C1B40A-DD13-470D-8F85-9D9EAEFEF725}"/>
            </a:ext>
          </a:extLst>
        </xdr:cNvPr>
        <xdr:cNvSpPr/>
      </xdr:nvSpPr>
      <xdr:spPr>
        <a:xfrm>
          <a:off x="11517313" y="863917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F730C9B1-D413-4520-AD64-3D34A8353893}"/>
            </a:ext>
          </a:extLst>
        </xdr:cNvPr>
        <xdr:cNvCxnSpPr/>
      </xdr:nvCxnSpPr>
      <xdr:spPr>
        <a:xfrm flipV="1">
          <a:off x="15104427" y="9216390"/>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7AA2CA6-D25A-4322-911E-739406220E81}"/>
            </a:ext>
          </a:extLst>
        </xdr:cNvPr>
        <xdr:cNvSpPr txBox="1"/>
      </xdr:nvSpPr>
      <xdr:spPr>
        <a:xfrm>
          <a:off x="1514316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67C08684-4C96-4D70-A9A0-B3A81E02E2E5}"/>
            </a:ext>
          </a:extLst>
        </xdr:cNvPr>
        <xdr:cNvCxnSpPr/>
      </xdr:nvCxnSpPr>
      <xdr:spPr>
        <a:xfrm>
          <a:off x="15016163" y="102260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631FA9B-975B-44C7-9FFC-8B57C25D6BDA}"/>
            </a:ext>
          </a:extLst>
        </xdr:cNvPr>
        <xdr:cNvSpPr txBox="1"/>
      </xdr:nvSpPr>
      <xdr:spPr>
        <a:xfrm>
          <a:off x="15143163" y="900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BAF3A0CE-0FE4-4FBA-9B00-B0C2359162B6}"/>
            </a:ext>
          </a:extLst>
        </xdr:cNvPr>
        <xdr:cNvCxnSpPr/>
      </xdr:nvCxnSpPr>
      <xdr:spPr>
        <a:xfrm>
          <a:off x="15016163" y="92163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BE5CA50A-B0C0-4567-B48A-39287FECE91C}"/>
            </a:ext>
          </a:extLst>
        </xdr:cNvPr>
        <xdr:cNvSpPr txBox="1"/>
      </xdr:nvSpPr>
      <xdr:spPr>
        <a:xfrm>
          <a:off x="15143163" y="967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D2C56B1F-DBC6-4E79-A8A4-C67D7A39F2A9}"/>
            </a:ext>
          </a:extLst>
        </xdr:cNvPr>
        <xdr:cNvSpPr/>
      </xdr:nvSpPr>
      <xdr:spPr>
        <a:xfrm>
          <a:off x="15054263" y="9817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87A1D9A7-3A6F-4D8B-81CF-4422D270E735}"/>
            </a:ext>
          </a:extLst>
        </xdr:cNvPr>
        <xdr:cNvSpPr/>
      </xdr:nvSpPr>
      <xdr:spPr>
        <a:xfrm>
          <a:off x="14273213" y="98037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5CD4BDBF-0A65-4EAC-A87F-F5E7AAFF50AE}"/>
            </a:ext>
          </a:extLst>
        </xdr:cNvPr>
        <xdr:cNvSpPr/>
      </xdr:nvSpPr>
      <xdr:spPr>
        <a:xfrm>
          <a:off x="13455650" y="97904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497EBC0C-D842-4D9D-8A85-446CEA5BBF33}"/>
            </a:ext>
          </a:extLst>
        </xdr:cNvPr>
        <xdr:cNvSpPr/>
      </xdr:nvSpPr>
      <xdr:spPr>
        <a:xfrm>
          <a:off x="12638088" y="9782810"/>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24860BD7-F883-4C95-AA73-A1FFE8AA9FC3}"/>
            </a:ext>
          </a:extLst>
        </xdr:cNvPr>
        <xdr:cNvSpPr/>
      </xdr:nvSpPr>
      <xdr:spPr>
        <a:xfrm>
          <a:off x="11806238"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27FCF2B-3D28-407C-9F2C-821956D88ECD}"/>
            </a:ext>
          </a:extLst>
        </xdr:cNvPr>
        <xdr:cNvSpPr txBox="1"/>
      </xdr:nvSpPr>
      <xdr:spPr>
        <a:xfrm>
          <a:off x="149288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0181349-9DF9-480C-A1D6-0BEE9D69E6D3}"/>
            </a:ext>
          </a:extLst>
        </xdr:cNvPr>
        <xdr:cNvSpPr txBox="1"/>
      </xdr:nvSpPr>
      <xdr:spPr>
        <a:xfrm>
          <a:off x="141478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29AAB30-C91B-468D-B74B-FAC3E716D92F}"/>
            </a:ext>
          </a:extLst>
        </xdr:cNvPr>
        <xdr:cNvSpPr txBox="1"/>
      </xdr:nvSpPr>
      <xdr:spPr>
        <a:xfrm>
          <a:off x="133302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D1C852E-D998-4909-A1AD-B104F10445B3}"/>
            </a:ext>
          </a:extLst>
        </xdr:cNvPr>
        <xdr:cNvSpPr txBox="1"/>
      </xdr:nvSpPr>
      <xdr:spPr>
        <a:xfrm>
          <a:off x="125126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E52A764-C50F-4D9C-A423-AC151F276E58}"/>
            </a:ext>
          </a:extLst>
        </xdr:cNvPr>
        <xdr:cNvSpPr txBox="1"/>
      </xdr:nvSpPr>
      <xdr:spPr>
        <a:xfrm>
          <a:off x="116808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647" name="楕円 646">
          <a:extLst>
            <a:ext uri="{FF2B5EF4-FFF2-40B4-BE49-F238E27FC236}">
              <a16:creationId xmlns:a16="http://schemas.microsoft.com/office/drawing/2014/main" id="{C12B3F75-2953-420B-BE85-78B0BBA51A62}"/>
            </a:ext>
          </a:extLst>
        </xdr:cNvPr>
        <xdr:cNvSpPr/>
      </xdr:nvSpPr>
      <xdr:spPr>
        <a:xfrm>
          <a:off x="15054263"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161942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7DE0009C-48EB-4C4B-9319-C3F43B7EC9FF}"/>
            </a:ext>
          </a:extLst>
        </xdr:cNvPr>
        <xdr:cNvSpPr txBox="1"/>
      </xdr:nvSpPr>
      <xdr:spPr>
        <a:xfrm>
          <a:off x="15143163"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649" name="楕円 648">
          <a:extLst>
            <a:ext uri="{FF2B5EF4-FFF2-40B4-BE49-F238E27FC236}">
              <a16:creationId xmlns:a16="http://schemas.microsoft.com/office/drawing/2014/main" id="{2D1C3F91-F3E0-4F72-AB80-642DB1F69FFF}"/>
            </a:ext>
          </a:extLst>
        </xdr:cNvPr>
        <xdr:cNvSpPr/>
      </xdr:nvSpPr>
      <xdr:spPr>
        <a:xfrm>
          <a:off x="14273213" y="98494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62865</xdr:rowOff>
    </xdr:to>
    <xdr:cxnSp macro="">
      <xdr:nvCxnSpPr>
        <xdr:cNvPr id="650" name="直線コネクタ 649">
          <a:extLst>
            <a:ext uri="{FF2B5EF4-FFF2-40B4-BE49-F238E27FC236}">
              <a16:creationId xmlns:a16="http://schemas.microsoft.com/office/drawing/2014/main" id="{B1CD3CD2-D013-4FE8-82A9-8248131B20AD}"/>
            </a:ext>
          </a:extLst>
        </xdr:cNvPr>
        <xdr:cNvCxnSpPr/>
      </xdr:nvCxnSpPr>
      <xdr:spPr>
        <a:xfrm>
          <a:off x="14324013" y="9890760"/>
          <a:ext cx="7810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651" name="楕円 650">
          <a:extLst>
            <a:ext uri="{FF2B5EF4-FFF2-40B4-BE49-F238E27FC236}">
              <a16:creationId xmlns:a16="http://schemas.microsoft.com/office/drawing/2014/main" id="{BC75D4FC-9C7E-4204-A9FF-1AA0C26ECC66}"/>
            </a:ext>
          </a:extLst>
        </xdr:cNvPr>
        <xdr:cNvSpPr/>
      </xdr:nvSpPr>
      <xdr:spPr>
        <a:xfrm>
          <a:off x="13455650" y="9875202"/>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43815</xdr:rowOff>
    </xdr:to>
    <xdr:cxnSp macro="">
      <xdr:nvCxnSpPr>
        <xdr:cNvPr id="652" name="直線コネクタ 651">
          <a:extLst>
            <a:ext uri="{FF2B5EF4-FFF2-40B4-BE49-F238E27FC236}">
              <a16:creationId xmlns:a16="http://schemas.microsoft.com/office/drawing/2014/main" id="{647DC3E1-0DF6-4F0F-9433-DAF369A60E84}"/>
            </a:ext>
          </a:extLst>
        </xdr:cNvPr>
        <xdr:cNvCxnSpPr/>
      </xdr:nvCxnSpPr>
      <xdr:spPr>
        <a:xfrm flipV="1">
          <a:off x="13506450" y="9890760"/>
          <a:ext cx="817563"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145415</xdr:rowOff>
    </xdr:from>
    <xdr:to>
      <xdr:col>72</xdr:col>
      <xdr:colOff>38100</xdr:colOff>
      <xdr:row>61</xdr:row>
      <xdr:rowOff>75565</xdr:rowOff>
    </xdr:to>
    <xdr:sp macro="" textlink="">
      <xdr:nvSpPr>
        <xdr:cNvPr id="653" name="楕円 652">
          <a:extLst>
            <a:ext uri="{FF2B5EF4-FFF2-40B4-BE49-F238E27FC236}">
              <a16:creationId xmlns:a16="http://schemas.microsoft.com/office/drawing/2014/main" id="{88C4A7EA-BDB4-4352-9EA7-1A0F5C98A87A}"/>
            </a:ext>
          </a:extLst>
        </xdr:cNvPr>
        <xdr:cNvSpPr/>
      </xdr:nvSpPr>
      <xdr:spPr>
        <a:xfrm>
          <a:off x="12638088" y="98609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24765</xdr:rowOff>
    </xdr:from>
    <xdr:to>
      <xdr:col>76</xdr:col>
      <xdr:colOff>114300</xdr:colOff>
      <xdr:row>61</xdr:row>
      <xdr:rowOff>43815</xdr:rowOff>
    </xdr:to>
    <xdr:cxnSp macro="">
      <xdr:nvCxnSpPr>
        <xdr:cNvPr id="654" name="直線コネクタ 653">
          <a:extLst>
            <a:ext uri="{FF2B5EF4-FFF2-40B4-BE49-F238E27FC236}">
              <a16:creationId xmlns:a16="http://schemas.microsoft.com/office/drawing/2014/main" id="{50B23A41-EA36-4990-B8DE-4C14DF28FB77}"/>
            </a:ext>
          </a:extLst>
        </xdr:cNvPr>
        <xdr:cNvCxnSpPr/>
      </xdr:nvCxnSpPr>
      <xdr:spPr>
        <a:xfrm>
          <a:off x="12688888" y="9902190"/>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135890</xdr:rowOff>
    </xdr:from>
    <xdr:to>
      <xdr:col>67</xdr:col>
      <xdr:colOff>101600</xdr:colOff>
      <xdr:row>61</xdr:row>
      <xdr:rowOff>66040</xdr:rowOff>
    </xdr:to>
    <xdr:sp macro="" textlink="">
      <xdr:nvSpPr>
        <xdr:cNvPr id="655" name="楕円 654">
          <a:extLst>
            <a:ext uri="{FF2B5EF4-FFF2-40B4-BE49-F238E27FC236}">
              <a16:creationId xmlns:a16="http://schemas.microsoft.com/office/drawing/2014/main" id="{B7478B44-538D-4C96-94EC-8DF6D14C792A}"/>
            </a:ext>
          </a:extLst>
        </xdr:cNvPr>
        <xdr:cNvSpPr/>
      </xdr:nvSpPr>
      <xdr:spPr>
        <a:xfrm>
          <a:off x="11806238" y="98513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xdr:rowOff>
    </xdr:from>
    <xdr:to>
      <xdr:col>71</xdr:col>
      <xdr:colOff>177800</xdr:colOff>
      <xdr:row>61</xdr:row>
      <xdr:rowOff>24765</xdr:rowOff>
    </xdr:to>
    <xdr:cxnSp macro="">
      <xdr:nvCxnSpPr>
        <xdr:cNvPr id="656" name="直線コネクタ 655">
          <a:extLst>
            <a:ext uri="{FF2B5EF4-FFF2-40B4-BE49-F238E27FC236}">
              <a16:creationId xmlns:a16="http://schemas.microsoft.com/office/drawing/2014/main" id="{EF521A8A-0460-427A-85F2-C97320D69A97}"/>
            </a:ext>
          </a:extLst>
        </xdr:cNvPr>
        <xdr:cNvCxnSpPr/>
      </xdr:nvCxnSpPr>
      <xdr:spPr>
        <a:xfrm>
          <a:off x="11857038" y="9892665"/>
          <a:ext cx="8318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5A19548F-6C63-4E20-8A5B-06D5FE712C2A}"/>
            </a:ext>
          </a:extLst>
        </xdr:cNvPr>
        <xdr:cNvSpPr txBox="1"/>
      </xdr:nvSpPr>
      <xdr:spPr>
        <a:xfrm>
          <a:off x="14123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A87F5423-5305-49BD-820E-2AD288F488D6}"/>
            </a:ext>
          </a:extLst>
        </xdr:cNvPr>
        <xdr:cNvSpPr txBox="1"/>
      </xdr:nvSpPr>
      <xdr:spPr>
        <a:xfrm>
          <a:off x="13318182"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B00BA485-FF41-4F6E-A857-69FF29F4A64F}"/>
            </a:ext>
          </a:extLst>
        </xdr:cNvPr>
        <xdr:cNvSpPr txBox="1"/>
      </xdr:nvSpPr>
      <xdr:spPr>
        <a:xfrm>
          <a:off x="12500619"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B77C4B61-F7D8-40A3-A150-3C7E87F91535}"/>
            </a:ext>
          </a:extLst>
        </xdr:cNvPr>
        <xdr:cNvSpPr txBox="1"/>
      </xdr:nvSpPr>
      <xdr:spPr>
        <a:xfrm>
          <a:off x="11668769"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661" name="n_1mainValue【学校施設】&#10;有形固定資産減価償却率">
          <a:extLst>
            <a:ext uri="{FF2B5EF4-FFF2-40B4-BE49-F238E27FC236}">
              <a16:creationId xmlns:a16="http://schemas.microsoft.com/office/drawing/2014/main" id="{BBA03D81-3E31-4770-BB4D-3A160FF1D431}"/>
            </a:ext>
          </a:extLst>
        </xdr:cNvPr>
        <xdr:cNvSpPr txBox="1"/>
      </xdr:nvSpPr>
      <xdr:spPr>
        <a:xfrm>
          <a:off x="14123044"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662" name="n_2mainValue【学校施設】&#10;有形固定資産減価償却率">
          <a:extLst>
            <a:ext uri="{FF2B5EF4-FFF2-40B4-BE49-F238E27FC236}">
              <a16:creationId xmlns:a16="http://schemas.microsoft.com/office/drawing/2014/main" id="{3CBD1331-3090-4F2E-B670-A494C927564D}"/>
            </a:ext>
          </a:extLst>
        </xdr:cNvPr>
        <xdr:cNvSpPr txBox="1"/>
      </xdr:nvSpPr>
      <xdr:spPr>
        <a:xfrm>
          <a:off x="13318182"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663" name="n_3mainValue【学校施設】&#10;有形固定資産減価償却率">
          <a:extLst>
            <a:ext uri="{FF2B5EF4-FFF2-40B4-BE49-F238E27FC236}">
              <a16:creationId xmlns:a16="http://schemas.microsoft.com/office/drawing/2014/main" id="{3DB56D99-89E3-44C7-9BD6-CDF79DE6519A}"/>
            </a:ext>
          </a:extLst>
        </xdr:cNvPr>
        <xdr:cNvSpPr txBox="1"/>
      </xdr:nvSpPr>
      <xdr:spPr>
        <a:xfrm>
          <a:off x="12500619"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57167</xdr:rowOff>
    </xdr:from>
    <xdr:ext cx="405111" cy="259045"/>
    <xdr:sp macro="" textlink="">
      <xdr:nvSpPr>
        <xdr:cNvPr id="664" name="n_4mainValue【学校施設】&#10;有形固定資産減価償却率">
          <a:extLst>
            <a:ext uri="{FF2B5EF4-FFF2-40B4-BE49-F238E27FC236}">
              <a16:creationId xmlns:a16="http://schemas.microsoft.com/office/drawing/2014/main" id="{A50C368C-3110-4AB6-8A1D-6A5A2323740C}"/>
            </a:ext>
          </a:extLst>
        </xdr:cNvPr>
        <xdr:cNvSpPr txBox="1"/>
      </xdr:nvSpPr>
      <xdr:spPr>
        <a:xfrm>
          <a:off x="11668769"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1C206A4-744E-48F0-B290-64CB705E7CEC}"/>
            </a:ext>
          </a:extLst>
        </xdr:cNvPr>
        <xdr:cNvSpPr/>
      </xdr:nvSpPr>
      <xdr:spPr>
        <a:xfrm>
          <a:off x="1691640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0521964-D749-4947-8DD0-B2CD8E225668}"/>
            </a:ext>
          </a:extLst>
        </xdr:cNvPr>
        <xdr:cNvSpPr/>
      </xdr:nvSpPr>
      <xdr:spPr>
        <a:xfrm>
          <a:off x="17043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8A4C9BB-8301-49DD-8FD3-3F9C53B798EF}"/>
            </a:ext>
          </a:extLst>
        </xdr:cNvPr>
        <xdr:cNvSpPr/>
      </xdr:nvSpPr>
      <xdr:spPr>
        <a:xfrm>
          <a:off x="17043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40BF8A0-5401-4DD1-AE4D-9CC9914619D1}"/>
            </a:ext>
          </a:extLst>
        </xdr:cNvPr>
        <xdr:cNvSpPr/>
      </xdr:nvSpPr>
      <xdr:spPr>
        <a:xfrm>
          <a:off x="179736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F472AEB-3555-46D3-8FCF-CD04D4885F7C}"/>
            </a:ext>
          </a:extLst>
        </xdr:cNvPr>
        <xdr:cNvSpPr/>
      </xdr:nvSpPr>
      <xdr:spPr>
        <a:xfrm>
          <a:off x="179736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427EAAD-41E0-4996-AA49-8159C8271694}"/>
            </a:ext>
          </a:extLst>
        </xdr:cNvPr>
        <xdr:cNvSpPr/>
      </xdr:nvSpPr>
      <xdr:spPr>
        <a:xfrm>
          <a:off x="190309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F83A1E8-2422-4418-9E52-250DAB054EFB}"/>
            </a:ext>
          </a:extLst>
        </xdr:cNvPr>
        <xdr:cNvSpPr/>
      </xdr:nvSpPr>
      <xdr:spPr>
        <a:xfrm>
          <a:off x="190309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87829B9-CA1B-4862-B51E-1AB4E3700B12}"/>
            </a:ext>
          </a:extLst>
        </xdr:cNvPr>
        <xdr:cNvSpPr/>
      </xdr:nvSpPr>
      <xdr:spPr>
        <a:xfrm>
          <a:off x="1691640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1542456-7B7D-4296-A4B8-3A1486A7D259}"/>
            </a:ext>
          </a:extLst>
        </xdr:cNvPr>
        <xdr:cNvSpPr txBox="1"/>
      </xdr:nvSpPr>
      <xdr:spPr>
        <a:xfrm>
          <a:off x="16892588"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A0C3624-5A66-4BF3-A2AF-091CA5258BD8}"/>
            </a:ext>
          </a:extLst>
        </xdr:cNvPr>
        <xdr:cNvCxnSpPr/>
      </xdr:nvCxnSpPr>
      <xdr:spPr>
        <a:xfrm>
          <a:off x="1691640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6172EC56-B13E-4F3A-AE12-D56B05D8D0B6}"/>
            </a:ext>
          </a:extLst>
        </xdr:cNvPr>
        <xdr:cNvSpPr txBox="1"/>
      </xdr:nvSpPr>
      <xdr:spPr>
        <a:xfrm>
          <a:off x="16492084" y="10668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E4B42F7C-09D3-42F5-A1A2-2212A235888C}"/>
            </a:ext>
          </a:extLst>
        </xdr:cNvPr>
        <xdr:cNvCxnSpPr/>
      </xdr:nvCxnSpPr>
      <xdr:spPr>
        <a:xfrm>
          <a:off x="16916400" y="10525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0F024D57-1B8F-4C85-9E62-4D83D09354AC}"/>
            </a:ext>
          </a:extLst>
        </xdr:cNvPr>
        <xdr:cNvSpPr txBox="1"/>
      </xdr:nvSpPr>
      <xdr:spPr>
        <a:xfrm>
          <a:off x="16492084" y="1039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D4728BD4-16D1-497B-9A9A-45849558575F}"/>
            </a:ext>
          </a:extLst>
        </xdr:cNvPr>
        <xdr:cNvCxnSpPr/>
      </xdr:nvCxnSpPr>
      <xdr:spPr>
        <a:xfrm>
          <a:off x="16916400" y="10258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57917D5F-2788-4E3D-8F3E-0137C3CFDC24}"/>
            </a:ext>
          </a:extLst>
        </xdr:cNvPr>
        <xdr:cNvSpPr txBox="1"/>
      </xdr:nvSpPr>
      <xdr:spPr>
        <a:xfrm>
          <a:off x="16492084" y="1012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0368F005-FA2C-46B1-944D-BDE76F249EC0}"/>
            </a:ext>
          </a:extLst>
        </xdr:cNvPr>
        <xdr:cNvCxnSpPr/>
      </xdr:nvCxnSpPr>
      <xdr:spPr>
        <a:xfrm>
          <a:off x="16916400" y="9991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14B67A33-E0AD-4B6D-9AA4-36185E755C78}"/>
            </a:ext>
          </a:extLst>
        </xdr:cNvPr>
        <xdr:cNvSpPr txBox="1"/>
      </xdr:nvSpPr>
      <xdr:spPr>
        <a:xfrm>
          <a:off x="16492084"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5F522941-D2E6-4022-9811-C783789FD7A1}"/>
            </a:ext>
          </a:extLst>
        </xdr:cNvPr>
        <xdr:cNvCxnSpPr/>
      </xdr:nvCxnSpPr>
      <xdr:spPr>
        <a:xfrm>
          <a:off x="16916400"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9C42C173-5823-488E-AEE5-90C4C199F444}"/>
            </a:ext>
          </a:extLst>
        </xdr:cNvPr>
        <xdr:cNvSpPr txBox="1"/>
      </xdr:nvSpPr>
      <xdr:spPr>
        <a:xfrm>
          <a:off x="16492084" y="9582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0783134B-F5C3-490D-BEE0-E432572FD10C}"/>
            </a:ext>
          </a:extLst>
        </xdr:cNvPr>
        <xdr:cNvCxnSpPr/>
      </xdr:nvCxnSpPr>
      <xdr:spPr>
        <a:xfrm>
          <a:off x="16916400" y="9448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AD989C3C-D421-4B43-97E2-E5807AA8559C}"/>
            </a:ext>
          </a:extLst>
        </xdr:cNvPr>
        <xdr:cNvSpPr txBox="1"/>
      </xdr:nvSpPr>
      <xdr:spPr>
        <a:xfrm>
          <a:off x="16492084" y="9316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D7A09E40-5B1A-4359-B947-A1FB446B7E7B}"/>
            </a:ext>
          </a:extLst>
        </xdr:cNvPr>
        <xdr:cNvCxnSpPr/>
      </xdr:nvCxnSpPr>
      <xdr:spPr>
        <a:xfrm>
          <a:off x="16916400" y="9182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1E61F8D5-73AC-4292-B9FE-2E073374B98B}"/>
            </a:ext>
          </a:extLst>
        </xdr:cNvPr>
        <xdr:cNvSpPr txBox="1"/>
      </xdr:nvSpPr>
      <xdr:spPr>
        <a:xfrm>
          <a:off x="16492084" y="9049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BFB77010-17C2-4599-B19C-3DB4945769F4}"/>
            </a:ext>
          </a:extLst>
        </xdr:cNvPr>
        <xdr:cNvCxnSpPr/>
      </xdr:nvCxnSpPr>
      <xdr:spPr>
        <a:xfrm>
          <a:off x="16916400" y="8905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465CD4BD-43C1-4619-BA46-1DCA73B38F47}"/>
            </a:ext>
          </a:extLst>
        </xdr:cNvPr>
        <xdr:cNvSpPr txBox="1"/>
      </xdr:nvSpPr>
      <xdr:spPr>
        <a:xfrm>
          <a:off x="16492084" y="8773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64EBF05B-AF18-436F-B717-8601087163BC}"/>
            </a:ext>
          </a:extLst>
        </xdr:cNvPr>
        <xdr:cNvCxnSpPr/>
      </xdr:nvCxnSpPr>
      <xdr:spPr>
        <a:xfrm>
          <a:off x="1691640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518E7EE0-22BC-4D14-B206-501D401B47FF}"/>
            </a:ext>
          </a:extLst>
        </xdr:cNvPr>
        <xdr:cNvSpPr txBox="1"/>
      </xdr:nvSpPr>
      <xdr:spPr>
        <a:xfrm>
          <a:off x="16492084"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C74C8531-66C4-4168-A01D-A233ACED9DCE}"/>
            </a:ext>
          </a:extLst>
        </xdr:cNvPr>
        <xdr:cNvSpPr/>
      </xdr:nvSpPr>
      <xdr:spPr>
        <a:xfrm>
          <a:off x="1691640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6AA9941F-C4F1-4203-AF7B-64284C509249}"/>
            </a:ext>
          </a:extLst>
        </xdr:cNvPr>
        <xdr:cNvCxnSpPr/>
      </xdr:nvCxnSpPr>
      <xdr:spPr>
        <a:xfrm flipV="1">
          <a:off x="20503514" y="9072087"/>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96608081-F9CA-4ECA-9B64-EC1CE97BA5D3}"/>
            </a:ext>
          </a:extLst>
        </xdr:cNvPr>
        <xdr:cNvSpPr txBox="1"/>
      </xdr:nvSpPr>
      <xdr:spPr>
        <a:xfrm>
          <a:off x="20542250" y="103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7550D695-8A1D-4A5F-A9ED-0C6BBEF20553}"/>
            </a:ext>
          </a:extLst>
        </xdr:cNvPr>
        <xdr:cNvCxnSpPr/>
      </xdr:nvCxnSpPr>
      <xdr:spPr>
        <a:xfrm>
          <a:off x="20429538" y="1035986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0793F2DF-5CB0-424E-845B-3F4A682A8C86}"/>
            </a:ext>
          </a:extLst>
        </xdr:cNvPr>
        <xdr:cNvSpPr txBox="1"/>
      </xdr:nvSpPr>
      <xdr:spPr>
        <a:xfrm>
          <a:off x="20542250" y="886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4E21692F-DDEA-45D1-9EB3-B78C3427181F}"/>
            </a:ext>
          </a:extLst>
        </xdr:cNvPr>
        <xdr:cNvCxnSpPr/>
      </xdr:nvCxnSpPr>
      <xdr:spPr>
        <a:xfrm>
          <a:off x="20429538" y="907208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a:extLst>
            <a:ext uri="{FF2B5EF4-FFF2-40B4-BE49-F238E27FC236}">
              <a16:creationId xmlns:a16="http://schemas.microsoft.com/office/drawing/2014/main" id="{04E865E4-ACAF-4741-B04F-DE6D0CB79B26}"/>
            </a:ext>
          </a:extLst>
        </xdr:cNvPr>
        <xdr:cNvSpPr txBox="1"/>
      </xdr:nvSpPr>
      <xdr:spPr>
        <a:xfrm>
          <a:off x="20542250" y="97188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C7E35AA2-5E3F-40A0-8BD8-E8E0DE41F9B1}"/>
            </a:ext>
          </a:extLst>
        </xdr:cNvPr>
        <xdr:cNvSpPr/>
      </xdr:nvSpPr>
      <xdr:spPr>
        <a:xfrm>
          <a:off x="20453350" y="974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464B6EDB-592F-4458-87BF-7904BEF51AC2}"/>
            </a:ext>
          </a:extLst>
        </xdr:cNvPr>
        <xdr:cNvSpPr/>
      </xdr:nvSpPr>
      <xdr:spPr>
        <a:xfrm>
          <a:off x="19686588" y="975185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29FA1972-CD89-454A-8965-C88DC68072E8}"/>
            </a:ext>
          </a:extLst>
        </xdr:cNvPr>
        <xdr:cNvSpPr/>
      </xdr:nvSpPr>
      <xdr:spPr>
        <a:xfrm>
          <a:off x="18854738" y="977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AD4C7826-487B-4F5D-AB42-90E7ED75BC10}"/>
            </a:ext>
          </a:extLst>
        </xdr:cNvPr>
        <xdr:cNvSpPr/>
      </xdr:nvSpPr>
      <xdr:spPr>
        <a:xfrm>
          <a:off x="18037175" y="978328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3EC961C2-84FC-45BE-9F5C-037D54910262}"/>
            </a:ext>
          </a:extLst>
        </xdr:cNvPr>
        <xdr:cNvSpPr/>
      </xdr:nvSpPr>
      <xdr:spPr>
        <a:xfrm>
          <a:off x="17219613" y="977757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959E9EF-B0F9-4D61-A759-742D91D82955}"/>
            </a:ext>
          </a:extLst>
        </xdr:cNvPr>
        <xdr:cNvSpPr txBox="1"/>
      </xdr:nvSpPr>
      <xdr:spPr>
        <a:xfrm>
          <a:off x="203279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4D8CF4F-162C-4993-8B7C-ABAB40039C92}"/>
            </a:ext>
          </a:extLst>
        </xdr:cNvPr>
        <xdr:cNvSpPr txBox="1"/>
      </xdr:nvSpPr>
      <xdr:spPr>
        <a:xfrm>
          <a:off x="195611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E1579E3-23EB-477E-95C3-271941AA3D6F}"/>
            </a:ext>
          </a:extLst>
        </xdr:cNvPr>
        <xdr:cNvSpPr txBox="1"/>
      </xdr:nvSpPr>
      <xdr:spPr>
        <a:xfrm>
          <a:off x="18729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9317FD9-D786-4A74-9511-8CF8D3A8A039}"/>
            </a:ext>
          </a:extLst>
        </xdr:cNvPr>
        <xdr:cNvSpPr txBox="1"/>
      </xdr:nvSpPr>
      <xdr:spPr>
        <a:xfrm>
          <a:off x="1791176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FA76114B-C05B-4482-998B-6FD333281279}"/>
            </a:ext>
          </a:extLst>
        </xdr:cNvPr>
        <xdr:cNvSpPr txBox="1"/>
      </xdr:nvSpPr>
      <xdr:spPr>
        <a:xfrm>
          <a:off x="170942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134938</xdr:rowOff>
    </xdr:from>
    <xdr:to>
      <xdr:col>116</xdr:col>
      <xdr:colOff>114300</xdr:colOff>
      <xdr:row>60</xdr:row>
      <xdr:rowOff>65088</xdr:rowOff>
    </xdr:to>
    <xdr:sp macro="" textlink="">
      <xdr:nvSpPr>
        <xdr:cNvPr id="709" name="楕円 708">
          <a:extLst>
            <a:ext uri="{FF2B5EF4-FFF2-40B4-BE49-F238E27FC236}">
              <a16:creationId xmlns:a16="http://schemas.microsoft.com/office/drawing/2014/main" id="{155B27AE-1635-449B-9AAC-CC9E3CAD5461}"/>
            </a:ext>
          </a:extLst>
        </xdr:cNvPr>
        <xdr:cNvSpPr/>
      </xdr:nvSpPr>
      <xdr:spPr>
        <a:xfrm>
          <a:off x="20453350" y="968851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157815</xdr:rowOff>
    </xdr:from>
    <xdr:ext cx="469744" cy="259045"/>
    <xdr:sp macro="" textlink="">
      <xdr:nvSpPr>
        <xdr:cNvPr id="710" name="【学校施設】&#10;一人当たり面積該当値テキスト">
          <a:extLst>
            <a:ext uri="{FF2B5EF4-FFF2-40B4-BE49-F238E27FC236}">
              <a16:creationId xmlns:a16="http://schemas.microsoft.com/office/drawing/2014/main" id="{0E68C7EC-CCE7-442B-AA89-C13BC163C0FE}"/>
            </a:ext>
          </a:extLst>
        </xdr:cNvPr>
        <xdr:cNvSpPr txBox="1"/>
      </xdr:nvSpPr>
      <xdr:spPr>
        <a:xfrm>
          <a:off x="20542250" y="954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162084</xdr:rowOff>
    </xdr:from>
    <xdr:to>
      <xdr:col>112</xdr:col>
      <xdr:colOff>38100</xdr:colOff>
      <xdr:row>59</xdr:row>
      <xdr:rowOff>92234</xdr:rowOff>
    </xdr:to>
    <xdr:sp macro="" textlink="">
      <xdr:nvSpPr>
        <xdr:cNvPr id="711" name="楕円 710">
          <a:extLst>
            <a:ext uri="{FF2B5EF4-FFF2-40B4-BE49-F238E27FC236}">
              <a16:creationId xmlns:a16="http://schemas.microsoft.com/office/drawing/2014/main" id="{B8E8D5FB-6C61-47D1-BA77-DCFFC6F0FFDC}"/>
            </a:ext>
          </a:extLst>
        </xdr:cNvPr>
        <xdr:cNvSpPr/>
      </xdr:nvSpPr>
      <xdr:spPr>
        <a:xfrm>
          <a:off x="19686588" y="955373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41434</xdr:rowOff>
    </xdr:from>
    <xdr:to>
      <xdr:col>116</xdr:col>
      <xdr:colOff>63500</xdr:colOff>
      <xdr:row>60</xdr:row>
      <xdr:rowOff>14288</xdr:rowOff>
    </xdr:to>
    <xdr:cxnSp macro="">
      <xdr:nvCxnSpPr>
        <xdr:cNvPr id="712" name="直線コネクタ 711">
          <a:extLst>
            <a:ext uri="{FF2B5EF4-FFF2-40B4-BE49-F238E27FC236}">
              <a16:creationId xmlns:a16="http://schemas.microsoft.com/office/drawing/2014/main" id="{6130A8DD-1439-40B4-B0F0-EAF18A74B9E7}"/>
            </a:ext>
          </a:extLst>
        </xdr:cNvPr>
        <xdr:cNvCxnSpPr/>
      </xdr:nvCxnSpPr>
      <xdr:spPr>
        <a:xfrm>
          <a:off x="19737388" y="9595009"/>
          <a:ext cx="766762" cy="13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23495</xdr:rowOff>
    </xdr:from>
    <xdr:to>
      <xdr:col>107</xdr:col>
      <xdr:colOff>101600</xdr:colOff>
      <xdr:row>59</xdr:row>
      <xdr:rowOff>125095</xdr:rowOff>
    </xdr:to>
    <xdr:sp macro="" textlink="">
      <xdr:nvSpPr>
        <xdr:cNvPr id="713" name="楕円 712">
          <a:extLst>
            <a:ext uri="{FF2B5EF4-FFF2-40B4-BE49-F238E27FC236}">
              <a16:creationId xmlns:a16="http://schemas.microsoft.com/office/drawing/2014/main" id="{7332263E-74C7-42AF-ABB2-B835FC4E6687}"/>
            </a:ext>
          </a:extLst>
        </xdr:cNvPr>
        <xdr:cNvSpPr/>
      </xdr:nvSpPr>
      <xdr:spPr>
        <a:xfrm>
          <a:off x="18854738"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41434</xdr:rowOff>
    </xdr:from>
    <xdr:to>
      <xdr:col>111</xdr:col>
      <xdr:colOff>177800</xdr:colOff>
      <xdr:row>59</xdr:row>
      <xdr:rowOff>74295</xdr:rowOff>
    </xdr:to>
    <xdr:cxnSp macro="">
      <xdr:nvCxnSpPr>
        <xdr:cNvPr id="714" name="直線コネクタ 713">
          <a:extLst>
            <a:ext uri="{FF2B5EF4-FFF2-40B4-BE49-F238E27FC236}">
              <a16:creationId xmlns:a16="http://schemas.microsoft.com/office/drawing/2014/main" id="{62F3FD24-F36E-4A29-813B-A922CCC70874}"/>
            </a:ext>
          </a:extLst>
        </xdr:cNvPr>
        <xdr:cNvCxnSpPr/>
      </xdr:nvCxnSpPr>
      <xdr:spPr>
        <a:xfrm flipV="1">
          <a:off x="18905538" y="9595009"/>
          <a:ext cx="83185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53499</xdr:rowOff>
    </xdr:from>
    <xdr:to>
      <xdr:col>102</xdr:col>
      <xdr:colOff>165100</xdr:colOff>
      <xdr:row>59</xdr:row>
      <xdr:rowOff>155099</xdr:rowOff>
    </xdr:to>
    <xdr:sp macro="" textlink="">
      <xdr:nvSpPr>
        <xdr:cNvPr id="715" name="楕円 714">
          <a:extLst>
            <a:ext uri="{FF2B5EF4-FFF2-40B4-BE49-F238E27FC236}">
              <a16:creationId xmlns:a16="http://schemas.microsoft.com/office/drawing/2014/main" id="{C1DB9B55-AA6E-4BF0-81B0-CDA04B716B59}"/>
            </a:ext>
          </a:extLst>
        </xdr:cNvPr>
        <xdr:cNvSpPr/>
      </xdr:nvSpPr>
      <xdr:spPr>
        <a:xfrm>
          <a:off x="18037175" y="96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74295</xdr:rowOff>
    </xdr:from>
    <xdr:to>
      <xdr:col>107</xdr:col>
      <xdr:colOff>50800</xdr:colOff>
      <xdr:row>59</xdr:row>
      <xdr:rowOff>104299</xdr:rowOff>
    </xdr:to>
    <xdr:cxnSp macro="">
      <xdr:nvCxnSpPr>
        <xdr:cNvPr id="716" name="直線コネクタ 715">
          <a:extLst>
            <a:ext uri="{FF2B5EF4-FFF2-40B4-BE49-F238E27FC236}">
              <a16:creationId xmlns:a16="http://schemas.microsoft.com/office/drawing/2014/main" id="{7340B9E4-3A7F-402B-A3C5-C7D318974548}"/>
            </a:ext>
          </a:extLst>
        </xdr:cNvPr>
        <xdr:cNvCxnSpPr/>
      </xdr:nvCxnSpPr>
      <xdr:spPr>
        <a:xfrm flipV="1">
          <a:off x="18087975" y="9627870"/>
          <a:ext cx="817563"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39212</xdr:rowOff>
    </xdr:from>
    <xdr:to>
      <xdr:col>98</xdr:col>
      <xdr:colOff>38100</xdr:colOff>
      <xdr:row>59</xdr:row>
      <xdr:rowOff>140812</xdr:rowOff>
    </xdr:to>
    <xdr:sp macro="" textlink="">
      <xdr:nvSpPr>
        <xdr:cNvPr id="717" name="楕円 716">
          <a:extLst>
            <a:ext uri="{FF2B5EF4-FFF2-40B4-BE49-F238E27FC236}">
              <a16:creationId xmlns:a16="http://schemas.microsoft.com/office/drawing/2014/main" id="{83A0214F-83E7-4807-B47B-95F7A6CDD2E7}"/>
            </a:ext>
          </a:extLst>
        </xdr:cNvPr>
        <xdr:cNvSpPr/>
      </xdr:nvSpPr>
      <xdr:spPr>
        <a:xfrm>
          <a:off x="17219613" y="959278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90012</xdr:rowOff>
    </xdr:from>
    <xdr:to>
      <xdr:col>102</xdr:col>
      <xdr:colOff>114300</xdr:colOff>
      <xdr:row>59</xdr:row>
      <xdr:rowOff>104299</xdr:rowOff>
    </xdr:to>
    <xdr:cxnSp macro="">
      <xdr:nvCxnSpPr>
        <xdr:cNvPr id="718" name="直線コネクタ 717">
          <a:extLst>
            <a:ext uri="{FF2B5EF4-FFF2-40B4-BE49-F238E27FC236}">
              <a16:creationId xmlns:a16="http://schemas.microsoft.com/office/drawing/2014/main" id="{017B8041-3992-46DD-92CA-61002B59CF34}"/>
            </a:ext>
          </a:extLst>
        </xdr:cNvPr>
        <xdr:cNvCxnSpPr/>
      </xdr:nvCxnSpPr>
      <xdr:spPr>
        <a:xfrm>
          <a:off x="17270413" y="9643587"/>
          <a:ext cx="817562"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a:extLst>
            <a:ext uri="{FF2B5EF4-FFF2-40B4-BE49-F238E27FC236}">
              <a16:creationId xmlns:a16="http://schemas.microsoft.com/office/drawing/2014/main" id="{517BB636-D3C3-4807-80E3-CB5233D49EE6}"/>
            </a:ext>
          </a:extLst>
        </xdr:cNvPr>
        <xdr:cNvSpPr txBox="1"/>
      </xdr:nvSpPr>
      <xdr:spPr>
        <a:xfrm>
          <a:off x="19504102" y="98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a:extLst>
            <a:ext uri="{FF2B5EF4-FFF2-40B4-BE49-F238E27FC236}">
              <a16:creationId xmlns:a16="http://schemas.microsoft.com/office/drawing/2014/main" id="{46992654-E8A9-48C9-AD4C-2CEE33D66EA0}"/>
            </a:ext>
          </a:extLst>
        </xdr:cNvPr>
        <xdr:cNvSpPr txBox="1"/>
      </xdr:nvSpPr>
      <xdr:spPr>
        <a:xfrm>
          <a:off x="18684952" y="986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a:extLst>
            <a:ext uri="{FF2B5EF4-FFF2-40B4-BE49-F238E27FC236}">
              <a16:creationId xmlns:a16="http://schemas.microsoft.com/office/drawing/2014/main" id="{D60114AC-DCFF-4D88-A7BD-175677A53963}"/>
            </a:ext>
          </a:extLst>
        </xdr:cNvPr>
        <xdr:cNvSpPr txBox="1"/>
      </xdr:nvSpPr>
      <xdr:spPr>
        <a:xfrm>
          <a:off x="17867390" y="987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a:extLst>
            <a:ext uri="{FF2B5EF4-FFF2-40B4-BE49-F238E27FC236}">
              <a16:creationId xmlns:a16="http://schemas.microsoft.com/office/drawing/2014/main" id="{A9231EA4-AE44-4AE9-A97C-EEE569698275}"/>
            </a:ext>
          </a:extLst>
        </xdr:cNvPr>
        <xdr:cNvSpPr txBox="1"/>
      </xdr:nvSpPr>
      <xdr:spPr>
        <a:xfrm>
          <a:off x="17049827" y="98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108761</xdr:rowOff>
    </xdr:from>
    <xdr:ext cx="469744" cy="259045"/>
    <xdr:sp macro="" textlink="">
      <xdr:nvSpPr>
        <xdr:cNvPr id="723" name="n_1mainValue【学校施設】&#10;一人当たり面積">
          <a:extLst>
            <a:ext uri="{FF2B5EF4-FFF2-40B4-BE49-F238E27FC236}">
              <a16:creationId xmlns:a16="http://schemas.microsoft.com/office/drawing/2014/main" id="{2712240F-192F-44D2-8996-069C4300E34A}"/>
            </a:ext>
          </a:extLst>
        </xdr:cNvPr>
        <xdr:cNvSpPr txBox="1"/>
      </xdr:nvSpPr>
      <xdr:spPr>
        <a:xfrm>
          <a:off x="19504102" y="93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141622</xdr:rowOff>
    </xdr:from>
    <xdr:ext cx="469744" cy="259045"/>
    <xdr:sp macro="" textlink="">
      <xdr:nvSpPr>
        <xdr:cNvPr id="724" name="n_2mainValue【学校施設】&#10;一人当たり面積">
          <a:extLst>
            <a:ext uri="{FF2B5EF4-FFF2-40B4-BE49-F238E27FC236}">
              <a16:creationId xmlns:a16="http://schemas.microsoft.com/office/drawing/2014/main" id="{23A23AA7-5D16-4038-9762-3A5C4937182F}"/>
            </a:ext>
          </a:extLst>
        </xdr:cNvPr>
        <xdr:cNvSpPr txBox="1"/>
      </xdr:nvSpPr>
      <xdr:spPr>
        <a:xfrm>
          <a:off x="18684952"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176</xdr:rowOff>
    </xdr:from>
    <xdr:ext cx="469744" cy="259045"/>
    <xdr:sp macro="" textlink="">
      <xdr:nvSpPr>
        <xdr:cNvPr id="725" name="n_3mainValue【学校施設】&#10;一人当たり面積">
          <a:extLst>
            <a:ext uri="{FF2B5EF4-FFF2-40B4-BE49-F238E27FC236}">
              <a16:creationId xmlns:a16="http://schemas.microsoft.com/office/drawing/2014/main" id="{9D9F3F8F-5B49-472F-A355-4DE0669C2E83}"/>
            </a:ext>
          </a:extLst>
        </xdr:cNvPr>
        <xdr:cNvSpPr txBox="1"/>
      </xdr:nvSpPr>
      <xdr:spPr>
        <a:xfrm>
          <a:off x="17867390" y="939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157339</xdr:rowOff>
    </xdr:from>
    <xdr:ext cx="469744" cy="259045"/>
    <xdr:sp macro="" textlink="">
      <xdr:nvSpPr>
        <xdr:cNvPr id="726" name="n_4mainValue【学校施設】&#10;一人当たり面積">
          <a:extLst>
            <a:ext uri="{FF2B5EF4-FFF2-40B4-BE49-F238E27FC236}">
              <a16:creationId xmlns:a16="http://schemas.microsoft.com/office/drawing/2014/main" id="{ED397A18-A305-47EE-BD09-64004B1E37C3}"/>
            </a:ext>
          </a:extLst>
        </xdr:cNvPr>
        <xdr:cNvSpPr txBox="1"/>
      </xdr:nvSpPr>
      <xdr:spPr>
        <a:xfrm>
          <a:off x="17049827" y="938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928691A2-FA64-4B55-9532-293274225C1A}"/>
            </a:ext>
          </a:extLst>
        </xdr:cNvPr>
        <xdr:cNvSpPr/>
      </xdr:nvSpPr>
      <xdr:spPr>
        <a:xfrm>
          <a:off x="11517313" y="111633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56A32642-5127-42FA-A264-0815C4F314B0}"/>
            </a:ext>
          </a:extLst>
        </xdr:cNvPr>
        <xdr:cNvSpPr/>
      </xdr:nvSpPr>
      <xdr:spPr>
        <a:xfrm>
          <a:off x="116300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8B914C48-2C98-4086-9C39-C51196F3D72A}"/>
            </a:ext>
          </a:extLst>
        </xdr:cNvPr>
        <xdr:cNvSpPr/>
      </xdr:nvSpPr>
      <xdr:spPr>
        <a:xfrm>
          <a:off x="116300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4F395A08-4916-4074-AC6D-7639CC4F0C76}"/>
            </a:ext>
          </a:extLst>
        </xdr:cNvPr>
        <xdr:cNvSpPr/>
      </xdr:nvSpPr>
      <xdr:spPr>
        <a:xfrm>
          <a:off x="1257458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9F5EF045-7565-471C-B0C0-4029203217AB}"/>
            </a:ext>
          </a:extLst>
        </xdr:cNvPr>
        <xdr:cNvSpPr/>
      </xdr:nvSpPr>
      <xdr:spPr>
        <a:xfrm>
          <a:off x="1257458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8DFFB1F5-2021-4766-ABCE-72BE9389DDC2}"/>
            </a:ext>
          </a:extLst>
        </xdr:cNvPr>
        <xdr:cNvSpPr/>
      </xdr:nvSpPr>
      <xdr:spPr>
        <a:xfrm>
          <a:off x="13631863"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BD303D55-5C7D-4484-9AAF-30495E5315D0}"/>
            </a:ext>
          </a:extLst>
        </xdr:cNvPr>
        <xdr:cNvSpPr/>
      </xdr:nvSpPr>
      <xdr:spPr>
        <a:xfrm>
          <a:off x="13631863"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CC042312-6F4C-4C92-B6D4-3C968102AA73}"/>
            </a:ext>
          </a:extLst>
        </xdr:cNvPr>
        <xdr:cNvSpPr/>
      </xdr:nvSpPr>
      <xdr:spPr>
        <a:xfrm>
          <a:off x="11517313" y="122396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D6C33F48-958F-4AAA-A10F-363F9D8D04A3}"/>
            </a:ext>
          </a:extLst>
        </xdr:cNvPr>
        <xdr:cNvSpPr txBox="1"/>
      </xdr:nvSpPr>
      <xdr:spPr>
        <a:xfrm>
          <a:off x="11479213"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98FE03CF-6034-45BE-9621-0B9EA5BFDEA2}"/>
            </a:ext>
          </a:extLst>
        </xdr:cNvPr>
        <xdr:cNvCxnSpPr/>
      </xdr:nvCxnSpPr>
      <xdr:spPr>
        <a:xfrm>
          <a:off x="11517313"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6133CEED-F2AB-4723-A5B5-26A92722403E}"/>
            </a:ext>
          </a:extLst>
        </xdr:cNvPr>
        <xdr:cNvSpPr txBox="1"/>
      </xdr:nvSpPr>
      <xdr:spPr>
        <a:xfrm>
          <a:off x="11092996" y="1425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06366F5B-BA94-4BB2-ACFA-8220788969DB}"/>
            </a:ext>
          </a:extLst>
        </xdr:cNvPr>
        <xdr:cNvCxnSpPr/>
      </xdr:nvCxnSpPr>
      <xdr:spPr>
        <a:xfrm>
          <a:off x="11517313" y="1408951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17128DD0-02A6-48BC-B65C-DBBAD450173E}"/>
            </a:ext>
          </a:extLst>
        </xdr:cNvPr>
        <xdr:cNvSpPr txBox="1"/>
      </xdr:nvSpPr>
      <xdr:spPr>
        <a:xfrm>
          <a:off x="11092996" y="139520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F9F87D6E-17CC-4457-9E85-C882F3C0C67B}"/>
            </a:ext>
          </a:extLst>
        </xdr:cNvPr>
        <xdr:cNvCxnSpPr/>
      </xdr:nvCxnSpPr>
      <xdr:spPr>
        <a:xfrm>
          <a:off x="11517313" y="137772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A58A8EE5-3226-4688-96F7-2E01D7547086}"/>
            </a:ext>
          </a:extLst>
        </xdr:cNvPr>
        <xdr:cNvSpPr txBox="1"/>
      </xdr:nvSpPr>
      <xdr:spPr>
        <a:xfrm>
          <a:off x="11142829" y="13644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F3527556-6715-41FF-933A-E3D7B9B6EC33}"/>
            </a:ext>
          </a:extLst>
        </xdr:cNvPr>
        <xdr:cNvCxnSpPr/>
      </xdr:nvCxnSpPr>
      <xdr:spPr>
        <a:xfrm>
          <a:off x="11517313" y="1346971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07498D99-DD29-4C1B-82A3-FFDE48296D15}"/>
            </a:ext>
          </a:extLst>
        </xdr:cNvPr>
        <xdr:cNvSpPr txBox="1"/>
      </xdr:nvSpPr>
      <xdr:spPr>
        <a:xfrm>
          <a:off x="11142829"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EDD1992E-9A30-4EC8-ACAB-804356521005}"/>
            </a:ext>
          </a:extLst>
        </xdr:cNvPr>
        <xdr:cNvCxnSpPr/>
      </xdr:nvCxnSpPr>
      <xdr:spPr>
        <a:xfrm>
          <a:off x="11517313" y="1316218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148C0E65-B383-4405-A38F-634AA928592C}"/>
            </a:ext>
          </a:extLst>
        </xdr:cNvPr>
        <xdr:cNvSpPr txBox="1"/>
      </xdr:nvSpPr>
      <xdr:spPr>
        <a:xfrm>
          <a:off x="11142829"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10A30025-EDCD-4BF8-8F06-99E5B9C48697}"/>
            </a:ext>
          </a:extLst>
        </xdr:cNvPr>
        <xdr:cNvCxnSpPr/>
      </xdr:nvCxnSpPr>
      <xdr:spPr>
        <a:xfrm>
          <a:off x="11517313" y="1285466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2F6EF0ED-AC4A-421A-A667-FAF7C7D3DB19}"/>
            </a:ext>
          </a:extLst>
        </xdr:cNvPr>
        <xdr:cNvSpPr txBox="1"/>
      </xdr:nvSpPr>
      <xdr:spPr>
        <a:xfrm>
          <a:off x="11142829" y="12721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DDAD20DE-E5AE-4758-B64D-C2FE379B50B8}"/>
            </a:ext>
          </a:extLst>
        </xdr:cNvPr>
        <xdr:cNvCxnSpPr/>
      </xdr:nvCxnSpPr>
      <xdr:spPr>
        <a:xfrm>
          <a:off x="11517313" y="1254714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E4097461-C22E-48E7-B354-417DEFE7279D}"/>
            </a:ext>
          </a:extLst>
        </xdr:cNvPr>
        <xdr:cNvSpPr txBox="1"/>
      </xdr:nvSpPr>
      <xdr:spPr>
        <a:xfrm>
          <a:off x="11206949" y="124144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A6B4D73F-5CC5-4800-9B6D-673A4514D68A}"/>
            </a:ext>
          </a:extLst>
        </xdr:cNvPr>
        <xdr:cNvCxnSpPr/>
      </xdr:nvCxnSpPr>
      <xdr:spPr>
        <a:xfrm>
          <a:off x="11517313"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E61B6B15-85B0-430F-9CE7-2FCF45AD9649}"/>
            </a:ext>
          </a:extLst>
        </xdr:cNvPr>
        <xdr:cNvSpPr/>
      </xdr:nvSpPr>
      <xdr:spPr>
        <a:xfrm>
          <a:off x="11517313" y="122396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DE796A5E-09B1-48EC-854B-A918B86F0317}"/>
            </a:ext>
          </a:extLst>
        </xdr:cNvPr>
        <xdr:cNvCxnSpPr/>
      </xdr:nvCxnSpPr>
      <xdr:spPr>
        <a:xfrm flipV="1">
          <a:off x="15104427" y="12754792"/>
          <a:ext cx="0" cy="1334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99F5054D-C90E-4F07-B24D-FE184666EE0B}"/>
            </a:ext>
          </a:extLst>
        </xdr:cNvPr>
        <xdr:cNvSpPr txBox="1"/>
      </xdr:nvSpPr>
      <xdr:spPr>
        <a:xfrm>
          <a:off x="15143163"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3162EF06-38F1-4CD5-A9B3-2CAA198F96F9}"/>
            </a:ext>
          </a:extLst>
        </xdr:cNvPr>
        <xdr:cNvCxnSpPr/>
      </xdr:nvCxnSpPr>
      <xdr:spPr>
        <a:xfrm>
          <a:off x="15016163" y="1408951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ED03ADD0-188B-425D-B806-6ABE76683FF7}"/>
            </a:ext>
          </a:extLst>
        </xdr:cNvPr>
        <xdr:cNvSpPr txBox="1"/>
      </xdr:nvSpPr>
      <xdr:spPr>
        <a:xfrm>
          <a:off x="15143163" y="125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33A178C3-733E-43BF-8598-325CDE4EAA3F}"/>
            </a:ext>
          </a:extLst>
        </xdr:cNvPr>
        <xdr:cNvCxnSpPr/>
      </xdr:nvCxnSpPr>
      <xdr:spPr>
        <a:xfrm>
          <a:off x="15016163" y="1275479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B8B18BA6-50BF-4F67-9053-686F4602970D}"/>
            </a:ext>
          </a:extLst>
        </xdr:cNvPr>
        <xdr:cNvSpPr txBox="1"/>
      </xdr:nvSpPr>
      <xdr:spPr>
        <a:xfrm>
          <a:off x="15143163" y="13286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5C2578EE-15A7-4033-8E6A-1E3BFCBB8299}"/>
            </a:ext>
          </a:extLst>
        </xdr:cNvPr>
        <xdr:cNvSpPr/>
      </xdr:nvSpPr>
      <xdr:spPr>
        <a:xfrm>
          <a:off x="15054263" y="1343496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BF3B91A7-3561-4E96-9F02-8F4AED292343}"/>
            </a:ext>
          </a:extLst>
        </xdr:cNvPr>
        <xdr:cNvSpPr/>
      </xdr:nvSpPr>
      <xdr:spPr>
        <a:xfrm>
          <a:off x="14273213" y="1342353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4AC99354-C6AA-48B2-AF1B-82ECDE8E8B76}"/>
            </a:ext>
          </a:extLst>
        </xdr:cNvPr>
        <xdr:cNvSpPr/>
      </xdr:nvSpPr>
      <xdr:spPr>
        <a:xfrm>
          <a:off x="13455650" y="134219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629877D8-68A3-4F6C-B129-C8587DA866E8}"/>
            </a:ext>
          </a:extLst>
        </xdr:cNvPr>
        <xdr:cNvSpPr/>
      </xdr:nvSpPr>
      <xdr:spPr>
        <a:xfrm>
          <a:off x="12638088" y="134417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2B2FAE08-9014-4135-8231-2BC103E9AE6C}"/>
            </a:ext>
          </a:extLst>
        </xdr:cNvPr>
        <xdr:cNvSpPr/>
      </xdr:nvSpPr>
      <xdr:spPr>
        <a:xfrm>
          <a:off x="11806238" y="1341863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BAD5624-51B5-42D6-AF67-186DDA450344}"/>
            </a:ext>
          </a:extLst>
        </xdr:cNvPr>
        <xdr:cNvSpPr txBox="1"/>
      </xdr:nvSpPr>
      <xdr:spPr>
        <a:xfrm>
          <a:off x="149288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AAA9DBC-AE50-46A3-9637-E1721AF41F56}"/>
            </a:ext>
          </a:extLst>
        </xdr:cNvPr>
        <xdr:cNvSpPr txBox="1"/>
      </xdr:nvSpPr>
      <xdr:spPr>
        <a:xfrm>
          <a:off x="14147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D13DAE8-D0D6-4E97-A8AE-F6842F5B7841}"/>
            </a:ext>
          </a:extLst>
        </xdr:cNvPr>
        <xdr:cNvSpPr txBox="1"/>
      </xdr:nvSpPr>
      <xdr:spPr>
        <a:xfrm>
          <a:off x="133302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ED13011-3D15-430B-9677-A0E9E00092A1}"/>
            </a:ext>
          </a:extLst>
        </xdr:cNvPr>
        <xdr:cNvSpPr txBox="1"/>
      </xdr:nvSpPr>
      <xdr:spPr>
        <a:xfrm>
          <a:off x="125126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69FF051-90AB-4D72-A658-6705FFF23BA3}"/>
            </a:ext>
          </a:extLst>
        </xdr:cNvPr>
        <xdr:cNvSpPr txBox="1"/>
      </xdr:nvSpPr>
      <xdr:spPr>
        <a:xfrm>
          <a:off x="116808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8527</xdr:rowOff>
    </xdr:from>
    <xdr:to>
      <xdr:col>85</xdr:col>
      <xdr:colOff>177800</xdr:colOff>
      <xdr:row>85</xdr:row>
      <xdr:rowOff>110127</xdr:rowOff>
    </xdr:to>
    <xdr:sp macro="" textlink="">
      <xdr:nvSpPr>
        <xdr:cNvPr id="768" name="楕円 767">
          <a:extLst>
            <a:ext uri="{FF2B5EF4-FFF2-40B4-BE49-F238E27FC236}">
              <a16:creationId xmlns:a16="http://schemas.microsoft.com/office/drawing/2014/main" id="{F7200596-D655-46ED-B193-37B99BD4D5EE}"/>
            </a:ext>
          </a:extLst>
        </xdr:cNvPr>
        <xdr:cNvSpPr/>
      </xdr:nvSpPr>
      <xdr:spPr>
        <a:xfrm>
          <a:off x="15054263" y="137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158404</xdr:rowOff>
    </xdr:from>
    <xdr:ext cx="405111" cy="259045"/>
    <xdr:sp macro="" textlink="">
      <xdr:nvSpPr>
        <xdr:cNvPr id="769" name="【児童館】&#10;有形固定資産減価償却率該当値テキスト">
          <a:extLst>
            <a:ext uri="{FF2B5EF4-FFF2-40B4-BE49-F238E27FC236}">
              <a16:creationId xmlns:a16="http://schemas.microsoft.com/office/drawing/2014/main" id="{EFC55D96-D9CE-44BB-A5DF-616BB742FB6C}"/>
            </a:ext>
          </a:extLst>
        </xdr:cNvPr>
        <xdr:cNvSpPr txBox="1"/>
      </xdr:nvSpPr>
      <xdr:spPr>
        <a:xfrm>
          <a:off x="15143163" y="13760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xdr:rowOff>
    </xdr:from>
    <xdr:to>
      <xdr:col>81</xdr:col>
      <xdr:colOff>101600</xdr:colOff>
      <xdr:row>85</xdr:row>
      <xdr:rowOff>110127</xdr:rowOff>
    </xdr:to>
    <xdr:sp macro="" textlink="">
      <xdr:nvSpPr>
        <xdr:cNvPr id="770" name="楕円 769">
          <a:extLst>
            <a:ext uri="{FF2B5EF4-FFF2-40B4-BE49-F238E27FC236}">
              <a16:creationId xmlns:a16="http://schemas.microsoft.com/office/drawing/2014/main" id="{F3A3BCF8-E5C8-4246-B25F-D536BC18B265}"/>
            </a:ext>
          </a:extLst>
        </xdr:cNvPr>
        <xdr:cNvSpPr/>
      </xdr:nvSpPr>
      <xdr:spPr>
        <a:xfrm>
          <a:off x="14273213" y="137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59327</xdr:rowOff>
    </xdr:from>
    <xdr:to>
      <xdr:col>85</xdr:col>
      <xdr:colOff>127000</xdr:colOff>
      <xdr:row>85</xdr:row>
      <xdr:rowOff>59327</xdr:rowOff>
    </xdr:to>
    <xdr:cxnSp macro="">
      <xdr:nvCxnSpPr>
        <xdr:cNvPr id="771" name="直線コネクタ 770">
          <a:extLst>
            <a:ext uri="{FF2B5EF4-FFF2-40B4-BE49-F238E27FC236}">
              <a16:creationId xmlns:a16="http://schemas.microsoft.com/office/drawing/2014/main" id="{741F6FCD-AF78-49A5-A7D3-F1813B819BB7}"/>
            </a:ext>
          </a:extLst>
        </xdr:cNvPr>
        <xdr:cNvCxnSpPr/>
      </xdr:nvCxnSpPr>
      <xdr:spPr>
        <a:xfrm>
          <a:off x="14324013" y="13822952"/>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8527</xdr:rowOff>
    </xdr:from>
    <xdr:to>
      <xdr:col>76</xdr:col>
      <xdr:colOff>165100</xdr:colOff>
      <xdr:row>85</xdr:row>
      <xdr:rowOff>110127</xdr:rowOff>
    </xdr:to>
    <xdr:sp macro="" textlink="">
      <xdr:nvSpPr>
        <xdr:cNvPr id="772" name="楕円 771">
          <a:extLst>
            <a:ext uri="{FF2B5EF4-FFF2-40B4-BE49-F238E27FC236}">
              <a16:creationId xmlns:a16="http://schemas.microsoft.com/office/drawing/2014/main" id="{1F2430DB-5FAC-455B-9B6F-9ED4259C5986}"/>
            </a:ext>
          </a:extLst>
        </xdr:cNvPr>
        <xdr:cNvSpPr/>
      </xdr:nvSpPr>
      <xdr:spPr>
        <a:xfrm>
          <a:off x="13455650" y="137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59327</xdr:rowOff>
    </xdr:from>
    <xdr:to>
      <xdr:col>81</xdr:col>
      <xdr:colOff>50800</xdr:colOff>
      <xdr:row>85</xdr:row>
      <xdr:rowOff>59327</xdr:rowOff>
    </xdr:to>
    <xdr:cxnSp macro="">
      <xdr:nvCxnSpPr>
        <xdr:cNvPr id="773" name="直線コネクタ 772">
          <a:extLst>
            <a:ext uri="{FF2B5EF4-FFF2-40B4-BE49-F238E27FC236}">
              <a16:creationId xmlns:a16="http://schemas.microsoft.com/office/drawing/2014/main" id="{8E903479-9889-4F8B-B083-861612C8BB58}"/>
            </a:ext>
          </a:extLst>
        </xdr:cNvPr>
        <xdr:cNvCxnSpPr/>
      </xdr:nvCxnSpPr>
      <xdr:spPr>
        <a:xfrm>
          <a:off x="13506450" y="13822952"/>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774" name="楕円 773">
          <a:extLst>
            <a:ext uri="{FF2B5EF4-FFF2-40B4-BE49-F238E27FC236}">
              <a16:creationId xmlns:a16="http://schemas.microsoft.com/office/drawing/2014/main" id="{D05E7B3E-E4DD-4C48-8EBB-E4E9E0D6E4EF}"/>
            </a:ext>
          </a:extLst>
        </xdr:cNvPr>
        <xdr:cNvSpPr/>
      </xdr:nvSpPr>
      <xdr:spPr>
        <a:xfrm>
          <a:off x="12638088" y="137588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59327</xdr:rowOff>
    </xdr:to>
    <xdr:cxnSp macro="">
      <xdr:nvCxnSpPr>
        <xdr:cNvPr id="775" name="直線コネクタ 774">
          <a:extLst>
            <a:ext uri="{FF2B5EF4-FFF2-40B4-BE49-F238E27FC236}">
              <a16:creationId xmlns:a16="http://schemas.microsoft.com/office/drawing/2014/main" id="{4B523CFA-B6AF-4517-A0E7-3897C19869A1}"/>
            </a:ext>
          </a:extLst>
        </xdr:cNvPr>
        <xdr:cNvCxnSpPr/>
      </xdr:nvCxnSpPr>
      <xdr:spPr>
        <a:xfrm>
          <a:off x="12688888" y="13800093"/>
          <a:ext cx="817562"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117929</xdr:rowOff>
    </xdr:from>
    <xdr:to>
      <xdr:col>67</xdr:col>
      <xdr:colOff>101600</xdr:colOff>
      <xdr:row>85</xdr:row>
      <xdr:rowOff>48079</xdr:rowOff>
    </xdr:to>
    <xdr:sp macro="" textlink="">
      <xdr:nvSpPr>
        <xdr:cNvPr id="776" name="楕円 775">
          <a:extLst>
            <a:ext uri="{FF2B5EF4-FFF2-40B4-BE49-F238E27FC236}">
              <a16:creationId xmlns:a16="http://schemas.microsoft.com/office/drawing/2014/main" id="{D0FD2726-9AE6-4AA9-885E-B3E969495F27}"/>
            </a:ext>
          </a:extLst>
        </xdr:cNvPr>
        <xdr:cNvSpPr/>
      </xdr:nvSpPr>
      <xdr:spPr>
        <a:xfrm>
          <a:off x="11806238" y="1371962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168729</xdr:rowOff>
    </xdr:from>
    <xdr:to>
      <xdr:col>71</xdr:col>
      <xdr:colOff>177800</xdr:colOff>
      <xdr:row>85</xdr:row>
      <xdr:rowOff>36468</xdr:rowOff>
    </xdr:to>
    <xdr:cxnSp macro="">
      <xdr:nvCxnSpPr>
        <xdr:cNvPr id="777" name="直線コネクタ 776">
          <a:extLst>
            <a:ext uri="{FF2B5EF4-FFF2-40B4-BE49-F238E27FC236}">
              <a16:creationId xmlns:a16="http://schemas.microsoft.com/office/drawing/2014/main" id="{D3346118-5C3E-4AA0-BCBA-107D31014BF0}"/>
            </a:ext>
          </a:extLst>
        </xdr:cNvPr>
        <xdr:cNvCxnSpPr/>
      </xdr:nvCxnSpPr>
      <xdr:spPr>
        <a:xfrm>
          <a:off x="11857038" y="13765666"/>
          <a:ext cx="83185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B91DBC46-99B2-4B04-800D-07CABD291124}"/>
            </a:ext>
          </a:extLst>
        </xdr:cNvPr>
        <xdr:cNvSpPr txBox="1"/>
      </xdr:nvSpPr>
      <xdr:spPr>
        <a:xfrm>
          <a:off x="14123044" y="1320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E69BFCD7-9334-41BC-949D-F76C207F567E}"/>
            </a:ext>
          </a:extLst>
        </xdr:cNvPr>
        <xdr:cNvSpPr txBox="1"/>
      </xdr:nvSpPr>
      <xdr:spPr>
        <a:xfrm>
          <a:off x="13318182" y="1320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234DA0D6-E284-41B6-B086-96732C5BB672}"/>
            </a:ext>
          </a:extLst>
        </xdr:cNvPr>
        <xdr:cNvSpPr txBox="1"/>
      </xdr:nvSpPr>
      <xdr:spPr>
        <a:xfrm>
          <a:off x="12500619" y="132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50931802-6125-47BB-8C9B-4B39864689A2}"/>
            </a:ext>
          </a:extLst>
        </xdr:cNvPr>
        <xdr:cNvSpPr txBox="1"/>
      </xdr:nvSpPr>
      <xdr:spPr>
        <a:xfrm>
          <a:off x="11668769" y="1320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101254</xdr:rowOff>
    </xdr:from>
    <xdr:ext cx="405111" cy="259045"/>
    <xdr:sp macro="" textlink="">
      <xdr:nvSpPr>
        <xdr:cNvPr id="782" name="n_1mainValue【児童館】&#10;有形固定資産減価償却率">
          <a:extLst>
            <a:ext uri="{FF2B5EF4-FFF2-40B4-BE49-F238E27FC236}">
              <a16:creationId xmlns:a16="http://schemas.microsoft.com/office/drawing/2014/main" id="{2F3C6E3F-1CC6-420B-AA2F-16E35EE1B94D}"/>
            </a:ext>
          </a:extLst>
        </xdr:cNvPr>
        <xdr:cNvSpPr txBox="1"/>
      </xdr:nvSpPr>
      <xdr:spPr>
        <a:xfrm>
          <a:off x="14123044" y="1386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101254</xdr:rowOff>
    </xdr:from>
    <xdr:ext cx="405111" cy="259045"/>
    <xdr:sp macro="" textlink="">
      <xdr:nvSpPr>
        <xdr:cNvPr id="783" name="n_2mainValue【児童館】&#10;有形固定資産減価償却率">
          <a:extLst>
            <a:ext uri="{FF2B5EF4-FFF2-40B4-BE49-F238E27FC236}">
              <a16:creationId xmlns:a16="http://schemas.microsoft.com/office/drawing/2014/main" id="{B9F9E507-A68A-4A5A-8BA3-00BB7B25733B}"/>
            </a:ext>
          </a:extLst>
        </xdr:cNvPr>
        <xdr:cNvSpPr txBox="1"/>
      </xdr:nvSpPr>
      <xdr:spPr>
        <a:xfrm>
          <a:off x="13318182" y="1386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784" name="n_3mainValue【児童館】&#10;有形固定資産減価償却率">
          <a:extLst>
            <a:ext uri="{FF2B5EF4-FFF2-40B4-BE49-F238E27FC236}">
              <a16:creationId xmlns:a16="http://schemas.microsoft.com/office/drawing/2014/main" id="{E172BB52-4BA6-40EE-B0B9-EFB7FABAF903}"/>
            </a:ext>
          </a:extLst>
        </xdr:cNvPr>
        <xdr:cNvSpPr txBox="1"/>
      </xdr:nvSpPr>
      <xdr:spPr>
        <a:xfrm>
          <a:off x="12500619" y="1384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39206</xdr:rowOff>
    </xdr:from>
    <xdr:ext cx="405111" cy="259045"/>
    <xdr:sp macro="" textlink="">
      <xdr:nvSpPr>
        <xdr:cNvPr id="785" name="n_4mainValue【児童館】&#10;有形固定資産減価償却率">
          <a:extLst>
            <a:ext uri="{FF2B5EF4-FFF2-40B4-BE49-F238E27FC236}">
              <a16:creationId xmlns:a16="http://schemas.microsoft.com/office/drawing/2014/main" id="{F7CB8087-9A5E-4FBC-9C3F-04E4C145DCB0}"/>
            </a:ext>
          </a:extLst>
        </xdr:cNvPr>
        <xdr:cNvSpPr txBox="1"/>
      </xdr:nvSpPr>
      <xdr:spPr>
        <a:xfrm>
          <a:off x="11668769" y="1380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99C52583-67E9-4FDA-9780-22EEE5874129}"/>
            </a:ext>
          </a:extLst>
        </xdr:cNvPr>
        <xdr:cNvSpPr/>
      </xdr:nvSpPr>
      <xdr:spPr>
        <a:xfrm>
          <a:off x="1691640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806BF4F3-E139-4D1D-B70C-1C3BF5DAC4D1}"/>
            </a:ext>
          </a:extLst>
        </xdr:cNvPr>
        <xdr:cNvSpPr/>
      </xdr:nvSpPr>
      <xdr:spPr>
        <a:xfrm>
          <a:off x="17043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2B1CFB09-5782-4BF8-A30E-5F0C830CAB36}"/>
            </a:ext>
          </a:extLst>
        </xdr:cNvPr>
        <xdr:cNvSpPr/>
      </xdr:nvSpPr>
      <xdr:spPr>
        <a:xfrm>
          <a:off x="17043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4A6F308-2563-4718-9A67-2060DDDF9507}"/>
            </a:ext>
          </a:extLst>
        </xdr:cNvPr>
        <xdr:cNvSpPr/>
      </xdr:nvSpPr>
      <xdr:spPr>
        <a:xfrm>
          <a:off x="179736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FBE42D70-6889-44E6-B7DA-08C85E4AE06E}"/>
            </a:ext>
          </a:extLst>
        </xdr:cNvPr>
        <xdr:cNvSpPr/>
      </xdr:nvSpPr>
      <xdr:spPr>
        <a:xfrm>
          <a:off x="179736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C45CAEAF-9C32-4570-BB15-298A02EBE891}"/>
            </a:ext>
          </a:extLst>
        </xdr:cNvPr>
        <xdr:cNvSpPr/>
      </xdr:nvSpPr>
      <xdr:spPr>
        <a:xfrm>
          <a:off x="190309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F023F7B8-3737-4787-AA0C-2D4072F1ABD6}"/>
            </a:ext>
          </a:extLst>
        </xdr:cNvPr>
        <xdr:cNvSpPr/>
      </xdr:nvSpPr>
      <xdr:spPr>
        <a:xfrm>
          <a:off x="190309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D514E178-E0FD-4CF3-8A19-7BF0433D92D0}"/>
            </a:ext>
          </a:extLst>
        </xdr:cNvPr>
        <xdr:cNvSpPr/>
      </xdr:nvSpPr>
      <xdr:spPr>
        <a:xfrm>
          <a:off x="16916400" y="122396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16E797A3-CBF6-47A9-BDB8-26EECFE043E7}"/>
            </a:ext>
          </a:extLst>
        </xdr:cNvPr>
        <xdr:cNvSpPr txBox="1"/>
      </xdr:nvSpPr>
      <xdr:spPr>
        <a:xfrm>
          <a:off x="16892588"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A988E527-03E5-49AA-BE49-D869234D542A}"/>
            </a:ext>
          </a:extLst>
        </xdr:cNvPr>
        <xdr:cNvCxnSpPr/>
      </xdr:nvCxnSpPr>
      <xdr:spPr>
        <a:xfrm>
          <a:off x="16916400"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2B6DD66C-2BF0-4B94-AA62-56E0A51AF07C}"/>
            </a:ext>
          </a:extLst>
        </xdr:cNvPr>
        <xdr:cNvCxnSpPr/>
      </xdr:nvCxnSpPr>
      <xdr:spPr>
        <a:xfrm>
          <a:off x="16916400" y="1396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2362DDD5-8724-4B22-ABD1-B0402411F313}"/>
            </a:ext>
          </a:extLst>
        </xdr:cNvPr>
        <xdr:cNvSpPr txBox="1"/>
      </xdr:nvSpPr>
      <xdr:spPr>
        <a:xfrm>
          <a:off x="16492084" y="1383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C8049C7A-8BF4-4938-B6A0-944A82CA989F}"/>
            </a:ext>
          </a:extLst>
        </xdr:cNvPr>
        <xdr:cNvCxnSpPr/>
      </xdr:nvCxnSpPr>
      <xdr:spPr>
        <a:xfrm>
          <a:off x="16916400" y="1353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7D886AC6-C07C-45C6-A824-95892EF989F5}"/>
            </a:ext>
          </a:extLst>
        </xdr:cNvPr>
        <xdr:cNvSpPr txBox="1"/>
      </xdr:nvSpPr>
      <xdr:spPr>
        <a:xfrm>
          <a:off x="16492084" y="1340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64517948-98AD-444E-804D-7DD3F321693A}"/>
            </a:ext>
          </a:extLst>
        </xdr:cNvPr>
        <xdr:cNvCxnSpPr/>
      </xdr:nvCxnSpPr>
      <xdr:spPr>
        <a:xfrm>
          <a:off x="16916400" y="1310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A82F7F74-AFBA-4F12-9BDD-203076017035}"/>
            </a:ext>
          </a:extLst>
        </xdr:cNvPr>
        <xdr:cNvSpPr txBox="1"/>
      </xdr:nvSpPr>
      <xdr:spPr>
        <a:xfrm>
          <a:off x="16492084" y="12964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123D8CE1-447C-4246-BFFA-818A8688AC38}"/>
            </a:ext>
          </a:extLst>
        </xdr:cNvPr>
        <xdr:cNvCxnSpPr/>
      </xdr:nvCxnSpPr>
      <xdr:spPr>
        <a:xfrm>
          <a:off x="16916400" y="1266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E9CEDA15-4EBA-4A78-AF00-7E49609BC69A}"/>
            </a:ext>
          </a:extLst>
        </xdr:cNvPr>
        <xdr:cNvSpPr txBox="1"/>
      </xdr:nvSpPr>
      <xdr:spPr>
        <a:xfrm>
          <a:off x="16492084" y="1253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28AE0943-934F-4AB8-ABF0-B6E030D8B780}"/>
            </a:ext>
          </a:extLst>
        </xdr:cNvPr>
        <xdr:cNvCxnSpPr/>
      </xdr:nvCxnSpPr>
      <xdr:spPr>
        <a:xfrm>
          <a:off x="16916400"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E9DFCF9E-042A-4C02-89A6-D941583D8BBB}"/>
            </a:ext>
          </a:extLst>
        </xdr:cNvPr>
        <xdr:cNvSpPr txBox="1"/>
      </xdr:nvSpPr>
      <xdr:spPr>
        <a:xfrm>
          <a:off x="16492084"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DB1222B8-2E1C-4581-A1E0-E527D56D90EC}"/>
            </a:ext>
          </a:extLst>
        </xdr:cNvPr>
        <xdr:cNvSpPr/>
      </xdr:nvSpPr>
      <xdr:spPr>
        <a:xfrm>
          <a:off x="16916400" y="122396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39A08EBC-046B-4279-B833-9242E26690E3}"/>
            </a:ext>
          </a:extLst>
        </xdr:cNvPr>
        <xdr:cNvCxnSpPr/>
      </xdr:nvCxnSpPr>
      <xdr:spPr>
        <a:xfrm flipV="1">
          <a:off x="20503514" y="126320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6A690A71-DAC4-4932-8ED0-B304ABC8B7C0}"/>
            </a:ext>
          </a:extLst>
        </xdr:cNvPr>
        <xdr:cNvSpPr txBox="1"/>
      </xdr:nvSpPr>
      <xdr:spPr>
        <a:xfrm>
          <a:off x="20542250" y="1394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F08B2E18-D09F-4BBB-9DFE-A7FC5CFF411C}"/>
            </a:ext>
          </a:extLst>
        </xdr:cNvPr>
        <xdr:cNvCxnSpPr/>
      </xdr:nvCxnSpPr>
      <xdr:spPr>
        <a:xfrm>
          <a:off x="20429538" y="139407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D2B1B4F4-8661-4B85-BBAD-8E94FECDFC0B}"/>
            </a:ext>
          </a:extLst>
        </xdr:cNvPr>
        <xdr:cNvSpPr txBox="1"/>
      </xdr:nvSpPr>
      <xdr:spPr>
        <a:xfrm>
          <a:off x="20542250" y="124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BEFE50D9-8EB1-45AB-A317-403AF68EEC4B}"/>
            </a:ext>
          </a:extLst>
        </xdr:cNvPr>
        <xdr:cNvCxnSpPr/>
      </xdr:nvCxnSpPr>
      <xdr:spPr>
        <a:xfrm>
          <a:off x="20429538" y="126320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2" name="【児童館】&#10;一人当たり面積平均値テキスト">
          <a:extLst>
            <a:ext uri="{FF2B5EF4-FFF2-40B4-BE49-F238E27FC236}">
              <a16:creationId xmlns:a16="http://schemas.microsoft.com/office/drawing/2014/main" id="{1E5E3652-3AA9-459C-A16F-4548224C904B}"/>
            </a:ext>
          </a:extLst>
        </xdr:cNvPr>
        <xdr:cNvSpPr txBox="1"/>
      </xdr:nvSpPr>
      <xdr:spPr>
        <a:xfrm>
          <a:off x="20542250" y="13599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EE929A32-ABAF-4B15-97C7-E22A5AD5D5C0}"/>
            </a:ext>
          </a:extLst>
        </xdr:cNvPr>
        <xdr:cNvSpPr/>
      </xdr:nvSpPr>
      <xdr:spPr>
        <a:xfrm>
          <a:off x="2045335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AFB4CDBC-B7B8-4FE6-9873-4DD1331401AA}"/>
            </a:ext>
          </a:extLst>
        </xdr:cNvPr>
        <xdr:cNvSpPr/>
      </xdr:nvSpPr>
      <xdr:spPr>
        <a:xfrm>
          <a:off x="19686588" y="1361186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085ED1BC-35A9-49D0-A608-366DEA7BA836}"/>
            </a:ext>
          </a:extLst>
        </xdr:cNvPr>
        <xdr:cNvSpPr/>
      </xdr:nvSpPr>
      <xdr:spPr>
        <a:xfrm>
          <a:off x="18854738"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3ECF8C58-DA21-47A3-875B-CF33CD4B1867}"/>
            </a:ext>
          </a:extLst>
        </xdr:cNvPr>
        <xdr:cNvSpPr/>
      </xdr:nvSpPr>
      <xdr:spPr>
        <a:xfrm>
          <a:off x="18037175"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4C78497B-CFC3-47B1-B078-5CAA27F2EC34}"/>
            </a:ext>
          </a:extLst>
        </xdr:cNvPr>
        <xdr:cNvSpPr/>
      </xdr:nvSpPr>
      <xdr:spPr>
        <a:xfrm>
          <a:off x="17219613" y="135985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F8EDC40-F9C5-41D6-AE42-8CA90CC53504}"/>
            </a:ext>
          </a:extLst>
        </xdr:cNvPr>
        <xdr:cNvSpPr txBox="1"/>
      </xdr:nvSpPr>
      <xdr:spPr>
        <a:xfrm>
          <a:off x="203279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DD12DB7-BD19-44ED-8BE7-E0DC20263ED2}"/>
            </a:ext>
          </a:extLst>
        </xdr:cNvPr>
        <xdr:cNvSpPr txBox="1"/>
      </xdr:nvSpPr>
      <xdr:spPr>
        <a:xfrm>
          <a:off x="195611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126E3A5-3493-495F-BD14-430EDA4B996D}"/>
            </a:ext>
          </a:extLst>
        </xdr:cNvPr>
        <xdr:cNvSpPr txBox="1"/>
      </xdr:nvSpPr>
      <xdr:spPr>
        <a:xfrm>
          <a:off x="18729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32B528D-7596-4862-B090-7108F68F1D38}"/>
            </a:ext>
          </a:extLst>
        </xdr:cNvPr>
        <xdr:cNvSpPr txBox="1"/>
      </xdr:nvSpPr>
      <xdr:spPr>
        <a:xfrm>
          <a:off x="1791176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F99230F-F9F4-4D8D-B89E-F5D33FA29CAA}"/>
            </a:ext>
          </a:extLst>
        </xdr:cNvPr>
        <xdr:cNvSpPr txBox="1"/>
      </xdr:nvSpPr>
      <xdr:spPr>
        <a:xfrm>
          <a:off x="170942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170180</xdr:rowOff>
    </xdr:from>
    <xdr:to>
      <xdr:col>116</xdr:col>
      <xdr:colOff>114300</xdr:colOff>
      <xdr:row>81</xdr:row>
      <xdr:rowOff>100330</xdr:rowOff>
    </xdr:to>
    <xdr:sp macro="" textlink="">
      <xdr:nvSpPr>
        <xdr:cNvPr id="823" name="楕円 822">
          <a:extLst>
            <a:ext uri="{FF2B5EF4-FFF2-40B4-BE49-F238E27FC236}">
              <a16:creationId xmlns:a16="http://schemas.microsoft.com/office/drawing/2014/main" id="{BABC81A6-5DE5-4786-9DB8-322CFD0DFDB2}"/>
            </a:ext>
          </a:extLst>
        </xdr:cNvPr>
        <xdr:cNvSpPr/>
      </xdr:nvSpPr>
      <xdr:spPr>
        <a:xfrm>
          <a:off x="2045335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21607</xdr:rowOff>
    </xdr:from>
    <xdr:ext cx="469744" cy="259045"/>
    <xdr:sp macro="" textlink="">
      <xdr:nvSpPr>
        <xdr:cNvPr id="824" name="【児童館】&#10;一人当たり面積該当値テキスト">
          <a:extLst>
            <a:ext uri="{FF2B5EF4-FFF2-40B4-BE49-F238E27FC236}">
              <a16:creationId xmlns:a16="http://schemas.microsoft.com/office/drawing/2014/main" id="{DDEB5E74-8C4B-4225-B106-639AA272B027}"/>
            </a:ext>
          </a:extLst>
        </xdr:cNvPr>
        <xdr:cNvSpPr txBox="1"/>
      </xdr:nvSpPr>
      <xdr:spPr>
        <a:xfrm>
          <a:off x="20542250" y="129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825" name="楕円 824">
          <a:extLst>
            <a:ext uri="{FF2B5EF4-FFF2-40B4-BE49-F238E27FC236}">
              <a16:creationId xmlns:a16="http://schemas.microsoft.com/office/drawing/2014/main" id="{605FEC96-5B47-42D0-9908-9DEEA7740D45}"/>
            </a:ext>
          </a:extLst>
        </xdr:cNvPr>
        <xdr:cNvSpPr/>
      </xdr:nvSpPr>
      <xdr:spPr>
        <a:xfrm>
          <a:off x="19686588" y="1313751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49530</xdr:rowOff>
    </xdr:from>
    <xdr:to>
      <xdr:col>116</xdr:col>
      <xdr:colOff>63500</xdr:colOff>
      <xdr:row>81</xdr:row>
      <xdr:rowOff>72389</xdr:rowOff>
    </xdr:to>
    <xdr:cxnSp macro="">
      <xdr:nvCxnSpPr>
        <xdr:cNvPr id="826" name="直線コネクタ 825">
          <a:extLst>
            <a:ext uri="{FF2B5EF4-FFF2-40B4-BE49-F238E27FC236}">
              <a16:creationId xmlns:a16="http://schemas.microsoft.com/office/drawing/2014/main" id="{86092A3D-824D-4B79-94A3-F7C955124C73}"/>
            </a:ext>
          </a:extLst>
        </xdr:cNvPr>
        <xdr:cNvCxnSpPr/>
      </xdr:nvCxnSpPr>
      <xdr:spPr>
        <a:xfrm flipV="1">
          <a:off x="19737388" y="13165455"/>
          <a:ext cx="766762"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21589</xdr:rowOff>
    </xdr:from>
    <xdr:to>
      <xdr:col>107</xdr:col>
      <xdr:colOff>101600</xdr:colOff>
      <xdr:row>81</xdr:row>
      <xdr:rowOff>123189</xdr:rowOff>
    </xdr:to>
    <xdr:sp macro="" textlink="">
      <xdr:nvSpPr>
        <xdr:cNvPr id="827" name="楕円 826">
          <a:extLst>
            <a:ext uri="{FF2B5EF4-FFF2-40B4-BE49-F238E27FC236}">
              <a16:creationId xmlns:a16="http://schemas.microsoft.com/office/drawing/2014/main" id="{00F2BE87-1188-469A-B66E-BFCE31C444E5}"/>
            </a:ext>
          </a:extLst>
        </xdr:cNvPr>
        <xdr:cNvSpPr/>
      </xdr:nvSpPr>
      <xdr:spPr>
        <a:xfrm>
          <a:off x="18854738" y="131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81</xdr:row>
      <xdr:rowOff>72389</xdr:rowOff>
    </xdr:to>
    <xdr:cxnSp macro="">
      <xdr:nvCxnSpPr>
        <xdr:cNvPr id="828" name="直線コネクタ 827">
          <a:extLst>
            <a:ext uri="{FF2B5EF4-FFF2-40B4-BE49-F238E27FC236}">
              <a16:creationId xmlns:a16="http://schemas.microsoft.com/office/drawing/2014/main" id="{A1C56CCA-A901-46B2-9121-D4A0618974DF}"/>
            </a:ext>
          </a:extLst>
        </xdr:cNvPr>
        <xdr:cNvCxnSpPr/>
      </xdr:nvCxnSpPr>
      <xdr:spPr>
        <a:xfrm>
          <a:off x="18905538" y="13188314"/>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829" name="楕円 828">
          <a:extLst>
            <a:ext uri="{FF2B5EF4-FFF2-40B4-BE49-F238E27FC236}">
              <a16:creationId xmlns:a16="http://schemas.microsoft.com/office/drawing/2014/main" id="{33501F60-B63A-476F-B64E-EDCEF01AC709}"/>
            </a:ext>
          </a:extLst>
        </xdr:cNvPr>
        <xdr:cNvSpPr/>
      </xdr:nvSpPr>
      <xdr:spPr>
        <a:xfrm>
          <a:off x="18037175"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72389</xdr:rowOff>
    </xdr:from>
    <xdr:to>
      <xdr:col>107</xdr:col>
      <xdr:colOff>50800</xdr:colOff>
      <xdr:row>81</xdr:row>
      <xdr:rowOff>95250</xdr:rowOff>
    </xdr:to>
    <xdr:cxnSp macro="">
      <xdr:nvCxnSpPr>
        <xdr:cNvPr id="830" name="直線コネクタ 829">
          <a:extLst>
            <a:ext uri="{FF2B5EF4-FFF2-40B4-BE49-F238E27FC236}">
              <a16:creationId xmlns:a16="http://schemas.microsoft.com/office/drawing/2014/main" id="{AA57E8C8-C4DD-459F-9852-334FA6598348}"/>
            </a:ext>
          </a:extLst>
        </xdr:cNvPr>
        <xdr:cNvCxnSpPr/>
      </xdr:nvCxnSpPr>
      <xdr:spPr>
        <a:xfrm flipV="1">
          <a:off x="18087975" y="13188314"/>
          <a:ext cx="817563"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21589</xdr:rowOff>
    </xdr:from>
    <xdr:to>
      <xdr:col>98</xdr:col>
      <xdr:colOff>38100</xdr:colOff>
      <xdr:row>81</xdr:row>
      <xdr:rowOff>123189</xdr:rowOff>
    </xdr:to>
    <xdr:sp macro="" textlink="">
      <xdr:nvSpPr>
        <xdr:cNvPr id="831" name="楕円 830">
          <a:extLst>
            <a:ext uri="{FF2B5EF4-FFF2-40B4-BE49-F238E27FC236}">
              <a16:creationId xmlns:a16="http://schemas.microsoft.com/office/drawing/2014/main" id="{C85F4CF6-F427-42AA-8A53-536545505BFB}"/>
            </a:ext>
          </a:extLst>
        </xdr:cNvPr>
        <xdr:cNvSpPr/>
      </xdr:nvSpPr>
      <xdr:spPr>
        <a:xfrm>
          <a:off x="17219613" y="1313751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72389</xdr:rowOff>
    </xdr:from>
    <xdr:to>
      <xdr:col>102</xdr:col>
      <xdr:colOff>114300</xdr:colOff>
      <xdr:row>81</xdr:row>
      <xdr:rowOff>95250</xdr:rowOff>
    </xdr:to>
    <xdr:cxnSp macro="">
      <xdr:nvCxnSpPr>
        <xdr:cNvPr id="832" name="直線コネクタ 831">
          <a:extLst>
            <a:ext uri="{FF2B5EF4-FFF2-40B4-BE49-F238E27FC236}">
              <a16:creationId xmlns:a16="http://schemas.microsoft.com/office/drawing/2014/main" id="{8F3B59CC-972A-419A-BBD2-EF07900C650E}"/>
            </a:ext>
          </a:extLst>
        </xdr:cNvPr>
        <xdr:cNvCxnSpPr/>
      </xdr:nvCxnSpPr>
      <xdr:spPr>
        <a:xfrm>
          <a:off x="17270413" y="13188314"/>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3" name="n_1aveValue【児童館】&#10;一人当たり面積">
          <a:extLst>
            <a:ext uri="{FF2B5EF4-FFF2-40B4-BE49-F238E27FC236}">
              <a16:creationId xmlns:a16="http://schemas.microsoft.com/office/drawing/2014/main" id="{07554509-C115-47B0-98A0-108AADCA9BEC}"/>
            </a:ext>
          </a:extLst>
        </xdr:cNvPr>
        <xdr:cNvSpPr txBox="1"/>
      </xdr:nvSpPr>
      <xdr:spPr>
        <a:xfrm>
          <a:off x="19504102" y="137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4" name="n_2aveValue【児童館】&#10;一人当たり面積">
          <a:extLst>
            <a:ext uri="{FF2B5EF4-FFF2-40B4-BE49-F238E27FC236}">
              <a16:creationId xmlns:a16="http://schemas.microsoft.com/office/drawing/2014/main" id="{168EFA78-2970-41E4-8894-72AD0C7FD78D}"/>
            </a:ext>
          </a:extLst>
        </xdr:cNvPr>
        <xdr:cNvSpPr txBox="1"/>
      </xdr:nvSpPr>
      <xdr:spPr>
        <a:xfrm>
          <a:off x="18684952" y="137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aveValue【児童館】&#10;一人当たり面積">
          <a:extLst>
            <a:ext uri="{FF2B5EF4-FFF2-40B4-BE49-F238E27FC236}">
              <a16:creationId xmlns:a16="http://schemas.microsoft.com/office/drawing/2014/main" id="{7C0DAFEB-8D84-4CC0-857D-054B8951E595}"/>
            </a:ext>
          </a:extLst>
        </xdr:cNvPr>
        <xdr:cNvSpPr txBox="1"/>
      </xdr:nvSpPr>
      <xdr:spPr>
        <a:xfrm>
          <a:off x="17867390"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6" name="n_4aveValue【児童館】&#10;一人当たり面積">
          <a:extLst>
            <a:ext uri="{FF2B5EF4-FFF2-40B4-BE49-F238E27FC236}">
              <a16:creationId xmlns:a16="http://schemas.microsoft.com/office/drawing/2014/main" id="{6D263464-2BAE-4108-A124-DEFD93FA8370}"/>
            </a:ext>
          </a:extLst>
        </xdr:cNvPr>
        <xdr:cNvSpPr txBox="1"/>
      </xdr:nvSpPr>
      <xdr:spPr>
        <a:xfrm>
          <a:off x="170498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139716</xdr:rowOff>
    </xdr:from>
    <xdr:ext cx="469744" cy="259045"/>
    <xdr:sp macro="" textlink="">
      <xdr:nvSpPr>
        <xdr:cNvPr id="837" name="n_1mainValue【児童館】&#10;一人当たり面積">
          <a:extLst>
            <a:ext uri="{FF2B5EF4-FFF2-40B4-BE49-F238E27FC236}">
              <a16:creationId xmlns:a16="http://schemas.microsoft.com/office/drawing/2014/main" id="{2661422A-2D3E-46BE-A071-32A2693FE65A}"/>
            </a:ext>
          </a:extLst>
        </xdr:cNvPr>
        <xdr:cNvSpPr txBox="1"/>
      </xdr:nvSpPr>
      <xdr:spPr>
        <a:xfrm>
          <a:off x="19504102" y="129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139716</xdr:rowOff>
    </xdr:from>
    <xdr:ext cx="469744" cy="259045"/>
    <xdr:sp macro="" textlink="">
      <xdr:nvSpPr>
        <xdr:cNvPr id="838" name="n_2mainValue【児童館】&#10;一人当たり面積">
          <a:extLst>
            <a:ext uri="{FF2B5EF4-FFF2-40B4-BE49-F238E27FC236}">
              <a16:creationId xmlns:a16="http://schemas.microsoft.com/office/drawing/2014/main" id="{DB18A603-6065-4957-8E92-5EAC55526C0C}"/>
            </a:ext>
          </a:extLst>
        </xdr:cNvPr>
        <xdr:cNvSpPr txBox="1"/>
      </xdr:nvSpPr>
      <xdr:spPr>
        <a:xfrm>
          <a:off x="18684952" y="129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839" name="n_3mainValue【児童館】&#10;一人当たり面積">
          <a:extLst>
            <a:ext uri="{FF2B5EF4-FFF2-40B4-BE49-F238E27FC236}">
              <a16:creationId xmlns:a16="http://schemas.microsoft.com/office/drawing/2014/main" id="{F2F6A9C9-02C5-4ADC-9A1B-0EBDE03E2A51}"/>
            </a:ext>
          </a:extLst>
        </xdr:cNvPr>
        <xdr:cNvSpPr txBox="1"/>
      </xdr:nvSpPr>
      <xdr:spPr>
        <a:xfrm>
          <a:off x="17867390" y="1295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139716</xdr:rowOff>
    </xdr:from>
    <xdr:ext cx="469744" cy="259045"/>
    <xdr:sp macro="" textlink="">
      <xdr:nvSpPr>
        <xdr:cNvPr id="840" name="n_4mainValue【児童館】&#10;一人当たり面積">
          <a:extLst>
            <a:ext uri="{FF2B5EF4-FFF2-40B4-BE49-F238E27FC236}">
              <a16:creationId xmlns:a16="http://schemas.microsoft.com/office/drawing/2014/main" id="{B76A57D8-0579-418F-9D91-3FA8B2640199}"/>
            </a:ext>
          </a:extLst>
        </xdr:cNvPr>
        <xdr:cNvSpPr txBox="1"/>
      </xdr:nvSpPr>
      <xdr:spPr>
        <a:xfrm>
          <a:off x="17049827" y="129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809E9EB3-D499-46D9-BF5B-3592470FD963}"/>
            </a:ext>
          </a:extLst>
        </xdr:cNvPr>
        <xdr:cNvSpPr/>
      </xdr:nvSpPr>
      <xdr:spPr>
        <a:xfrm>
          <a:off x="11517313" y="14754225"/>
          <a:ext cx="4367212"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E4E031E3-04BB-4FCA-B9E6-A3D60FFACBA7}"/>
            </a:ext>
          </a:extLst>
        </xdr:cNvPr>
        <xdr:cNvSpPr/>
      </xdr:nvSpPr>
      <xdr:spPr>
        <a:xfrm>
          <a:off x="116300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85967EA2-3930-40E9-B9F3-4A91250DCB69}"/>
            </a:ext>
          </a:extLst>
        </xdr:cNvPr>
        <xdr:cNvSpPr/>
      </xdr:nvSpPr>
      <xdr:spPr>
        <a:xfrm>
          <a:off x="116300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487E17DE-8BDD-4890-A535-9907B6B8DDFF}"/>
            </a:ext>
          </a:extLst>
        </xdr:cNvPr>
        <xdr:cNvSpPr/>
      </xdr:nvSpPr>
      <xdr:spPr>
        <a:xfrm>
          <a:off x="1257458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8E0026AB-CF79-4B3E-B7A5-F3557EA85966}"/>
            </a:ext>
          </a:extLst>
        </xdr:cNvPr>
        <xdr:cNvSpPr/>
      </xdr:nvSpPr>
      <xdr:spPr>
        <a:xfrm>
          <a:off x="1257458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FE14792B-86F9-4F5D-A76A-06B60F95529F}"/>
            </a:ext>
          </a:extLst>
        </xdr:cNvPr>
        <xdr:cNvSpPr/>
      </xdr:nvSpPr>
      <xdr:spPr>
        <a:xfrm>
          <a:off x="13631863"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0291859-FF28-4E8A-B278-359F8BEE871D}"/>
            </a:ext>
          </a:extLst>
        </xdr:cNvPr>
        <xdr:cNvSpPr/>
      </xdr:nvSpPr>
      <xdr:spPr>
        <a:xfrm>
          <a:off x="13631863"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114B043-2026-4430-BFB4-6EC15F25F73F}"/>
            </a:ext>
          </a:extLst>
        </xdr:cNvPr>
        <xdr:cNvSpPr/>
      </xdr:nvSpPr>
      <xdr:spPr>
        <a:xfrm>
          <a:off x="11517313" y="15840075"/>
          <a:ext cx="4367212"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BD714C40-C353-45B4-B86C-8C12C09D78AE}"/>
            </a:ext>
          </a:extLst>
        </xdr:cNvPr>
        <xdr:cNvSpPr txBox="1"/>
      </xdr:nvSpPr>
      <xdr:spPr>
        <a:xfrm>
          <a:off x="11479213"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FBE27B4C-A9B0-42A9-9C69-306793365E90}"/>
            </a:ext>
          </a:extLst>
        </xdr:cNvPr>
        <xdr:cNvCxnSpPr/>
      </xdr:nvCxnSpPr>
      <xdr:spPr>
        <a:xfrm>
          <a:off x="11517313"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55D32C5-1160-4688-B72A-8B2BC63F4013}"/>
            </a:ext>
          </a:extLst>
        </xdr:cNvPr>
        <xdr:cNvSpPr txBox="1"/>
      </xdr:nvSpPr>
      <xdr:spPr>
        <a:xfrm>
          <a:off x="11092996" y="178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1CD0613E-5613-43B5-BC32-B022A5AD3A09}"/>
            </a:ext>
          </a:extLst>
        </xdr:cNvPr>
        <xdr:cNvCxnSpPr/>
      </xdr:nvCxnSpPr>
      <xdr:spPr>
        <a:xfrm>
          <a:off x="11517313" y="1756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9E132FB0-AD6F-4D71-BF3C-51D98D856419}"/>
            </a:ext>
          </a:extLst>
        </xdr:cNvPr>
        <xdr:cNvSpPr txBox="1"/>
      </xdr:nvSpPr>
      <xdr:spPr>
        <a:xfrm>
          <a:off x="11092996" y="1743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A86171B9-E771-4EFA-85AA-58A4A456BBF1}"/>
            </a:ext>
          </a:extLst>
        </xdr:cNvPr>
        <xdr:cNvCxnSpPr/>
      </xdr:nvCxnSpPr>
      <xdr:spPr>
        <a:xfrm>
          <a:off x="11517313" y="1713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1D9098A5-28A3-4DFF-948A-BAE8EA8FFBB0}"/>
            </a:ext>
          </a:extLst>
        </xdr:cNvPr>
        <xdr:cNvSpPr txBox="1"/>
      </xdr:nvSpPr>
      <xdr:spPr>
        <a:xfrm>
          <a:off x="11142829"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824107DB-CD01-4B90-9A3F-1F89DF778B96}"/>
            </a:ext>
          </a:extLst>
        </xdr:cNvPr>
        <xdr:cNvCxnSpPr/>
      </xdr:nvCxnSpPr>
      <xdr:spPr>
        <a:xfrm>
          <a:off x="11517313" y="1669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898FE57D-8867-4C53-BAD3-64A7D597F7B7}"/>
            </a:ext>
          </a:extLst>
        </xdr:cNvPr>
        <xdr:cNvSpPr txBox="1"/>
      </xdr:nvSpPr>
      <xdr:spPr>
        <a:xfrm>
          <a:off x="11142829" y="1656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EB2CBAE6-1052-4C9E-831E-DFAC17BDA964}"/>
            </a:ext>
          </a:extLst>
        </xdr:cNvPr>
        <xdr:cNvCxnSpPr/>
      </xdr:nvCxnSpPr>
      <xdr:spPr>
        <a:xfrm>
          <a:off x="11517313" y="1626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52951FDE-3B48-4F82-A5CE-9DDC504DA1D4}"/>
            </a:ext>
          </a:extLst>
        </xdr:cNvPr>
        <xdr:cNvSpPr txBox="1"/>
      </xdr:nvSpPr>
      <xdr:spPr>
        <a:xfrm>
          <a:off x="11142829" y="1613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1FF69E86-9B1A-4569-96D3-78BF7EDD4C3C}"/>
            </a:ext>
          </a:extLst>
        </xdr:cNvPr>
        <xdr:cNvCxnSpPr/>
      </xdr:nvCxnSpPr>
      <xdr:spPr>
        <a:xfrm>
          <a:off x="11517313"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2EF9A8BA-1AB6-4A9E-BC4F-3CAA9950F32A}"/>
            </a:ext>
          </a:extLst>
        </xdr:cNvPr>
        <xdr:cNvSpPr txBox="1"/>
      </xdr:nvSpPr>
      <xdr:spPr>
        <a:xfrm>
          <a:off x="11142829" y="15707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854C12AB-AD6E-4B69-B099-F38FC4DCFE38}"/>
            </a:ext>
          </a:extLst>
        </xdr:cNvPr>
        <xdr:cNvSpPr/>
      </xdr:nvSpPr>
      <xdr:spPr>
        <a:xfrm>
          <a:off x="11517313" y="15840075"/>
          <a:ext cx="4367212"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8B410D0F-01F6-4097-B7D3-F1807D90E34B}"/>
            </a:ext>
          </a:extLst>
        </xdr:cNvPr>
        <xdr:cNvCxnSpPr/>
      </xdr:nvCxnSpPr>
      <xdr:spPr>
        <a:xfrm flipV="1">
          <a:off x="15104427" y="16170783"/>
          <a:ext cx="0" cy="139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22784DAF-522D-406E-980E-5F22C49954E7}"/>
            </a:ext>
          </a:extLst>
        </xdr:cNvPr>
        <xdr:cNvSpPr txBox="1"/>
      </xdr:nvSpPr>
      <xdr:spPr>
        <a:xfrm>
          <a:off x="15143163"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15DB02B3-682B-4971-889A-6765BEC668B1}"/>
            </a:ext>
          </a:extLst>
        </xdr:cNvPr>
        <xdr:cNvCxnSpPr/>
      </xdr:nvCxnSpPr>
      <xdr:spPr>
        <a:xfrm>
          <a:off x="15016163" y="17564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BD4BDDFE-7E2D-491E-AD41-66033FBB7EF6}"/>
            </a:ext>
          </a:extLst>
        </xdr:cNvPr>
        <xdr:cNvSpPr txBox="1"/>
      </xdr:nvSpPr>
      <xdr:spPr>
        <a:xfrm>
          <a:off x="15143163" y="15955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667F5376-5ABB-49F8-8871-135A06E72B57}"/>
            </a:ext>
          </a:extLst>
        </xdr:cNvPr>
        <xdr:cNvCxnSpPr/>
      </xdr:nvCxnSpPr>
      <xdr:spPr>
        <a:xfrm>
          <a:off x="15016163" y="1617078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C8ECE5A9-3E36-4F40-A6DA-7F203B20B6E3}"/>
            </a:ext>
          </a:extLst>
        </xdr:cNvPr>
        <xdr:cNvSpPr txBox="1"/>
      </xdr:nvSpPr>
      <xdr:spPr>
        <a:xfrm>
          <a:off x="15143163" y="1649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610B7364-BE07-415B-8889-2BF1DF4B32FF}"/>
            </a:ext>
          </a:extLst>
        </xdr:cNvPr>
        <xdr:cNvSpPr/>
      </xdr:nvSpPr>
      <xdr:spPr>
        <a:xfrm>
          <a:off x="15054263" y="166377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7D30DBFE-9B91-4999-A890-189ED1C1D895}"/>
            </a:ext>
          </a:extLst>
        </xdr:cNvPr>
        <xdr:cNvSpPr/>
      </xdr:nvSpPr>
      <xdr:spPr>
        <a:xfrm>
          <a:off x="14273213" y="1660804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620BCEA5-7F7A-4BFE-9197-1D4D7D818197}"/>
            </a:ext>
          </a:extLst>
        </xdr:cNvPr>
        <xdr:cNvSpPr/>
      </xdr:nvSpPr>
      <xdr:spPr>
        <a:xfrm>
          <a:off x="13455650" y="165874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1E05A126-DB6A-4F21-B42F-0F6867994C93}"/>
            </a:ext>
          </a:extLst>
        </xdr:cNvPr>
        <xdr:cNvSpPr/>
      </xdr:nvSpPr>
      <xdr:spPr>
        <a:xfrm>
          <a:off x="12638088" y="1656918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9EB4EB90-4325-4499-B69A-637F1D1E1DB0}"/>
            </a:ext>
          </a:extLst>
        </xdr:cNvPr>
        <xdr:cNvSpPr/>
      </xdr:nvSpPr>
      <xdr:spPr>
        <a:xfrm>
          <a:off x="11806238" y="1655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E658707-5E81-4576-A972-9ACB13D26E11}"/>
            </a:ext>
          </a:extLst>
        </xdr:cNvPr>
        <xdr:cNvSpPr txBox="1"/>
      </xdr:nvSpPr>
      <xdr:spPr>
        <a:xfrm>
          <a:off x="149288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2915E06-B9C9-4341-B3C7-B9CA69449848}"/>
            </a:ext>
          </a:extLst>
        </xdr:cNvPr>
        <xdr:cNvSpPr txBox="1"/>
      </xdr:nvSpPr>
      <xdr:spPr>
        <a:xfrm>
          <a:off x="141478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F23C3B7-6E4F-434E-96A7-BEFFA5DF769B}"/>
            </a:ext>
          </a:extLst>
        </xdr:cNvPr>
        <xdr:cNvSpPr txBox="1"/>
      </xdr:nvSpPr>
      <xdr:spPr>
        <a:xfrm>
          <a:off x="133302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89D8A5E-DDBE-4C22-A344-82C157A32377}"/>
            </a:ext>
          </a:extLst>
        </xdr:cNvPr>
        <xdr:cNvSpPr txBox="1"/>
      </xdr:nvSpPr>
      <xdr:spPr>
        <a:xfrm>
          <a:off x="125126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9B1C54F-4025-452C-97C2-664B0583F5B4}"/>
            </a:ext>
          </a:extLst>
        </xdr:cNvPr>
        <xdr:cNvSpPr txBox="1"/>
      </xdr:nvSpPr>
      <xdr:spPr>
        <a:xfrm>
          <a:off x="116808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879" name="楕円 878">
          <a:extLst>
            <a:ext uri="{FF2B5EF4-FFF2-40B4-BE49-F238E27FC236}">
              <a16:creationId xmlns:a16="http://schemas.microsoft.com/office/drawing/2014/main" id="{B8DFC946-2D67-4F6F-BDA9-5A9DA155C46A}"/>
            </a:ext>
          </a:extLst>
        </xdr:cNvPr>
        <xdr:cNvSpPr/>
      </xdr:nvSpPr>
      <xdr:spPr>
        <a:xfrm>
          <a:off x="15054263" y="168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35831</xdr:rowOff>
    </xdr:from>
    <xdr:ext cx="405111" cy="259045"/>
    <xdr:sp macro="" textlink="">
      <xdr:nvSpPr>
        <xdr:cNvPr id="880" name="【公民館】&#10;有形固定資産減価償却率該当値テキスト">
          <a:extLst>
            <a:ext uri="{FF2B5EF4-FFF2-40B4-BE49-F238E27FC236}">
              <a16:creationId xmlns:a16="http://schemas.microsoft.com/office/drawing/2014/main" id="{F1717DFE-3C27-4506-B5E1-ED4B8DB46087}"/>
            </a:ext>
          </a:extLst>
        </xdr:cNvPr>
        <xdr:cNvSpPr txBox="1"/>
      </xdr:nvSpPr>
      <xdr:spPr>
        <a:xfrm>
          <a:off x="15143163" y="1687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xdr:rowOff>
    </xdr:from>
    <xdr:to>
      <xdr:col>81</xdr:col>
      <xdr:colOff>101600</xdr:colOff>
      <xdr:row>104</xdr:row>
      <xdr:rowOff>117856</xdr:rowOff>
    </xdr:to>
    <xdr:sp macro="" textlink="">
      <xdr:nvSpPr>
        <xdr:cNvPr id="881" name="楕円 880">
          <a:extLst>
            <a:ext uri="{FF2B5EF4-FFF2-40B4-BE49-F238E27FC236}">
              <a16:creationId xmlns:a16="http://schemas.microsoft.com/office/drawing/2014/main" id="{D07D89FA-0303-42A6-8503-43D16EC77C52}"/>
            </a:ext>
          </a:extLst>
        </xdr:cNvPr>
        <xdr:cNvSpPr/>
      </xdr:nvSpPr>
      <xdr:spPr>
        <a:xfrm>
          <a:off x="14273213" y="168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67056</xdr:rowOff>
    </xdr:from>
    <xdr:to>
      <xdr:col>85</xdr:col>
      <xdr:colOff>127000</xdr:colOff>
      <xdr:row>104</xdr:row>
      <xdr:rowOff>108204</xdr:rowOff>
    </xdr:to>
    <xdr:cxnSp macro="">
      <xdr:nvCxnSpPr>
        <xdr:cNvPr id="882" name="直線コネクタ 881">
          <a:extLst>
            <a:ext uri="{FF2B5EF4-FFF2-40B4-BE49-F238E27FC236}">
              <a16:creationId xmlns:a16="http://schemas.microsoft.com/office/drawing/2014/main" id="{56233030-2662-4E06-A0FF-98B4D571C959}"/>
            </a:ext>
          </a:extLst>
        </xdr:cNvPr>
        <xdr:cNvCxnSpPr/>
      </xdr:nvCxnSpPr>
      <xdr:spPr>
        <a:xfrm>
          <a:off x="14324013" y="16907256"/>
          <a:ext cx="7810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146558</xdr:rowOff>
    </xdr:from>
    <xdr:to>
      <xdr:col>76</xdr:col>
      <xdr:colOff>165100</xdr:colOff>
      <xdr:row>104</xdr:row>
      <xdr:rowOff>76708</xdr:rowOff>
    </xdr:to>
    <xdr:sp macro="" textlink="">
      <xdr:nvSpPr>
        <xdr:cNvPr id="883" name="楕円 882">
          <a:extLst>
            <a:ext uri="{FF2B5EF4-FFF2-40B4-BE49-F238E27FC236}">
              <a16:creationId xmlns:a16="http://schemas.microsoft.com/office/drawing/2014/main" id="{E57DDAEA-0D3F-437D-BA5D-A20443C7EEC3}"/>
            </a:ext>
          </a:extLst>
        </xdr:cNvPr>
        <xdr:cNvSpPr/>
      </xdr:nvSpPr>
      <xdr:spPr>
        <a:xfrm>
          <a:off x="13455650" y="1682483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25908</xdr:rowOff>
    </xdr:from>
    <xdr:to>
      <xdr:col>81</xdr:col>
      <xdr:colOff>50800</xdr:colOff>
      <xdr:row>104</xdr:row>
      <xdr:rowOff>67056</xdr:rowOff>
    </xdr:to>
    <xdr:cxnSp macro="">
      <xdr:nvCxnSpPr>
        <xdr:cNvPr id="884" name="直線コネクタ 883">
          <a:extLst>
            <a:ext uri="{FF2B5EF4-FFF2-40B4-BE49-F238E27FC236}">
              <a16:creationId xmlns:a16="http://schemas.microsoft.com/office/drawing/2014/main" id="{C7547A62-32FF-4CC3-9EE5-88FF6A046C92}"/>
            </a:ext>
          </a:extLst>
        </xdr:cNvPr>
        <xdr:cNvCxnSpPr/>
      </xdr:nvCxnSpPr>
      <xdr:spPr>
        <a:xfrm>
          <a:off x="13506450" y="16866108"/>
          <a:ext cx="817563"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885" name="楕円 884">
          <a:extLst>
            <a:ext uri="{FF2B5EF4-FFF2-40B4-BE49-F238E27FC236}">
              <a16:creationId xmlns:a16="http://schemas.microsoft.com/office/drawing/2014/main" id="{80AB12A6-22F5-4D00-AB52-7BCF9ED6776E}"/>
            </a:ext>
          </a:extLst>
        </xdr:cNvPr>
        <xdr:cNvSpPr/>
      </xdr:nvSpPr>
      <xdr:spPr>
        <a:xfrm>
          <a:off x="12638088" y="1678368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156211</xdr:rowOff>
    </xdr:from>
    <xdr:to>
      <xdr:col>76</xdr:col>
      <xdr:colOff>114300</xdr:colOff>
      <xdr:row>104</xdr:row>
      <xdr:rowOff>25908</xdr:rowOff>
    </xdr:to>
    <xdr:cxnSp macro="">
      <xdr:nvCxnSpPr>
        <xdr:cNvPr id="886" name="直線コネクタ 885">
          <a:extLst>
            <a:ext uri="{FF2B5EF4-FFF2-40B4-BE49-F238E27FC236}">
              <a16:creationId xmlns:a16="http://schemas.microsoft.com/office/drawing/2014/main" id="{33B9837D-C165-4A97-9FD3-CE4013288E20}"/>
            </a:ext>
          </a:extLst>
        </xdr:cNvPr>
        <xdr:cNvCxnSpPr/>
      </xdr:nvCxnSpPr>
      <xdr:spPr>
        <a:xfrm>
          <a:off x="12688888" y="16834486"/>
          <a:ext cx="817562"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64263</xdr:rowOff>
    </xdr:from>
    <xdr:to>
      <xdr:col>67</xdr:col>
      <xdr:colOff>101600</xdr:colOff>
      <xdr:row>103</xdr:row>
      <xdr:rowOff>165863</xdr:rowOff>
    </xdr:to>
    <xdr:sp macro="" textlink="">
      <xdr:nvSpPr>
        <xdr:cNvPr id="887" name="楕円 886">
          <a:extLst>
            <a:ext uri="{FF2B5EF4-FFF2-40B4-BE49-F238E27FC236}">
              <a16:creationId xmlns:a16="http://schemas.microsoft.com/office/drawing/2014/main" id="{9D847D3B-66B0-4E19-A97A-D1837B43C85C}"/>
            </a:ext>
          </a:extLst>
        </xdr:cNvPr>
        <xdr:cNvSpPr/>
      </xdr:nvSpPr>
      <xdr:spPr>
        <a:xfrm>
          <a:off x="11806238" y="16742538"/>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115063</xdr:rowOff>
    </xdr:from>
    <xdr:to>
      <xdr:col>71</xdr:col>
      <xdr:colOff>177800</xdr:colOff>
      <xdr:row>103</xdr:row>
      <xdr:rowOff>156211</xdr:rowOff>
    </xdr:to>
    <xdr:cxnSp macro="">
      <xdr:nvCxnSpPr>
        <xdr:cNvPr id="888" name="直線コネクタ 887">
          <a:extLst>
            <a:ext uri="{FF2B5EF4-FFF2-40B4-BE49-F238E27FC236}">
              <a16:creationId xmlns:a16="http://schemas.microsoft.com/office/drawing/2014/main" id="{9787079B-3E63-4FD6-B924-C0A66D2759B0}"/>
            </a:ext>
          </a:extLst>
        </xdr:cNvPr>
        <xdr:cNvCxnSpPr/>
      </xdr:nvCxnSpPr>
      <xdr:spPr>
        <a:xfrm>
          <a:off x="11857038" y="16793338"/>
          <a:ext cx="8318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FE830CCE-E417-4FE1-893F-5A031470F945}"/>
            </a:ext>
          </a:extLst>
        </xdr:cNvPr>
        <xdr:cNvSpPr txBox="1"/>
      </xdr:nvSpPr>
      <xdr:spPr>
        <a:xfrm>
          <a:off x="14123044" y="1639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6C9584DB-4AEC-4B69-A5EC-D37E710DF608}"/>
            </a:ext>
          </a:extLst>
        </xdr:cNvPr>
        <xdr:cNvSpPr txBox="1"/>
      </xdr:nvSpPr>
      <xdr:spPr>
        <a:xfrm>
          <a:off x="13318182" y="1637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3DFF002A-0D43-40FA-83E8-FC07892C81C4}"/>
            </a:ext>
          </a:extLst>
        </xdr:cNvPr>
        <xdr:cNvSpPr txBox="1"/>
      </xdr:nvSpPr>
      <xdr:spPr>
        <a:xfrm>
          <a:off x="12500619" y="1635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5FA34FE7-8C4C-4B14-B0DE-CEBF7CF49666}"/>
            </a:ext>
          </a:extLst>
        </xdr:cNvPr>
        <xdr:cNvSpPr txBox="1"/>
      </xdr:nvSpPr>
      <xdr:spPr>
        <a:xfrm>
          <a:off x="11668769" y="1635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108983</xdr:rowOff>
    </xdr:from>
    <xdr:ext cx="405111" cy="259045"/>
    <xdr:sp macro="" textlink="">
      <xdr:nvSpPr>
        <xdr:cNvPr id="893" name="n_1mainValue【公民館】&#10;有形固定資産減価償却率">
          <a:extLst>
            <a:ext uri="{FF2B5EF4-FFF2-40B4-BE49-F238E27FC236}">
              <a16:creationId xmlns:a16="http://schemas.microsoft.com/office/drawing/2014/main" id="{76184B20-961A-45C0-9469-3BE03E4B1CDD}"/>
            </a:ext>
          </a:extLst>
        </xdr:cNvPr>
        <xdr:cNvSpPr txBox="1"/>
      </xdr:nvSpPr>
      <xdr:spPr>
        <a:xfrm>
          <a:off x="14123044" y="1694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67835</xdr:rowOff>
    </xdr:from>
    <xdr:ext cx="405111" cy="259045"/>
    <xdr:sp macro="" textlink="">
      <xdr:nvSpPr>
        <xdr:cNvPr id="894" name="n_2mainValue【公民館】&#10;有形固定資産減価償却率">
          <a:extLst>
            <a:ext uri="{FF2B5EF4-FFF2-40B4-BE49-F238E27FC236}">
              <a16:creationId xmlns:a16="http://schemas.microsoft.com/office/drawing/2014/main" id="{D53DA131-D916-43E3-8F1C-ACBC4C000D96}"/>
            </a:ext>
          </a:extLst>
        </xdr:cNvPr>
        <xdr:cNvSpPr txBox="1"/>
      </xdr:nvSpPr>
      <xdr:spPr>
        <a:xfrm>
          <a:off x="13318182" y="1690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26688</xdr:rowOff>
    </xdr:from>
    <xdr:ext cx="405111" cy="259045"/>
    <xdr:sp macro="" textlink="">
      <xdr:nvSpPr>
        <xdr:cNvPr id="895" name="n_3mainValue【公民館】&#10;有形固定資産減価償却率">
          <a:extLst>
            <a:ext uri="{FF2B5EF4-FFF2-40B4-BE49-F238E27FC236}">
              <a16:creationId xmlns:a16="http://schemas.microsoft.com/office/drawing/2014/main" id="{AB99EFF4-9539-4C0D-975A-F13273B6D727}"/>
            </a:ext>
          </a:extLst>
        </xdr:cNvPr>
        <xdr:cNvSpPr txBox="1"/>
      </xdr:nvSpPr>
      <xdr:spPr>
        <a:xfrm>
          <a:off x="12500619"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156990</xdr:rowOff>
    </xdr:from>
    <xdr:ext cx="405111" cy="259045"/>
    <xdr:sp macro="" textlink="">
      <xdr:nvSpPr>
        <xdr:cNvPr id="896" name="n_4mainValue【公民館】&#10;有形固定資産減価償却率">
          <a:extLst>
            <a:ext uri="{FF2B5EF4-FFF2-40B4-BE49-F238E27FC236}">
              <a16:creationId xmlns:a16="http://schemas.microsoft.com/office/drawing/2014/main" id="{F42EC4DD-F6E8-42FB-BEA0-A1F5D1A1C80B}"/>
            </a:ext>
          </a:extLst>
        </xdr:cNvPr>
        <xdr:cNvSpPr txBox="1"/>
      </xdr:nvSpPr>
      <xdr:spPr>
        <a:xfrm>
          <a:off x="11668769" y="168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99467DC4-2669-4BCE-8B1D-3EF8E8CE82C9}"/>
            </a:ext>
          </a:extLst>
        </xdr:cNvPr>
        <xdr:cNvSpPr/>
      </xdr:nvSpPr>
      <xdr:spPr>
        <a:xfrm>
          <a:off x="1691640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F102F8AB-7363-4192-B224-CF3676423A77}"/>
            </a:ext>
          </a:extLst>
        </xdr:cNvPr>
        <xdr:cNvSpPr/>
      </xdr:nvSpPr>
      <xdr:spPr>
        <a:xfrm>
          <a:off x="17043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B8EB5ACD-D557-4F5E-B8DD-823AFAAF4D15}"/>
            </a:ext>
          </a:extLst>
        </xdr:cNvPr>
        <xdr:cNvSpPr/>
      </xdr:nvSpPr>
      <xdr:spPr>
        <a:xfrm>
          <a:off x="17043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1EEDB8EB-201B-42D9-A4A6-A6AF7D7C6070}"/>
            </a:ext>
          </a:extLst>
        </xdr:cNvPr>
        <xdr:cNvSpPr/>
      </xdr:nvSpPr>
      <xdr:spPr>
        <a:xfrm>
          <a:off x="179736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CD562B6C-69DD-4F4B-9B63-BDA47C4FEBE6}"/>
            </a:ext>
          </a:extLst>
        </xdr:cNvPr>
        <xdr:cNvSpPr/>
      </xdr:nvSpPr>
      <xdr:spPr>
        <a:xfrm>
          <a:off x="179736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FF66CF4-9253-40B8-AA6C-46AA9B8694EA}"/>
            </a:ext>
          </a:extLst>
        </xdr:cNvPr>
        <xdr:cNvSpPr/>
      </xdr:nvSpPr>
      <xdr:spPr>
        <a:xfrm>
          <a:off x="190309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3595F0C2-7976-4CDF-B714-552CAC558B86}"/>
            </a:ext>
          </a:extLst>
        </xdr:cNvPr>
        <xdr:cNvSpPr/>
      </xdr:nvSpPr>
      <xdr:spPr>
        <a:xfrm>
          <a:off x="190309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7DA9C0C6-FDF3-45E6-84BC-51C8876E205C}"/>
            </a:ext>
          </a:extLst>
        </xdr:cNvPr>
        <xdr:cNvSpPr/>
      </xdr:nvSpPr>
      <xdr:spPr>
        <a:xfrm>
          <a:off x="1691640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54E0F8CB-A787-4D2B-9CFD-6D61BB75B13C}"/>
            </a:ext>
          </a:extLst>
        </xdr:cNvPr>
        <xdr:cNvSpPr txBox="1"/>
      </xdr:nvSpPr>
      <xdr:spPr>
        <a:xfrm>
          <a:off x="16892588"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34A4A28E-4897-4F62-AF57-BE9D6303D4E0}"/>
            </a:ext>
          </a:extLst>
        </xdr:cNvPr>
        <xdr:cNvCxnSpPr/>
      </xdr:nvCxnSpPr>
      <xdr:spPr>
        <a:xfrm>
          <a:off x="1691640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964F326D-419E-4477-8314-AA9456B55CB4}"/>
            </a:ext>
          </a:extLst>
        </xdr:cNvPr>
        <xdr:cNvCxnSpPr/>
      </xdr:nvCxnSpPr>
      <xdr:spPr>
        <a:xfrm>
          <a:off x="16916400" y="176403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2AFD774E-D9B3-4CA2-BC2C-73BFB0826639}"/>
            </a:ext>
          </a:extLst>
        </xdr:cNvPr>
        <xdr:cNvSpPr txBox="1"/>
      </xdr:nvSpPr>
      <xdr:spPr>
        <a:xfrm>
          <a:off x="16492084" y="174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E44DC6D0-D1F4-4566-9997-BCA3D770A518}"/>
            </a:ext>
          </a:extLst>
        </xdr:cNvPr>
        <xdr:cNvCxnSpPr/>
      </xdr:nvCxnSpPr>
      <xdr:spPr>
        <a:xfrm>
          <a:off x="1691640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ED7A5A55-4C2F-41DB-A3C9-238F60E2D5E5}"/>
            </a:ext>
          </a:extLst>
        </xdr:cNvPr>
        <xdr:cNvSpPr txBox="1"/>
      </xdr:nvSpPr>
      <xdr:spPr>
        <a:xfrm>
          <a:off x="16492084" y="17145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19575F7F-9E1F-4B6A-962A-77595B51D342}"/>
            </a:ext>
          </a:extLst>
        </xdr:cNvPr>
        <xdr:cNvCxnSpPr/>
      </xdr:nvCxnSpPr>
      <xdr:spPr>
        <a:xfrm>
          <a:off x="16916400" y="1691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BD967944-BFB8-4A1A-9A36-0D6EF396B363}"/>
            </a:ext>
          </a:extLst>
        </xdr:cNvPr>
        <xdr:cNvSpPr txBox="1"/>
      </xdr:nvSpPr>
      <xdr:spPr>
        <a:xfrm>
          <a:off x="16492084" y="1678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70D6C148-7B24-4191-8753-6F89E00A35CB}"/>
            </a:ext>
          </a:extLst>
        </xdr:cNvPr>
        <xdr:cNvCxnSpPr/>
      </xdr:nvCxnSpPr>
      <xdr:spPr>
        <a:xfrm>
          <a:off x="16916400" y="16554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ABA75E48-C015-44B3-A391-DEC07808AE61}"/>
            </a:ext>
          </a:extLst>
        </xdr:cNvPr>
        <xdr:cNvSpPr txBox="1"/>
      </xdr:nvSpPr>
      <xdr:spPr>
        <a:xfrm>
          <a:off x="16492084" y="16421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FB41DAA5-830C-41E8-BF62-E14FC8568F7D}"/>
            </a:ext>
          </a:extLst>
        </xdr:cNvPr>
        <xdr:cNvCxnSpPr/>
      </xdr:nvCxnSpPr>
      <xdr:spPr>
        <a:xfrm>
          <a:off x="16916400"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9429632C-821F-4721-974E-D70B9AA6FEF3}"/>
            </a:ext>
          </a:extLst>
        </xdr:cNvPr>
        <xdr:cNvSpPr txBox="1"/>
      </xdr:nvSpPr>
      <xdr:spPr>
        <a:xfrm>
          <a:off x="16492084" y="16059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8649B7A-9806-4CE6-AA48-B6F734C93AAE}"/>
            </a:ext>
          </a:extLst>
        </xdr:cNvPr>
        <xdr:cNvCxnSpPr/>
      </xdr:nvCxnSpPr>
      <xdr:spPr>
        <a:xfrm>
          <a:off x="1691640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928ED60A-06DA-49AB-B9BC-0BBC75AAAEFA}"/>
            </a:ext>
          </a:extLst>
        </xdr:cNvPr>
        <xdr:cNvSpPr txBox="1"/>
      </xdr:nvSpPr>
      <xdr:spPr>
        <a:xfrm>
          <a:off x="16492084"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1891B041-628B-4BF4-8B8D-DFAF7621A2BD}"/>
            </a:ext>
          </a:extLst>
        </xdr:cNvPr>
        <xdr:cNvSpPr/>
      </xdr:nvSpPr>
      <xdr:spPr>
        <a:xfrm>
          <a:off x="1691640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DB8A3725-BD1F-4CEE-8FB4-899DE7A7F30B}"/>
            </a:ext>
          </a:extLst>
        </xdr:cNvPr>
        <xdr:cNvCxnSpPr/>
      </xdr:nvCxnSpPr>
      <xdr:spPr>
        <a:xfrm flipV="1">
          <a:off x="20503514" y="16261080"/>
          <a:ext cx="0" cy="13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1D8E5DB6-2F21-487E-9139-A83C28F066A5}"/>
            </a:ext>
          </a:extLst>
        </xdr:cNvPr>
        <xdr:cNvSpPr txBox="1"/>
      </xdr:nvSpPr>
      <xdr:spPr>
        <a:xfrm>
          <a:off x="20542250"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BAD1E98A-52DA-4F6B-8712-EDB2924BCBBC}"/>
            </a:ext>
          </a:extLst>
        </xdr:cNvPr>
        <xdr:cNvCxnSpPr/>
      </xdr:nvCxnSpPr>
      <xdr:spPr>
        <a:xfrm>
          <a:off x="20429538" y="176174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925E9EAD-FACE-4EEB-A9E9-F4534F0C5794}"/>
            </a:ext>
          </a:extLst>
        </xdr:cNvPr>
        <xdr:cNvSpPr txBox="1"/>
      </xdr:nvSpPr>
      <xdr:spPr>
        <a:xfrm>
          <a:off x="20542250" y="1604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50811DF0-5932-4767-A07C-1FF885BBE508}"/>
            </a:ext>
          </a:extLst>
        </xdr:cNvPr>
        <xdr:cNvCxnSpPr/>
      </xdr:nvCxnSpPr>
      <xdr:spPr>
        <a:xfrm>
          <a:off x="20429538" y="162610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92E5B2F9-BC2E-4474-A81F-AEBAFFCAE6EB}"/>
            </a:ext>
          </a:extLst>
        </xdr:cNvPr>
        <xdr:cNvSpPr txBox="1"/>
      </xdr:nvSpPr>
      <xdr:spPr>
        <a:xfrm>
          <a:off x="20542250" y="1694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5F5A2A3F-259F-4F79-B22A-D44DC396FC7C}"/>
            </a:ext>
          </a:extLst>
        </xdr:cNvPr>
        <xdr:cNvSpPr/>
      </xdr:nvSpPr>
      <xdr:spPr>
        <a:xfrm>
          <a:off x="20453350" y="170846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DB7CFA05-C2CD-4C19-ACC4-4C335A78F1C3}"/>
            </a:ext>
          </a:extLst>
        </xdr:cNvPr>
        <xdr:cNvSpPr/>
      </xdr:nvSpPr>
      <xdr:spPr>
        <a:xfrm>
          <a:off x="19686588" y="17069436"/>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DC747F3A-2600-40A8-B584-E886C83EFE87}"/>
            </a:ext>
          </a:extLst>
        </xdr:cNvPr>
        <xdr:cNvSpPr/>
      </xdr:nvSpPr>
      <xdr:spPr>
        <a:xfrm>
          <a:off x="18854738" y="170770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04648BD9-BA0C-4F7C-8A5E-367557FD0255}"/>
            </a:ext>
          </a:extLst>
        </xdr:cNvPr>
        <xdr:cNvSpPr/>
      </xdr:nvSpPr>
      <xdr:spPr>
        <a:xfrm>
          <a:off x="18037175" y="170846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FA1BFEB3-4B8B-4AC2-887A-12C83305D274}"/>
            </a:ext>
          </a:extLst>
        </xdr:cNvPr>
        <xdr:cNvSpPr/>
      </xdr:nvSpPr>
      <xdr:spPr>
        <a:xfrm>
          <a:off x="17219613" y="17069436"/>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113D724-AE2B-44E0-AF37-32FEE6E9F873}"/>
            </a:ext>
          </a:extLst>
        </xdr:cNvPr>
        <xdr:cNvSpPr txBox="1"/>
      </xdr:nvSpPr>
      <xdr:spPr>
        <a:xfrm>
          <a:off x="203279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81FF059-9E46-4C29-80A1-3FE3D9484A7F}"/>
            </a:ext>
          </a:extLst>
        </xdr:cNvPr>
        <xdr:cNvSpPr txBox="1"/>
      </xdr:nvSpPr>
      <xdr:spPr>
        <a:xfrm>
          <a:off x="195611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1EA7E96-9669-4983-8B4F-F7B36CF5E598}"/>
            </a:ext>
          </a:extLst>
        </xdr:cNvPr>
        <xdr:cNvSpPr txBox="1"/>
      </xdr:nvSpPr>
      <xdr:spPr>
        <a:xfrm>
          <a:off x="18729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D944850-620D-4CC3-8D24-A5FE3BF5416D}"/>
            </a:ext>
          </a:extLst>
        </xdr:cNvPr>
        <xdr:cNvSpPr txBox="1"/>
      </xdr:nvSpPr>
      <xdr:spPr>
        <a:xfrm>
          <a:off x="1791176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3423CFA-F3B0-4536-9DC4-9136707BA789}"/>
            </a:ext>
          </a:extLst>
        </xdr:cNvPr>
        <xdr:cNvSpPr txBox="1"/>
      </xdr:nvSpPr>
      <xdr:spPr>
        <a:xfrm>
          <a:off x="170942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936" name="楕円 935">
          <a:extLst>
            <a:ext uri="{FF2B5EF4-FFF2-40B4-BE49-F238E27FC236}">
              <a16:creationId xmlns:a16="http://schemas.microsoft.com/office/drawing/2014/main" id="{5E4683C3-7038-45F7-A04E-49CB99C105E4}"/>
            </a:ext>
          </a:extLst>
        </xdr:cNvPr>
        <xdr:cNvSpPr/>
      </xdr:nvSpPr>
      <xdr:spPr>
        <a:xfrm>
          <a:off x="20453350" y="175514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937" name="【公民館】&#10;一人当たり面積該当値テキスト">
          <a:extLst>
            <a:ext uri="{FF2B5EF4-FFF2-40B4-BE49-F238E27FC236}">
              <a16:creationId xmlns:a16="http://schemas.microsoft.com/office/drawing/2014/main" id="{B128030C-B7DD-4A00-AB53-3ED1C5FD645B}"/>
            </a:ext>
          </a:extLst>
        </xdr:cNvPr>
        <xdr:cNvSpPr txBox="1"/>
      </xdr:nvSpPr>
      <xdr:spPr>
        <a:xfrm>
          <a:off x="20542250" y="1747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938" name="楕円 937">
          <a:extLst>
            <a:ext uri="{FF2B5EF4-FFF2-40B4-BE49-F238E27FC236}">
              <a16:creationId xmlns:a16="http://schemas.microsoft.com/office/drawing/2014/main" id="{FE4DA1A2-AA04-482C-8032-BCF6167019A0}"/>
            </a:ext>
          </a:extLst>
        </xdr:cNvPr>
        <xdr:cNvSpPr/>
      </xdr:nvSpPr>
      <xdr:spPr>
        <a:xfrm>
          <a:off x="19686588" y="1755140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939" name="直線コネクタ 938">
          <a:extLst>
            <a:ext uri="{FF2B5EF4-FFF2-40B4-BE49-F238E27FC236}">
              <a16:creationId xmlns:a16="http://schemas.microsoft.com/office/drawing/2014/main" id="{CE2BA839-D733-497B-BEF2-41DB0D01BA74}"/>
            </a:ext>
          </a:extLst>
        </xdr:cNvPr>
        <xdr:cNvCxnSpPr/>
      </xdr:nvCxnSpPr>
      <xdr:spPr>
        <a:xfrm>
          <a:off x="19737388" y="1760220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63500</xdr:rowOff>
    </xdr:from>
    <xdr:to>
      <xdr:col>107</xdr:col>
      <xdr:colOff>101600</xdr:colOff>
      <xdr:row>108</xdr:row>
      <xdr:rowOff>165100</xdr:rowOff>
    </xdr:to>
    <xdr:sp macro="" textlink="">
      <xdr:nvSpPr>
        <xdr:cNvPr id="940" name="楕円 939">
          <a:extLst>
            <a:ext uri="{FF2B5EF4-FFF2-40B4-BE49-F238E27FC236}">
              <a16:creationId xmlns:a16="http://schemas.microsoft.com/office/drawing/2014/main" id="{C7DF6BED-8A19-4B97-9FAA-43F0320F6AE6}"/>
            </a:ext>
          </a:extLst>
        </xdr:cNvPr>
        <xdr:cNvSpPr/>
      </xdr:nvSpPr>
      <xdr:spPr>
        <a:xfrm>
          <a:off x="18854738" y="175514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114300</xdr:rowOff>
    </xdr:from>
    <xdr:to>
      <xdr:col>111</xdr:col>
      <xdr:colOff>177800</xdr:colOff>
      <xdr:row>108</xdr:row>
      <xdr:rowOff>114300</xdr:rowOff>
    </xdr:to>
    <xdr:cxnSp macro="">
      <xdr:nvCxnSpPr>
        <xdr:cNvPr id="941" name="直線コネクタ 940">
          <a:extLst>
            <a:ext uri="{FF2B5EF4-FFF2-40B4-BE49-F238E27FC236}">
              <a16:creationId xmlns:a16="http://schemas.microsoft.com/office/drawing/2014/main" id="{755F567C-A89E-41B3-92CD-48EEA5781EE1}"/>
            </a:ext>
          </a:extLst>
        </xdr:cNvPr>
        <xdr:cNvCxnSpPr/>
      </xdr:nvCxnSpPr>
      <xdr:spPr>
        <a:xfrm>
          <a:off x="18905538" y="1760220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63500</xdr:rowOff>
    </xdr:from>
    <xdr:to>
      <xdr:col>102</xdr:col>
      <xdr:colOff>165100</xdr:colOff>
      <xdr:row>108</xdr:row>
      <xdr:rowOff>165100</xdr:rowOff>
    </xdr:to>
    <xdr:sp macro="" textlink="">
      <xdr:nvSpPr>
        <xdr:cNvPr id="942" name="楕円 941">
          <a:extLst>
            <a:ext uri="{FF2B5EF4-FFF2-40B4-BE49-F238E27FC236}">
              <a16:creationId xmlns:a16="http://schemas.microsoft.com/office/drawing/2014/main" id="{7D000176-0D7D-4255-AFB0-35177DB68487}"/>
            </a:ext>
          </a:extLst>
        </xdr:cNvPr>
        <xdr:cNvSpPr/>
      </xdr:nvSpPr>
      <xdr:spPr>
        <a:xfrm>
          <a:off x="18037175" y="175514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114300</xdr:rowOff>
    </xdr:from>
    <xdr:to>
      <xdr:col>107</xdr:col>
      <xdr:colOff>50800</xdr:colOff>
      <xdr:row>108</xdr:row>
      <xdr:rowOff>114300</xdr:rowOff>
    </xdr:to>
    <xdr:cxnSp macro="">
      <xdr:nvCxnSpPr>
        <xdr:cNvPr id="943" name="直線コネクタ 942">
          <a:extLst>
            <a:ext uri="{FF2B5EF4-FFF2-40B4-BE49-F238E27FC236}">
              <a16:creationId xmlns:a16="http://schemas.microsoft.com/office/drawing/2014/main" id="{2C116F0B-1E19-47F2-8C70-55A353532AB8}"/>
            </a:ext>
          </a:extLst>
        </xdr:cNvPr>
        <xdr:cNvCxnSpPr/>
      </xdr:nvCxnSpPr>
      <xdr:spPr>
        <a:xfrm>
          <a:off x="18087975" y="1760220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48261</xdr:rowOff>
    </xdr:from>
    <xdr:to>
      <xdr:col>98</xdr:col>
      <xdr:colOff>38100</xdr:colOff>
      <xdr:row>108</xdr:row>
      <xdr:rowOff>149861</xdr:rowOff>
    </xdr:to>
    <xdr:sp macro="" textlink="">
      <xdr:nvSpPr>
        <xdr:cNvPr id="944" name="楕円 943">
          <a:extLst>
            <a:ext uri="{FF2B5EF4-FFF2-40B4-BE49-F238E27FC236}">
              <a16:creationId xmlns:a16="http://schemas.microsoft.com/office/drawing/2014/main" id="{C6809F30-33BB-4C18-ACF2-683EB25F6930}"/>
            </a:ext>
          </a:extLst>
        </xdr:cNvPr>
        <xdr:cNvSpPr/>
      </xdr:nvSpPr>
      <xdr:spPr>
        <a:xfrm>
          <a:off x="17219613" y="175361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114300</xdr:rowOff>
    </xdr:to>
    <xdr:cxnSp macro="">
      <xdr:nvCxnSpPr>
        <xdr:cNvPr id="945" name="直線コネクタ 944">
          <a:extLst>
            <a:ext uri="{FF2B5EF4-FFF2-40B4-BE49-F238E27FC236}">
              <a16:creationId xmlns:a16="http://schemas.microsoft.com/office/drawing/2014/main" id="{96474B3B-B776-477A-91FA-0D43D7D33CAB}"/>
            </a:ext>
          </a:extLst>
        </xdr:cNvPr>
        <xdr:cNvCxnSpPr/>
      </xdr:nvCxnSpPr>
      <xdr:spPr>
        <a:xfrm>
          <a:off x="17270413" y="17586961"/>
          <a:ext cx="817562"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a:extLst>
            <a:ext uri="{FF2B5EF4-FFF2-40B4-BE49-F238E27FC236}">
              <a16:creationId xmlns:a16="http://schemas.microsoft.com/office/drawing/2014/main" id="{373D1D1B-38F2-45C2-9673-0A199B87B0C5}"/>
            </a:ext>
          </a:extLst>
        </xdr:cNvPr>
        <xdr:cNvSpPr txBox="1"/>
      </xdr:nvSpPr>
      <xdr:spPr>
        <a:xfrm>
          <a:off x="19504102"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BDBAC07F-3954-444F-A6B0-E1AA4A98C489}"/>
            </a:ext>
          </a:extLst>
        </xdr:cNvPr>
        <xdr:cNvSpPr txBox="1"/>
      </xdr:nvSpPr>
      <xdr:spPr>
        <a:xfrm>
          <a:off x="18684952"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8" name="n_3aveValue【公民館】&#10;一人当たり面積">
          <a:extLst>
            <a:ext uri="{FF2B5EF4-FFF2-40B4-BE49-F238E27FC236}">
              <a16:creationId xmlns:a16="http://schemas.microsoft.com/office/drawing/2014/main" id="{E4A2700D-E09E-4FAF-89BB-8959008C50AD}"/>
            </a:ext>
          </a:extLst>
        </xdr:cNvPr>
        <xdr:cNvSpPr txBox="1"/>
      </xdr:nvSpPr>
      <xdr:spPr>
        <a:xfrm>
          <a:off x="1786739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a:extLst>
            <a:ext uri="{FF2B5EF4-FFF2-40B4-BE49-F238E27FC236}">
              <a16:creationId xmlns:a16="http://schemas.microsoft.com/office/drawing/2014/main" id="{4CB965C0-04D6-4391-95DF-B78C4E662FE9}"/>
            </a:ext>
          </a:extLst>
        </xdr:cNvPr>
        <xdr:cNvSpPr txBox="1"/>
      </xdr:nvSpPr>
      <xdr:spPr>
        <a:xfrm>
          <a:off x="170498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950" name="n_1mainValue【公民館】&#10;一人当たり面積">
          <a:extLst>
            <a:ext uri="{FF2B5EF4-FFF2-40B4-BE49-F238E27FC236}">
              <a16:creationId xmlns:a16="http://schemas.microsoft.com/office/drawing/2014/main" id="{2DC8F437-A256-4BFC-B019-890F62EFA3C7}"/>
            </a:ext>
          </a:extLst>
        </xdr:cNvPr>
        <xdr:cNvSpPr txBox="1"/>
      </xdr:nvSpPr>
      <xdr:spPr>
        <a:xfrm>
          <a:off x="19504102"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156227</xdr:rowOff>
    </xdr:from>
    <xdr:ext cx="469744" cy="259045"/>
    <xdr:sp macro="" textlink="">
      <xdr:nvSpPr>
        <xdr:cNvPr id="951" name="n_2mainValue【公民館】&#10;一人当たり面積">
          <a:extLst>
            <a:ext uri="{FF2B5EF4-FFF2-40B4-BE49-F238E27FC236}">
              <a16:creationId xmlns:a16="http://schemas.microsoft.com/office/drawing/2014/main" id="{73A7CB93-6F17-4693-AC00-690F780B8819}"/>
            </a:ext>
          </a:extLst>
        </xdr:cNvPr>
        <xdr:cNvSpPr txBox="1"/>
      </xdr:nvSpPr>
      <xdr:spPr>
        <a:xfrm>
          <a:off x="18684952"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156227</xdr:rowOff>
    </xdr:from>
    <xdr:ext cx="469744" cy="259045"/>
    <xdr:sp macro="" textlink="">
      <xdr:nvSpPr>
        <xdr:cNvPr id="952" name="n_3mainValue【公民館】&#10;一人当たり面積">
          <a:extLst>
            <a:ext uri="{FF2B5EF4-FFF2-40B4-BE49-F238E27FC236}">
              <a16:creationId xmlns:a16="http://schemas.microsoft.com/office/drawing/2014/main" id="{D0DA2DC8-B7D1-4057-83AD-5A30FD4B6AE3}"/>
            </a:ext>
          </a:extLst>
        </xdr:cNvPr>
        <xdr:cNvSpPr txBox="1"/>
      </xdr:nvSpPr>
      <xdr:spPr>
        <a:xfrm>
          <a:off x="17867390"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140988</xdr:rowOff>
    </xdr:from>
    <xdr:ext cx="469744" cy="259045"/>
    <xdr:sp macro="" textlink="">
      <xdr:nvSpPr>
        <xdr:cNvPr id="953" name="n_4mainValue【公民館】&#10;一人当たり面積">
          <a:extLst>
            <a:ext uri="{FF2B5EF4-FFF2-40B4-BE49-F238E27FC236}">
              <a16:creationId xmlns:a16="http://schemas.microsoft.com/office/drawing/2014/main" id="{0EF36AE8-E666-4A5C-BAE1-36211B06833A}"/>
            </a:ext>
          </a:extLst>
        </xdr:cNvPr>
        <xdr:cNvSpPr txBox="1"/>
      </xdr:nvSpPr>
      <xdr:spPr>
        <a:xfrm>
          <a:off x="170498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D719D6E6-5533-4C7E-90BB-5DE6DC278BFB}"/>
            </a:ext>
          </a:extLst>
        </xdr:cNvPr>
        <xdr:cNvSpPr/>
      </xdr:nvSpPr>
      <xdr:spPr>
        <a:xfrm>
          <a:off x="704850" y="18354675"/>
          <a:ext cx="2059305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1C2E0411-45F9-431A-B81C-DE77D72866C0}"/>
            </a:ext>
          </a:extLst>
        </xdr:cNvPr>
        <xdr:cNvSpPr/>
      </xdr:nvSpPr>
      <xdr:spPr>
        <a:xfrm>
          <a:off x="704850" y="18418175"/>
          <a:ext cx="356235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5A2AE0F2-2AE6-4FEE-B65C-06E7E7AC3486}"/>
            </a:ext>
          </a:extLst>
        </xdr:cNvPr>
        <xdr:cNvSpPr txBox="1"/>
      </xdr:nvSpPr>
      <xdr:spPr>
        <a:xfrm>
          <a:off x="781050" y="18653125"/>
          <a:ext cx="20427950"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「橋りょう・トンネル」および「港湾・漁港」の有形固定資産減価償却率が類似団体より下回る状況となっている。</a:t>
          </a:r>
        </a:p>
        <a:p>
          <a:r>
            <a:rPr kumimoji="1" lang="ja-JP" altLang="en-US" sz="1300">
              <a:latin typeface="ＭＳ Ｐゴシック" panose="020B0600070205080204" pitchFamily="50" charset="-128"/>
              <a:ea typeface="ＭＳ Ｐゴシック" panose="020B0600070205080204" pitchFamily="50" charset="-128"/>
            </a:rPr>
            <a:t>　しかし，依然として多くの施設類型において，類似団体平均より老朽化が進んでいる状況であり，今後も引き続き，点検・診断や計画的な予防保全による長寿命化を進めていくなど，公共施設等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306E54-1804-48F0-8BF0-C2C389693127}"/>
            </a:ext>
          </a:extLst>
        </xdr:cNvPr>
        <xdr:cNvSpPr/>
      </xdr:nvSpPr>
      <xdr:spPr>
        <a:xfrm>
          <a:off x="592138" y="127000"/>
          <a:ext cx="11742737"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483C01-3FAC-48A8-83A4-A8908D93EE47}"/>
            </a:ext>
          </a:extLst>
        </xdr:cNvPr>
        <xdr:cNvSpPr/>
      </xdr:nvSpPr>
      <xdr:spPr>
        <a:xfrm>
          <a:off x="17621250" y="180975"/>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74882C-60AB-4023-A718-8232BF98D10B}"/>
            </a:ext>
          </a:extLst>
        </xdr:cNvPr>
        <xdr:cNvSpPr/>
      </xdr:nvSpPr>
      <xdr:spPr>
        <a:xfrm>
          <a:off x="17640300" y="206375"/>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B064C5-408F-4CA0-B819-098EB678388C}"/>
            </a:ext>
          </a:extLst>
        </xdr:cNvPr>
        <xdr:cNvSpPr/>
      </xdr:nvSpPr>
      <xdr:spPr>
        <a:xfrm>
          <a:off x="17665700" y="231775"/>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35D7DB-3213-445D-8398-F47737A75CA2}"/>
            </a:ext>
          </a:extLst>
        </xdr:cNvPr>
        <xdr:cNvSpPr/>
      </xdr:nvSpPr>
      <xdr:spPr>
        <a:xfrm>
          <a:off x="15041563" y="180975"/>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A661E5-F2CD-4AD6-A6FE-DB1786DA7689}"/>
            </a:ext>
          </a:extLst>
        </xdr:cNvPr>
        <xdr:cNvSpPr/>
      </xdr:nvSpPr>
      <xdr:spPr>
        <a:xfrm>
          <a:off x="15066963" y="206375"/>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9F1AC2-D8FD-4A8C-BBC6-1AF8C5A05E3E}"/>
            </a:ext>
          </a:extLst>
        </xdr:cNvPr>
        <xdr:cNvSpPr/>
      </xdr:nvSpPr>
      <xdr:spPr>
        <a:xfrm>
          <a:off x="15092363" y="231775"/>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DBFA3B-0308-4705-9525-800FD78260D0}"/>
            </a:ext>
          </a:extLst>
        </xdr:cNvPr>
        <xdr:cNvSpPr/>
      </xdr:nvSpPr>
      <xdr:spPr>
        <a:xfrm>
          <a:off x="704850" y="841375"/>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E15953-ECAC-4573-9AFD-FBED0578CC91}"/>
            </a:ext>
          </a:extLst>
        </xdr:cNvPr>
        <xdr:cNvSpPr/>
      </xdr:nvSpPr>
      <xdr:spPr>
        <a:xfrm>
          <a:off x="831850" y="873125"/>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C4BABF-71C1-401C-86E9-4F937C9037D2}"/>
            </a:ext>
          </a:extLst>
        </xdr:cNvPr>
        <xdr:cNvSpPr/>
      </xdr:nvSpPr>
      <xdr:spPr>
        <a:xfrm>
          <a:off x="2065338" y="873125"/>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240,218
238,597
677.87
149,469,624
146,118,777
2,750,117
70,931,385
123,752,937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21509D-B60E-43F9-9367-B16DCB1B9D64}"/>
            </a:ext>
          </a:extLst>
        </xdr:cNvPr>
        <xdr:cNvSpPr/>
      </xdr:nvSpPr>
      <xdr:spPr>
        <a:xfrm>
          <a:off x="3298825" y="873125"/>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ECBE5A-9D1D-480A-B8FD-453282641FCB}"/>
            </a:ext>
          </a:extLst>
        </xdr:cNvPr>
        <xdr:cNvSpPr/>
      </xdr:nvSpPr>
      <xdr:spPr>
        <a:xfrm>
          <a:off x="4708525" y="892175"/>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670EF8-5BDA-4C12-BD12-B31834261E57}"/>
            </a:ext>
          </a:extLst>
        </xdr:cNvPr>
        <xdr:cNvSpPr/>
      </xdr:nvSpPr>
      <xdr:spPr>
        <a:xfrm>
          <a:off x="6583363" y="892175"/>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48E60F-1467-48E5-94D7-B6CD1D099AA3}"/>
            </a:ext>
          </a:extLst>
        </xdr:cNvPr>
        <xdr:cNvSpPr/>
      </xdr:nvSpPr>
      <xdr:spPr>
        <a:xfrm>
          <a:off x="7816850" y="904875"/>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A58F8A-2F1C-4CB4-89C1-2A62A3C1A138}"/>
            </a:ext>
          </a:extLst>
        </xdr:cNvPr>
        <xdr:cNvSpPr/>
      </xdr:nvSpPr>
      <xdr:spPr>
        <a:xfrm>
          <a:off x="4708525" y="1619250"/>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45B30D-7AE3-412C-9C7A-E958A7D91701}"/>
            </a:ext>
          </a:extLst>
        </xdr:cNvPr>
        <xdr:cNvSpPr/>
      </xdr:nvSpPr>
      <xdr:spPr>
        <a:xfrm>
          <a:off x="6646863" y="1619250"/>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CF7B7B-D012-4FAD-96B9-EE5204BD2A4A}"/>
            </a:ext>
          </a:extLst>
        </xdr:cNvPr>
        <xdr:cNvSpPr/>
      </xdr:nvSpPr>
      <xdr:spPr>
        <a:xfrm>
          <a:off x="10245725" y="841375"/>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9DF822-80D1-46CD-AACB-BEB28260E79A}"/>
            </a:ext>
          </a:extLst>
        </xdr:cNvPr>
        <xdr:cNvSpPr/>
      </xdr:nvSpPr>
      <xdr:spPr>
        <a:xfrm>
          <a:off x="10491788" y="904875"/>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0E6019-063B-498C-9692-E54B0F5787D9}"/>
            </a:ext>
          </a:extLst>
        </xdr:cNvPr>
        <xdr:cNvSpPr/>
      </xdr:nvSpPr>
      <xdr:spPr>
        <a:xfrm>
          <a:off x="10491788" y="1152525"/>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4B1509D-499F-4DA8-809F-3FFC02FF83FD}"/>
            </a:ext>
          </a:extLst>
        </xdr:cNvPr>
        <xdr:cNvSpPr/>
      </xdr:nvSpPr>
      <xdr:spPr>
        <a:xfrm>
          <a:off x="10491788" y="1463675"/>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48E473-CC81-4526-93E2-CB419B2E21D9}"/>
            </a:ext>
          </a:extLst>
        </xdr:cNvPr>
        <xdr:cNvCxnSpPr/>
      </xdr:nvCxnSpPr>
      <xdr:spPr>
        <a:xfrm flipH="1">
          <a:off x="10328275" y="98425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BDE288-A1A0-4DF8-9EF4-07F6DA51F66D}"/>
            </a:ext>
          </a:extLst>
        </xdr:cNvPr>
        <xdr:cNvSpPr/>
      </xdr:nvSpPr>
      <xdr:spPr>
        <a:xfrm>
          <a:off x="10382250" y="94297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83993C-5B7B-4E10-AE25-20430C99488B}"/>
            </a:ext>
          </a:extLst>
        </xdr:cNvPr>
        <xdr:cNvSpPr/>
      </xdr:nvSpPr>
      <xdr:spPr>
        <a:xfrm>
          <a:off x="10382250" y="119062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964D39-2F59-4647-92E1-FF569B71718A}"/>
            </a:ext>
          </a:extLst>
        </xdr:cNvPr>
        <xdr:cNvCxnSpPr/>
      </xdr:nvCxnSpPr>
      <xdr:spPr>
        <a:xfrm>
          <a:off x="10412413" y="14478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15D01D-ECAD-41A4-8083-A1A65861FCFB}"/>
            </a:ext>
          </a:extLst>
        </xdr:cNvPr>
        <xdr:cNvCxnSpPr/>
      </xdr:nvCxnSpPr>
      <xdr:spPr>
        <a:xfrm>
          <a:off x="10347325" y="14478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EFC70B-D6DE-4F95-8B60-047DC0E029E2}"/>
            </a:ext>
          </a:extLst>
        </xdr:cNvPr>
        <xdr:cNvCxnSpPr/>
      </xdr:nvCxnSpPr>
      <xdr:spPr>
        <a:xfrm flipV="1">
          <a:off x="10412413" y="166687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E1360E-51A9-4C13-B338-0458588EFC47}"/>
            </a:ext>
          </a:extLst>
        </xdr:cNvPr>
        <xdr:cNvCxnSpPr/>
      </xdr:nvCxnSpPr>
      <xdr:spPr>
        <a:xfrm>
          <a:off x="10347325" y="18002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21FAC4-564C-45E3-BB6C-45967378DDB2}"/>
            </a:ext>
          </a:extLst>
        </xdr:cNvPr>
        <xdr:cNvSpPr txBox="1"/>
      </xdr:nvSpPr>
      <xdr:spPr>
        <a:xfrm>
          <a:off x="655638" y="2641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31B518-DAB4-42D8-B589-567FD339B5B3}"/>
            </a:ext>
          </a:extLst>
        </xdr:cNvPr>
        <xdr:cNvSpPr txBox="1"/>
      </xdr:nvSpPr>
      <xdr:spPr>
        <a:xfrm>
          <a:off x="655638" y="2940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C9826C-BA62-4E3E-92F7-8622386618A5}"/>
            </a:ext>
          </a:extLst>
        </xdr:cNvPr>
        <xdr:cNvSpPr txBox="1"/>
      </xdr:nvSpPr>
      <xdr:spPr>
        <a:xfrm>
          <a:off x="655638"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F8F05C-66D5-4622-B168-8D9BEFDEE8B2}"/>
            </a:ext>
          </a:extLst>
        </xdr:cNvPr>
        <xdr:cNvSpPr txBox="1"/>
      </xdr:nvSpPr>
      <xdr:spPr>
        <a:xfrm>
          <a:off x="655638" y="35464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7F841F-C7DE-4EF9-AEB1-0AC7DC2CF1BC}"/>
            </a:ext>
          </a:extLst>
        </xdr:cNvPr>
        <xdr:cNvSpPr/>
      </xdr:nvSpPr>
      <xdr:spPr>
        <a:xfrm>
          <a:off x="70485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66D56F-FA64-478E-9691-489B503031EE}"/>
            </a:ext>
          </a:extLst>
        </xdr:cNvPr>
        <xdr:cNvSpPr/>
      </xdr:nvSpPr>
      <xdr:spPr>
        <a:xfrm>
          <a:off x="8318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F9592C-AA8F-4A6D-A6A8-FC970262CAE5}"/>
            </a:ext>
          </a:extLst>
        </xdr:cNvPr>
        <xdr:cNvSpPr/>
      </xdr:nvSpPr>
      <xdr:spPr>
        <a:xfrm>
          <a:off x="8318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C9CE29-1644-418A-9625-5F91417F7956}"/>
            </a:ext>
          </a:extLst>
        </xdr:cNvPr>
        <xdr:cNvSpPr/>
      </xdr:nvSpPr>
      <xdr:spPr>
        <a:xfrm>
          <a:off x="17621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AAFCE2-347F-49F7-8EDE-3F8D51CE86FD}"/>
            </a:ext>
          </a:extLst>
        </xdr:cNvPr>
        <xdr:cNvSpPr/>
      </xdr:nvSpPr>
      <xdr:spPr>
        <a:xfrm>
          <a:off x="17621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4BFCF6-A8E6-4960-80CB-E11BF15A44C8}"/>
            </a:ext>
          </a:extLst>
        </xdr:cNvPr>
        <xdr:cNvSpPr/>
      </xdr:nvSpPr>
      <xdr:spPr>
        <a:xfrm>
          <a:off x="2819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C159ACC-D4AF-4967-A561-76895D6F18FD}"/>
            </a:ext>
          </a:extLst>
        </xdr:cNvPr>
        <xdr:cNvSpPr/>
      </xdr:nvSpPr>
      <xdr:spPr>
        <a:xfrm>
          <a:off x="2819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03652A-F1E1-4874-A9EE-C7CB3399772E}"/>
            </a:ext>
          </a:extLst>
        </xdr:cNvPr>
        <xdr:cNvSpPr/>
      </xdr:nvSpPr>
      <xdr:spPr>
        <a:xfrm>
          <a:off x="70485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AFE080-BC97-4428-8A6A-EFBF812952D2}"/>
            </a:ext>
          </a:extLst>
        </xdr:cNvPr>
        <xdr:cNvSpPr txBox="1"/>
      </xdr:nvSpPr>
      <xdr:spPr>
        <a:xfrm>
          <a:off x="681038"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46B283-7DD2-4805-AAA7-4D2FFA14DC05}"/>
            </a:ext>
          </a:extLst>
        </xdr:cNvPr>
        <xdr:cNvCxnSpPr/>
      </xdr:nvCxnSpPr>
      <xdr:spPr>
        <a:xfrm>
          <a:off x="70485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C94DD8-6545-4949-A57D-FE716765AC21}"/>
            </a:ext>
          </a:extLst>
        </xdr:cNvPr>
        <xdr:cNvSpPr txBox="1"/>
      </xdr:nvSpPr>
      <xdr:spPr>
        <a:xfrm>
          <a:off x="280534" y="7068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2ADFE7F-8370-4DC5-9FB8-4D613CA7D8D3}"/>
            </a:ext>
          </a:extLst>
        </xdr:cNvPr>
        <xdr:cNvCxnSpPr/>
      </xdr:nvCxnSpPr>
      <xdr:spPr>
        <a:xfrm>
          <a:off x="704850" y="6838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F36CAF0-FB03-4206-BE8B-8FAA60CDD70D}"/>
            </a:ext>
          </a:extLst>
        </xdr:cNvPr>
        <xdr:cNvSpPr txBox="1"/>
      </xdr:nvSpPr>
      <xdr:spPr>
        <a:xfrm>
          <a:off x="280534" y="6706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4DC1DB-6555-44AC-BB54-F2685ECFE0B4}"/>
            </a:ext>
          </a:extLst>
        </xdr:cNvPr>
        <xdr:cNvCxnSpPr/>
      </xdr:nvCxnSpPr>
      <xdr:spPr>
        <a:xfrm>
          <a:off x="704850" y="647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57BFF46-29C1-4148-AF79-F8C834AE20DA}"/>
            </a:ext>
          </a:extLst>
        </xdr:cNvPr>
        <xdr:cNvSpPr txBox="1"/>
      </xdr:nvSpPr>
      <xdr:spPr>
        <a:xfrm>
          <a:off x="344654" y="6344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51D8AE3-89F2-4949-BAD3-F7C614444B8E}"/>
            </a:ext>
          </a:extLst>
        </xdr:cNvPr>
        <xdr:cNvCxnSpPr/>
      </xdr:nvCxnSpPr>
      <xdr:spPr>
        <a:xfrm>
          <a:off x="704850" y="612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78BF96-0B8C-4994-8F58-56B916F0E722}"/>
            </a:ext>
          </a:extLst>
        </xdr:cNvPr>
        <xdr:cNvSpPr txBox="1"/>
      </xdr:nvSpPr>
      <xdr:spPr>
        <a:xfrm>
          <a:off x="344654" y="599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FC9291-0F66-457D-B1D2-EF4422A4DE09}"/>
            </a:ext>
          </a:extLst>
        </xdr:cNvPr>
        <xdr:cNvCxnSpPr/>
      </xdr:nvCxnSpPr>
      <xdr:spPr>
        <a:xfrm>
          <a:off x="704850" y="5762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E22BD58-239A-4EA1-A8D3-80CBE5C5AC40}"/>
            </a:ext>
          </a:extLst>
        </xdr:cNvPr>
        <xdr:cNvSpPr txBox="1"/>
      </xdr:nvSpPr>
      <xdr:spPr>
        <a:xfrm>
          <a:off x="344654" y="5629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1DA928B-6AB3-470D-9866-4CCECC9BF5FB}"/>
            </a:ext>
          </a:extLst>
        </xdr:cNvPr>
        <xdr:cNvCxnSpPr/>
      </xdr:nvCxnSpPr>
      <xdr:spPr>
        <a:xfrm>
          <a:off x="704850" y="54006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6DDE99B-035C-4DAC-9478-02A31AEE4F01}"/>
            </a:ext>
          </a:extLst>
        </xdr:cNvPr>
        <xdr:cNvSpPr txBox="1"/>
      </xdr:nvSpPr>
      <xdr:spPr>
        <a:xfrm>
          <a:off x="344654" y="5267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F35AA6-0703-42B3-8808-275FAB9A60CF}"/>
            </a:ext>
          </a:extLst>
        </xdr:cNvPr>
        <xdr:cNvCxnSpPr/>
      </xdr:nvCxnSpPr>
      <xdr:spPr>
        <a:xfrm>
          <a:off x="70485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4B2789C-0816-42C0-9BDA-3DCC5FB269F2}"/>
            </a:ext>
          </a:extLst>
        </xdr:cNvPr>
        <xdr:cNvSpPr txBox="1"/>
      </xdr:nvSpPr>
      <xdr:spPr>
        <a:xfrm>
          <a:off x="394486" y="4906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642178A-E3BC-40AA-8846-F673454DE1FC}"/>
            </a:ext>
          </a:extLst>
        </xdr:cNvPr>
        <xdr:cNvSpPr/>
      </xdr:nvSpPr>
      <xdr:spPr>
        <a:xfrm>
          <a:off x="70485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8CD71DFD-3465-4ABA-8FAB-DC7AC9E90447}"/>
            </a:ext>
          </a:extLst>
        </xdr:cNvPr>
        <xdr:cNvCxnSpPr/>
      </xdr:nvCxnSpPr>
      <xdr:spPr>
        <a:xfrm flipV="1">
          <a:off x="4291965" y="536829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691044B6-96F7-4BE8-B274-F5BDBF3290C0}"/>
            </a:ext>
          </a:extLst>
        </xdr:cNvPr>
        <xdr:cNvSpPr txBox="1"/>
      </xdr:nvSpPr>
      <xdr:spPr>
        <a:xfrm>
          <a:off x="4330700"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26AC31D6-F9EB-401B-9DB4-CA17CC91826A}"/>
            </a:ext>
          </a:extLst>
        </xdr:cNvPr>
        <xdr:cNvCxnSpPr/>
      </xdr:nvCxnSpPr>
      <xdr:spPr>
        <a:xfrm>
          <a:off x="4217988" y="68218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D001B167-5090-44A5-880F-27B4E40699D3}"/>
            </a:ext>
          </a:extLst>
        </xdr:cNvPr>
        <xdr:cNvSpPr txBox="1"/>
      </xdr:nvSpPr>
      <xdr:spPr>
        <a:xfrm>
          <a:off x="4330700"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C0A69591-035B-41F6-A898-9B8CB829E0F6}"/>
            </a:ext>
          </a:extLst>
        </xdr:cNvPr>
        <xdr:cNvCxnSpPr/>
      </xdr:nvCxnSpPr>
      <xdr:spPr>
        <a:xfrm>
          <a:off x="4217988" y="53682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BE782EC2-E4D5-4EB6-A186-FE6B8B72024A}"/>
            </a:ext>
          </a:extLst>
        </xdr:cNvPr>
        <xdr:cNvSpPr txBox="1"/>
      </xdr:nvSpPr>
      <xdr:spPr>
        <a:xfrm>
          <a:off x="4330700" y="575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55425F5F-B4DE-4C74-86CC-896CE50C5341}"/>
            </a:ext>
          </a:extLst>
        </xdr:cNvPr>
        <xdr:cNvSpPr/>
      </xdr:nvSpPr>
      <xdr:spPr>
        <a:xfrm>
          <a:off x="42418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766AC8E8-8456-4ECB-A4F5-CF45233CA609}"/>
            </a:ext>
          </a:extLst>
        </xdr:cNvPr>
        <xdr:cNvSpPr/>
      </xdr:nvSpPr>
      <xdr:spPr>
        <a:xfrm>
          <a:off x="3475038" y="586232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363D5560-83DF-4905-BF3C-D571760D5D8A}"/>
            </a:ext>
          </a:extLst>
        </xdr:cNvPr>
        <xdr:cNvSpPr/>
      </xdr:nvSpPr>
      <xdr:spPr>
        <a:xfrm>
          <a:off x="2643188"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6AC07D5A-6BC5-47E1-B32B-49CC12861B0B}"/>
            </a:ext>
          </a:extLst>
        </xdr:cNvPr>
        <xdr:cNvSpPr/>
      </xdr:nvSpPr>
      <xdr:spPr>
        <a:xfrm>
          <a:off x="1825625" y="58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E910493-F4A7-456A-9555-F01E8EDB4C7F}"/>
            </a:ext>
          </a:extLst>
        </xdr:cNvPr>
        <xdr:cNvSpPr/>
      </xdr:nvSpPr>
      <xdr:spPr>
        <a:xfrm>
          <a:off x="1008063" y="580517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6975D9B-E4C6-48EE-8B36-008154126363}"/>
            </a:ext>
          </a:extLst>
        </xdr:cNvPr>
        <xdr:cNvSpPr txBox="1"/>
      </xdr:nvSpPr>
      <xdr:spPr>
        <a:xfrm>
          <a:off x="411638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47A64F-83EB-4576-B866-79364FEF3EA8}"/>
            </a:ext>
          </a:extLst>
        </xdr:cNvPr>
        <xdr:cNvSpPr txBox="1"/>
      </xdr:nvSpPr>
      <xdr:spPr>
        <a:xfrm>
          <a:off x="3349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8A20C7-64D1-473A-A933-5976AB893A96}"/>
            </a:ext>
          </a:extLst>
        </xdr:cNvPr>
        <xdr:cNvSpPr txBox="1"/>
      </xdr:nvSpPr>
      <xdr:spPr>
        <a:xfrm>
          <a:off x="25177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42391B-EDB3-4B37-A9EE-5CE84527DFA7}"/>
            </a:ext>
          </a:extLst>
        </xdr:cNvPr>
        <xdr:cNvSpPr txBox="1"/>
      </xdr:nvSpPr>
      <xdr:spPr>
        <a:xfrm>
          <a:off x="17002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D5928F9-1DAB-441D-959D-D66735052EF8}"/>
            </a:ext>
          </a:extLst>
        </xdr:cNvPr>
        <xdr:cNvSpPr txBox="1"/>
      </xdr:nvSpPr>
      <xdr:spPr>
        <a:xfrm>
          <a:off x="882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73" name="楕円 72">
          <a:extLst>
            <a:ext uri="{FF2B5EF4-FFF2-40B4-BE49-F238E27FC236}">
              <a16:creationId xmlns:a16="http://schemas.microsoft.com/office/drawing/2014/main" id="{95B485AD-1A1C-4876-8797-04B0FAA20775}"/>
            </a:ext>
          </a:extLst>
        </xdr:cNvPr>
        <xdr:cNvSpPr/>
      </xdr:nvSpPr>
      <xdr:spPr>
        <a:xfrm>
          <a:off x="4241800" y="59099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59072</xdr:rowOff>
    </xdr:from>
    <xdr:ext cx="405111" cy="259045"/>
    <xdr:sp macro="" textlink="">
      <xdr:nvSpPr>
        <xdr:cNvPr id="74" name="【図書館】&#10;有形固定資産減価償却率該当値テキスト">
          <a:extLst>
            <a:ext uri="{FF2B5EF4-FFF2-40B4-BE49-F238E27FC236}">
              <a16:creationId xmlns:a16="http://schemas.microsoft.com/office/drawing/2014/main" id="{7E0C6F46-52A9-4154-90D9-FAF153C2112C}"/>
            </a:ext>
          </a:extLst>
        </xdr:cNvPr>
        <xdr:cNvSpPr txBox="1"/>
      </xdr:nvSpPr>
      <xdr:spPr>
        <a:xfrm>
          <a:off x="4330700"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5" name="楕円 74">
          <a:extLst>
            <a:ext uri="{FF2B5EF4-FFF2-40B4-BE49-F238E27FC236}">
              <a16:creationId xmlns:a16="http://schemas.microsoft.com/office/drawing/2014/main" id="{64316A5E-B687-4190-B245-121A13FAAF77}"/>
            </a:ext>
          </a:extLst>
        </xdr:cNvPr>
        <xdr:cNvSpPr/>
      </xdr:nvSpPr>
      <xdr:spPr>
        <a:xfrm>
          <a:off x="3475038" y="58813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36</xdr:row>
      <xdr:rowOff>131445</xdr:rowOff>
    </xdr:to>
    <xdr:cxnSp macro="">
      <xdr:nvCxnSpPr>
        <xdr:cNvPr id="76" name="直線コネクタ 75">
          <a:extLst>
            <a:ext uri="{FF2B5EF4-FFF2-40B4-BE49-F238E27FC236}">
              <a16:creationId xmlns:a16="http://schemas.microsoft.com/office/drawing/2014/main" id="{BEE5F884-2B94-49B6-AEEA-6887A350A1BB}"/>
            </a:ext>
          </a:extLst>
        </xdr:cNvPr>
        <xdr:cNvCxnSpPr/>
      </xdr:nvCxnSpPr>
      <xdr:spPr>
        <a:xfrm>
          <a:off x="3525838" y="5932170"/>
          <a:ext cx="7667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77" name="楕円 76">
          <a:extLst>
            <a:ext uri="{FF2B5EF4-FFF2-40B4-BE49-F238E27FC236}">
              <a16:creationId xmlns:a16="http://schemas.microsoft.com/office/drawing/2014/main" id="{68F749F9-A3B9-4273-8316-700CEAF0C073}"/>
            </a:ext>
          </a:extLst>
        </xdr:cNvPr>
        <xdr:cNvSpPr/>
      </xdr:nvSpPr>
      <xdr:spPr>
        <a:xfrm>
          <a:off x="2643188"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74295</xdr:rowOff>
    </xdr:from>
    <xdr:to>
      <xdr:col>19</xdr:col>
      <xdr:colOff>177800</xdr:colOff>
      <xdr:row>36</xdr:row>
      <xdr:rowOff>102870</xdr:rowOff>
    </xdr:to>
    <xdr:cxnSp macro="">
      <xdr:nvCxnSpPr>
        <xdr:cNvPr id="78" name="直線コネクタ 77">
          <a:extLst>
            <a:ext uri="{FF2B5EF4-FFF2-40B4-BE49-F238E27FC236}">
              <a16:creationId xmlns:a16="http://schemas.microsoft.com/office/drawing/2014/main" id="{E12A3AE9-E6B8-45BC-8F32-8851DE0A4E73}"/>
            </a:ext>
          </a:extLst>
        </xdr:cNvPr>
        <xdr:cNvCxnSpPr/>
      </xdr:nvCxnSpPr>
      <xdr:spPr>
        <a:xfrm>
          <a:off x="2693988" y="5903595"/>
          <a:ext cx="8318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166370</xdr:rowOff>
    </xdr:from>
    <xdr:to>
      <xdr:col>10</xdr:col>
      <xdr:colOff>165100</xdr:colOff>
      <xdr:row>36</xdr:row>
      <xdr:rowOff>96520</xdr:rowOff>
    </xdr:to>
    <xdr:sp macro="" textlink="">
      <xdr:nvSpPr>
        <xdr:cNvPr id="79" name="楕円 78">
          <a:extLst>
            <a:ext uri="{FF2B5EF4-FFF2-40B4-BE49-F238E27FC236}">
              <a16:creationId xmlns:a16="http://schemas.microsoft.com/office/drawing/2014/main" id="{2FA66E5A-0CB1-41D7-82A1-EC8A96B85B4B}"/>
            </a:ext>
          </a:extLst>
        </xdr:cNvPr>
        <xdr:cNvSpPr/>
      </xdr:nvSpPr>
      <xdr:spPr>
        <a:xfrm>
          <a:off x="1825625" y="5828982"/>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45720</xdr:rowOff>
    </xdr:from>
    <xdr:to>
      <xdr:col>15</xdr:col>
      <xdr:colOff>50800</xdr:colOff>
      <xdr:row>36</xdr:row>
      <xdr:rowOff>74295</xdr:rowOff>
    </xdr:to>
    <xdr:cxnSp macro="">
      <xdr:nvCxnSpPr>
        <xdr:cNvPr id="80" name="直線コネクタ 79">
          <a:extLst>
            <a:ext uri="{FF2B5EF4-FFF2-40B4-BE49-F238E27FC236}">
              <a16:creationId xmlns:a16="http://schemas.microsoft.com/office/drawing/2014/main" id="{E31C4259-898A-47AE-AF6C-C40BD2761246}"/>
            </a:ext>
          </a:extLst>
        </xdr:cNvPr>
        <xdr:cNvCxnSpPr/>
      </xdr:nvCxnSpPr>
      <xdr:spPr>
        <a:xfrm>
          <a:off x="1876425" y="5875020"/>
          <a:ext cx="817563"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111125</xdr:rowOff>
    </xdr:from>
    <xdr:to>
      <xdr:col>6</xdr:col>
      <xdr:colOff>38100</xdr:colOff>
      <xdr:row>36</xdr:row>
      <xdr:rowOff>41275</xdr:rowOff>
    </xdr:to>
    <xdr:sp macro="" textlink="">
      <xdr:nvSpPr>
        <xdr:cNvPr id="81" name="楕円 80">
          <a:extLst>
            <a:ext uri="{FF2B5EF4-FFF2-40B4-BE49-F238E27FC236}">
              <a16:creationId xmlns:a16="http://schemas.microsoft.com/office/drawing/2014/main" id="{15E1F9C9-C772-41B7-A970-8B6FE37F8D8F}"/>
            </a:ext>
          </a:extLst>
        </xdr:cNvPr>
        <xdr:cNvSpPr/>
      </xdr:nvSpPr>
      <xdr:spPr>
        <a:xfrm>
          <a:off x="1008063" y="57785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161925</xdr:rowOff>
    </xdr:from>
    <xdr:to>
      <xdr:col>10</xdr:col>
      <xdr:colOff>114300</xdr:colOff>
      <xdr:row>36</xdr:row>
      <xdr:rowOff>45720</xdr:rowOff>
    </xdr:to>
    <xdr:cxnSp macro="">
      <xdr:nvCxnSpPr>
        <xdr:cNvPr id="82" name="直線コネクタ 81">
          <a:extLst>
            <a:ext uri="{FF2B5EF4-FFF2-40B4-BE49-F238E27FC236}">
              <a16:creationId xmlns:a16="http://schemas.microsoft.com/office/drawing/2014/main" id="{BF2DD113-3C2C-4BC3-8659-6EA798DD0FD0}"/>
            </a:ext>
          </a:extLst>
        </xdr:cNvPr>
        <xdr:cNvCxnSpPr/>
      </xdr:nvCxnSpPr>
      <xdr:spPr>
        <a:xfrm>
          <a:off x="1058863" y="5829300"/>
          <a:ext cx="8175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265FFA70-DFF3-4EAB-9476-46C8EDED399D}"/>
            </a:ext>
          </a:extLst>
        </xdr:cNvPr>
        <xdr:cNvSpPr txBox="1"/>
      </xdr:nvSpPr>
      <xdr:spPr>
        <a:xfrm>
          <a:off x="3324869"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E30C1A36-EE75-4BD4-B86B-9042F11C006D}"/>
            </a:ext>
          </a:extLst>
        </xdr:cNvPr>
        <xdr:cNvSpPr txBox="1"/>
      </xdr:nvSpPr>
      <xdr:spPr>
        <a:xfrm>
          <a:off x="2505719"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6842FB15-F7FB-48E8-AA48-3C476F62B3B6}"/>
            </a:ext>
          </a:extLst>
        </xdr:cNvPr>
        <xdr:cNvSpPr txBox="1"/>
      </xdr:nvSpPr>
      <xdr:spPr>
        <a:xfrm>
          <a:off x="1688157" y="592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547EA173-688B-4409-82E2-BC146A1C7305}"/>
            </a:ext>
          </a:extLst>
        </xdr:cNvPr>
        <xdr:cNvSpPr txBox="1"/>
      </xdr:nvSpPr>
      <xdr:spPr>
        <a:xfrm>
          <a:off x="870594"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144797</xdr:rowOff>
    </xdr:from>
    <xdr:ext cx="405111" cy="259045"/>
    <xdr:sp macro="" textlink="">
      <xdr:nvSpPr>
        <xdr:cNvPr id="87" name="n_1mainValue【図書館】&#10;有形固定資産減価償却率">
          <a:extLst>
            <a:ext uri="{FF2B5EF4-FFF2-40B4-BE49-F238E27FC236}">
              <a16:creationId xmlns:a16="http://schemas.microsoft.com/office/drawing/2014/main" id="{4D72117A-0093-46AC-A03E-0C7ED9552052}"/>
            </a:ext>
          </a:extLst>
        </xdr:cNvPr>
        <xdr:cNvSpPr txBox="1"/>
      </xdr:nvSpPr>
      <xdr:spPr>
        <a:xfrm>
          <a:off x="3324869"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116222</xdr:rowOff>
    </xdr:from>
    <xdr:ext cx="405111" cy="259045"/>
    <xdr:sp macro="" textlink="">
      <xdr:nvSpPr>
        <xdr:cNvPr id="88" name="n_2mainValue【図書館】&#10;有形固定資産減価償却率">
          <a:extLst>
            <a:ext uri="{FF2B5EF4-FFF2-40B4-BE49-F238E27FC236}">
              <a16:creationId xmlns:a16="http://schemas.microsoft.com/office/drawing/2014/main" id="{7E96D1B6-C251-4C32-82C9-9995D5C3A0AD}"/>
            </a:ext>
          </a:extLst>
        </xdr:cNvPr>
        <xdr:cNvSpPr txBox="1"/>
      </xdr:nvSpPr>
      <xdr:spPr>
        <a:xfrm>
          <a:off x="2505719"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9" name="n_3mainValue【図書館】&#10;有形固定資産減価償却率">
          <a:extLst>
            <a:ext uri="{FF2B5EF4-FFF2-40B4-BE49-F238E27FC236}">
              <a16:creationId xmlns:a16="http://schemas.microsoft.com/office/drawing/2014/main" id="{7D51A266-C8BD-41EA-9A8B-15924D0AF3E3}"/>
            </a:ext>
          </a:extLst>
        </xdr:cNvPr>
        <xdr:cNvSpPr txBox="1"/>
      </xdr:nvSpPr>
      <xdr:spPr>
        <a:xfrm>
          <a:off x="1688157"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90" name="n_4mainValue【図書館】&#10;有形固定資産減価償却率">
          <a:extLst>
            <a:ext uri="{FF2B5EF4-FFF2-40B4-BE49-F238E27FC236}">
              <a16:creationId xmlns:a16="http://schemas.microsoft.com/office/drawing/2014/main" id="{4D896F10-7057-4DAC-9711-BE508550B3DF}"/>
            </a:ext>
          </a:extLst>
        </xdr:cNvPr>
        <xdr:cNvSpPr txBox="1"/>
      </xdr:nvSpPr>
      <xdr:spPr>
        <a:xfrm>
          <a:off x="87059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86F9209-22A5-4797-A6E0-31AC4633E5BA}"/>
            </a:ext>
          </a:extLst>
        </xdr:cNvPr>
        <xdr:cNvSpPr/>
      </xdr:nvSpPr>
      <xdr:spPr>
        <a:xfrm>
          <a:off x="6118225" y="39624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AD84A2C-ECDE-4F54-A593-844C9D0998A9}"/>
            </a:ext>
          </a:extLst>
        </xdr:cNvPr>
        <xdr:cNvSpPr/>
      </xdr:nvSpPr>
      <xdr:spPr>
        <a:xfrm>
          <a:off x="623093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00D9CB6-CBC9-4637-9FE3-5797C3AAD086}"/>
            </a:ext>
          </a:extLst>
        </xdr:cNvPr>
        <xdr:cNvSpPr/>
      </xdr:nvSpPr>
      <xdr:spPr>
        <a:xfrm>
          <a:off x="623093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493A11D-9C8B-45E1-909D-46E36EE6F899}"/>
            </a:ext>
          </a:extLst>
        </xdr:cNvPr>
        <xdr:cNvSpPr/>
      </xdr:nvSpPr>
      <xdr:spPr>
        <a:xfrm>
          <a:off x="71755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469BA4A-B632-42CE-91E1-C78017BC68F5}"/>
            </a:ext>
          </a:extLst>
        </xdr:cNvPr>
        <xdr:cNvSpPr/>
      </xdr:nvSpPr>
      <xdr:spPr>
        <a:xfrm>
          <a:off x="71755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2EF5B63-97AF-4458-A8FD-DBDCE0A51A44}"/>
            </a:ext>
          </a:extLst>
        </xdr:cNvPr>
        <xdr:cNvSpPr/>
      </xdr:nvSpPr>
      <xdr:spPr>
        <a:xfrm>
          <a:off x="82327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AB2F704-9C9C-42BF-A9FA-80EF06AACBAF}"/>
            </a:ext>
          </a:extLst>
        </xdr:cNvPr>
        <xdr:cNvSpPr/>
      </xdr:nvSpPr>
      <xdr:spPr>
        <a:xfrm>
          <a:off x="82327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95A9F9D-8C80-44A7-899E-EDF662494CA0}"/>
            </a:ext>
          </a:extLst>
        </xdr:cNvPr>
        <xdr:cNvSpPr/>
      </xdr:nvSpPr>
      <xdr:spPr>
        <a:xfrm>
          <a:off x="6118225" y="503872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A224BE5-88F3-4D9B-A1C7-96EAE2B6B08C}"/>
            </a:ext>
          </a:extLst>
        </xdr:cNvPr>
        <xdr:cNvSpPr txBox="1"/>
      </xdr:nvSpPr>
      <xdr:spPr>
        <a:xfrm>
          <a:off x="60801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F94389-5BB3-4162-8C3B-83DD9321DAE4}"/>
            </a:ext>
          </a:extLst>
        </xdr:cNvPr>
        <xdr:cNvCxnSpPr/>
      </xdr:nvCxnSpPr>
      <xdr:spPr>
        <a:xfrm>
          <a:off x="6118225" y="72009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2E625F3-34AB-4B39-84B8-B25133AE3031}"/>
            </a:ext>
          </a:extLst>
        </xdr:cNvPr>
        <xdr:cNvCxnSpPr/>
      </xdr:nvCxnSpPr>
      <xdr:spPr>
        <a:xfrm>
          <a:off x="6118225" y="67722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DF05557-5455-4553-BA53-8D5BCEDAD90B}"/>
            </a:ext>
          </a:extLst>
        </xdr:cNvPr>
        <xdr:cNvSpPr txBox="1"/>
      </xdr:nvSpPr>
      <xdr:spPr>
        <a:xfrm>
          <a:off x="5679621" y="663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D99EA11-A9F5-46DA-ADF2-E78157864B53}"/>
            </a:ext>
          </a:extLst>
        </xdr:cNvPr>
        <xdr:cNvCxnSpPr/>
      </xdr:nvCxnSpPr>
      <xdr:spPr>
        <a:xfrm>
          <a:off x="6118225" y="63341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164A056-B5BC-4BD5-9A2E-FBB9194D24F4}"/>
            </a:ext>
          </a:extLst>
        </xdr:cNvPr>
        <xdr:cNvSpPr txBox="1"/>
      </xdr:nvSpPr>
      <xdr:spPr>
        <a:xfrm>
          <a:off x="5679621" y="6201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8B89A05-2740-4660-ACEA-F55DB782C766}"/>
            </a:ext>
          </a:extLst>
        </xdr:cNvPr>
        <xdr:cNvCxnSpPr/>
      </xdr:nvCxnSpPr>
      <xdr:spPr>
        <a:xfrm>
          <a:off x="6118225" y="5905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CC9C68A-EBB5-4A97-930D-5551698D38FC}"/>
            </a:ext>
          </a:extLst>
        </xdr:cNvPr>
        <xdr:cNvSpPr txBox="1"/>
      </xdr:nvSpPr>
      <xdr:spPr>
        <a:xfrm>
          <a:off x="5679621" y="5772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3471D09-B211-4A11-9129-F7AC88AA5A84}"/>
            </a:ext>
          </a:extLst>
        </xdr:cNvPr>
        <xdr:cNvCxnSpPr/>
      </xdr:nvCxnSpPr>
      <xdr:spPr>
        <a:xfrm>
          <a:off x="6118225" y="5476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F5DB220-18F1-49B0-BD51-A2E5CB450004}"/>
            </a:ext>
          </a:extLst>
        </xdr:cNvPr>
        <xdr:cNvSpPr txBox="1"/>
      </xdr:nvSpPr>
      <xdr:spPr>
        <a:xfrm>
          <a:off x="5679621" y="5344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245E04B-15EA-4302-965B-1DE3E3CF8810}"/>
            </a:ext>
          </a:extLst>
        </xdr:cNvPr>
        <xdr:cNvCxnSpPr/>
      </xdr:nvCxnSpPr>
      <xdr:spPr>
        <a:xfrm>
          <a:off x="6118225" y="5038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AA5B28D-D0AE-4B13-8C16-0550E8C718E0}"/>
            </a:ext>
          </a:extLst>
        </xdr:cNvPr>
        <xdr:cNvSpPr txBox="1"/>
      </xdr:nvSpPr>
      <xdr:spPr>
        <a:xfrm>
          <a:off x="5679621"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99B8E44-6DEE-4D54-9BC8-5D640836B442}"/>
            </a:ext>
          </a:extLst>
        </xdr:cNvPr>
        <xdr:cNvSpPr/>
      </xdr:nvSpPr>
      <xdr:spPr>
        <a:xfrm>
          <a:off x="6118225" y="503872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F6610829-1A74-4C75-8097-C9E99FCBD62A}"/>
            </a:ext>
          </a:extLst>
        </xdr:cNvPr>
        <xdr:cNvCxnSpPr/>
      </xdr:nvCxnSpPr>
      <xdr:spPr>
        <a:xfrm flipV="1">
          <a:off x="9691053" y="5454015"/>
          <a:ext cx="0" cy="118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48518BE6-6092-4D4C-AAB8-06C7FA1060A1}"/>
            </a:ext>
          </a:extLst>
        </xdr:cNvPr>
        <xdr:cNvSpPr txBox="1"/>
      </xdr:nvSpPr>
      <xdr:spPr>
        <a:xfrm>
          <a:off x="9729788"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2E218F2C-8189-434E-A697-02155A7AB601}"/>
            </a:ext>
          </a:extLst>
        </xdr:cNvPr>
        <xdr:cNvCxnSpPr/>
      </xdr:nvCxnSpPr>
      <xdr:spPr>
        <a:xfrm>
          <a:off x="9617075" y="663987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871B8907-9D8C-464E-96A7-E617F468F877}"/>
            </a:ext>
          </a:extLst>
        </xdr:cNvPr>
        <xdr:cNvSpPr txBox="1"/>
      </xdr:nvSpPr>
      <xdr:spPr>
        <a:xfrm>
          <a:off x="9729788" y="52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2FF1C039-877A-4F83-AA19-9ADE14190821}"/>
            </a:ext>
          </a:extLst>
        </xdr:cNvPr>
        <xdr:cNvCxnSpPr/>
      </xdr:nvCxnSpPr>
      <xdr:spPr>
        <a:xfrm>
          <a:off x="9617075" y="545401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D10FA6A4-722F-4F01-A2B2-568C0DE8FFD6}"/>
            </a:ext>
          </a:extLst>
        </xdr:cNvPr>
        <xdr:cNvSpPr txBox="1"/>
      </xdr:nvSpPr>
      <xdr:spPr>
        <a:xfrm>
          <a:off x="9729788" y="6120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B6DCF538-B93B-4399-890E-912ECC2B2481}"/>
            </a:ext>
          </a:extLst>
        </xdr:cNvPr>
        <xdr:cNvSpPr/>
      </xdr:nvSpPr>
      <xdr:spPr>
        <a:xfrm>
          <a:off x="9655175" y="614235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B3345E1C-3C12-49AC-9DB6-0BC2975A101E}"/>
            </a:ext>
          </a:extLst>
        </xdr:cNvPr>
        <xdr:cNvSpPr/>
      </xdr:nvSpPr>
      <xdr:spPr>
        <a:xfrm>
          <a:off x="8874125"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215E5F74-5732-4407-84B4-8D7E5A712E95}"/>
            </a:ext>
          </a:extLst>
        </xdr:cNvPr>
        <xdr:cNvSpPr/>
      </xdr:nvSpPr>
      <xdr:spPr>
        <a:xfrm>
          <a:off x="8056563" y="615569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293C3453-00B2-47E7-9052-C69545DE18BC}"/>
            </a:ext>
          </a:extLst>
        </xdr:cNvPr>
        <xdr:cNvSpPr/>
      </xdr:nvSpPr>
      <xdr:spPr>
        <a:xfrm>
          <a:off x="7224713"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E4F84E57-CD0D-402C-B1E6-DA0DB85B02B6}"/>
            </a:ext>
          </a:extLst>
        </xdr:cNvPr>
        <xdr:cNvSpPr/>
      </xdr:nvSpPr>
      <xdr:spPr>
        <a:xfrm>
          <a:off x="640715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942DE4C-DF3C-470F-95FA-5A93564DDCA2}"/>
            </a:ext>
          </a:extLst>
        </xdr:cNvPr>
        <xdr:cNvSpPr txBox="1"/>
      </xdr:nvSpPr>
      <xdr:spPr>
        <a:xfrm>
          <a:off x="95154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603076B-F262-4408-B182-6EC9CFACF3B6}"/>
            </a:ext>
          </a:extLst>
        </xdr:cNvPr>
        <xdr:cNvSpPr txBox="1"/>
      </xdr:nvSpPr>
      <xdr:spPr>
        <a:xfrm>
          <a:off x="87487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C6E1326-8FE2-4325-9E94-E2276B8FC7B3}"/>
            </a:ext>
          </a:extLst>
        </xdr:cNvPr>
        <xdr:cNvSpPr txBox="1"/>
      </xdr:nvSpPr>
      <xdr:spPr>
        <a:xfrm>
          <a:off x="79311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6D51352-9636-408F-9195-15160DF22566}"/>
            </a:ext>
          </a:extLst>
        </xdr:cNvPr>
        <xdr:cNvSpPr txBox="1"/>
      </xdr:nvSpPr>
      <xdr:spPr>
        <a:xfrm>
          <a:off x="7099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E249DF7-8DBC-479C-A504-257F10F89CFA}"/>
            </a:ext>
          </a:extLst>
        </xdr:cNvPr>
        <xdr:cNvSpPr txBox="1"/>
      </xdr:nvSpPr>
      <xdr:spPr>
        <a:xfrm>
          <a:off x="62817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a:extLst>
            <a:ext uri="{FF2B5EF4-FFF2-40B4-BE49-F238E27FC236}">
              <a16:creationId xmlns:a16="http://schemas.microsoft.com/office/drawing/2014/main" id="{0312CEAF-4D0E-4749-AFD1-AB4B85B01C62}"/>
            </a:ext>
          </a:extLst>
        </xdr:cNvPr>
        <xdr:cNvSpPr/>
      </xdr:nvSpPr>
      <xdr:spPr>
        <a:xfrm>
          <a:off x="9655175" y="592328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a:extLst>
            <a:ext uri="{FF2B5EF4-FFF2-40B4-BE49-F238E27FC236}">
              <a16:creationId xmlns:a16="http://schemas.microsoft.com/office/drawing/2014/main" id="{DB5852A9-EEB2-476E-B837-5226F71FA923}"/>
            </a:ext>
          </a:extLst>
        </xdr:cNvPr>
        <xdr:cNvSpPr txBox="1"/>
      </xdr:nvSpPr>
      <xdr:spPr>
        <a:xfrm>
          <a:off x="9729788" y="57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30" name="楕円 129">
          <a:extLst>
            <a:ext uri="{FF2B5EF4-FFF2-40B4-BE49-F238E27FC236}">
              <a16:creationId xmlns:a16="http://schemas.microsoft.com/office/drawing/2014/main" id="{115CBD1B-8C73-4DDB-818E-BB550FA034CA}"/>
            </a:ext>
          </a:extLst>
        </xdr:cNvPr>
        <xdr:cNvSpPr/>
      </xdr:nvSpPr>
      <xdr:spPr>
        <a:xfrm>
          <a:off x="8874125" y="59461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167640</xdr:rowOff>
    </xdr:to>
    <xdr:cxnSp macro="">
      <xdr:nvCxnSpPr>
        <xdr:cNvPr id="131" name="直線コネクタ 130">
          <a:extLst>
            <a:ext uri="{FF2B5EF4-FFF2-40B4-BE49-F238E27FC236}">
              <a16:creationId xmlns:a16="http://schemas.microsoft.com/office/drawing/2014/main" id="{C766B4FE-1BB1-4AD2-9F76-6ABC3CBC537F}"/>
            </a:ext>
          </a:extLst>
        </xdr:cNvPr>
        <xdr:cNvCxnSpPr/>
      </xdr:nvCxnSpPr>
      <xdr:spPr>
        <a:xfrm flipV="1">
          <a:off x="8924925" y="5974080"/>
          <a:ext cx="766763"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2" name="楕円 131">
          <a:extLst>
            <a:ext uri="{FF2B5EF4-FFF2-40B4-BE49-F238E27FC236}">
              <a16:creationId xmlns:a16="http://schemas.microsoft.com/office/drawing/2014/main" id="{A71EAC1A-5B38-4C44-A6C1-EA8C3C841549}"/>
            </a:ext>
          </a:extLst>
        </xdr:cNvPr>
        <xdr:cNvSpPr/>
      </xdr:nvSpPr>
      <xdr:spPr>
        <a:xfrm>
          <a:off x="8056563" y="594614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36</xdr:row>
      <xdr:rowOff>167640</xdr:rowOff>
    </xdr:to>
    <xdr:cxnSp macro="">
      <xdr:nvCxnSpPr>
        <xdr:cNvPr id="133" name="直線コネクタ 132">
          <a:extLst>
            <a:ext uri="{FF2B5EF4-FFF2-40B4-BE49-F238E27FC236}">
              <a16:creationId xmlns:a16="http://schemas.microsoft.com/office/drawing/2014/main" id="{D8E1781A-1120-4B94-A4DB-B979381B194E}"/>
            </a:ext>
          </a:extLst>
        </xdr:cNvPr>
        <xdr:cNvCxnSpPr/>
      </xdr:nvCxnSpPr>
      <xdr:spPr>
        <a:xfrm>
          <a:off x="8107363" y="5992177"/>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4" name="楕円 133">
          <a:extLst>
            <a:ext uri="{FF2B5EF4-FFF2-40B4-BE49-F238E27FC236}">
              <a16:creationId xmlns:a16="http://schemas.microsoft.com/office/drawing/2014/main" id="{3D490FBB-8FEC-4753-BB41-96A83A636B33}"/>
            </a:ext>
          </a:extLst>
        </xdr:cNvPr>
        <xdr:cNvSpPr/>
      </xdr:nvSpPr>
      <xdr:spPr>
        <a:xfrm>
          <a:off x="7224713" y="59690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37</xdr:row>
      <xdr:rowOff>19050</xdr:rowOff>
    </xdr:to>
    <xdr:cxnSp macro="">
      <xdr:nvCxnSpPr>
        <xdr:cNvPr id="135" name="直線コネクタ 134">
          <a:extLst>
            <a:ext uri="{FF2B5EF4-FFF2-40B4-BE49-F238E27FC236}">
              <a16:creationId xmlns:a16="http://schemas.microsoft.com/office/drawing/2014/main" id="{25D4D6AA-0E8B-41C5-AC18-1391CC6C8E5E}"/>
            </a:ext>
          </a:extLst>
        </xdr:cNvPr>
        <xdr:cNvCxnSpPr/>
      </xdr:nvCxnSpPr>
      <xdr:spPr>
        <a:xfrm flipV="1">
          <a:off x="7275513" y="5992177"/>
          <a:ext cx="83185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6" name="楕円 135">
          <a:extLst>
            <a:ext uri="{FF2B5EF4-FFF2-40B4-BE49-F238E27FC236}">
              <a16:creationId xmlns:a16="http://schemas.microsoft.com/office/drawing/2014/main" id="{170AD3D3-D0D1-4B5F-9D78-A6AB6857867C}"/>
            </a:ext>
          </a:extLst>
        </xdr:cNvPr>
        <xdr:cNvSpPr/>
      </xdr:nvSpPr>
      <xdr:spPr>
        <a:xfrm>
          <a:off x="6407150" y="59690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7" name="直線コネクタ 136">
          <a:extLst>
            <a:ext uri="{FF2B5EF4-FFF2-40B4-BE49-F238E27FC236}">
              <a16:creationId xmlns:a16="http://schemas.microsoft.com/office/drawing/2014/main" id="{EDD08868-24BB-47AB-9909-6FA72FDE2C4B}"/>
            </a:ext>
          </a:extLst>
        </xdr:cNvPr>
        <xdr:cNvCxnSpPr/>
      </xdr:nvCxnSpPr>
      <xdr:spPr>
        <a:xfrm>
          <a:off x="6457950" y="601027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EF4F71FA-A89B-4FBF-A6EA-735CBC4BEB77}"/>
            </a:ext>
          </a:extLst>
        </xdr:cNvPr>
        <xdr:cNvSpPr txBox="1"/>
      </xdr:nvSpPr>
      <xdr:spPr>
        <a:xfrm>
          <a:off x="8691640" y="62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E8120836-8EFF-46D0-BA3F-800DCF4F107E}"/>
            </a:ext>
          </a:extLst>
        </xdr:cNvPr>
        <xdr:cNvSpPr txBox="1"/>
      </xdr:nvSpPr>
      <xdr:spPr>
        <a:xfrm>
          <a:off x="7886777" y="62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C6B2A144-1123-42F2-906E-B171C537790E}"/>
            </a:ext>
          </a:extLst>
        </xdr:cNvPr>
        <xdr:cNvSpPr txBox="1"/>
      </xdr:nvSpPr>
      <xdr:spPr>
        <a:xfrm>
          <a:off x="7054927" y="62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42074D6D-937A-4661-A7F6-52C88C064555}"/>
            </a:ext>
          </a:extLst>
        </xdr:cNvPr>
        <xdr:cNvSpPr txBox="1"/>
      </xdr:nvSpPr>
      <xdr:spPr>
        <a:xfrm>
          <a:off x="6237365" y="627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63517</xdr:rowOff>
    </xdr:from>
    <xdr:ext cx="469744" cy="259045"/>
    <xdr:sp macro="" textlink="">
      <xdr:nvSpPr>
        <xdr:cNvPr id="142" name="n_1mainValue【図書館】&#10;一人当たり面積">
          <a:extLst>
            <a:ext uri="{FF2B5EF4-FFF2-40B4-BE49-F238E27FC236}">
              <a16:creationId xmlns:a16="http://schemas.microsoft.com/office/drawing/2014/main" id="{0186911C-2068-4954-8681-25BA87AF1701}"/>
            </a:ext>
          </a:extLst>
        </xdr:cNvPr>
        <xdr:cNvSpPr txBox="1"/>
      </xdr:nvSpPr>
      <xdr:spPr>
        <a:xfrm>
          <a:off x="8691640" y="57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3" name="n_2mainValue【図書館】&#10;一人当たり面積">
          <a:extLst>
            <a:ext uri="{FF2B5EF4-FFF2-40B4-BE49-F238E27FC236}">
              <a16:creationId xmlns:a16="http://schemas.microsoft.com/office/drawing/2014/main" id="{80E020EF-0A3E-4B93-B696-D8FA033D29B7}"/>
            </a:ext>
          </a:extLst>
        </xdr:cNvPr>
        <xdr:cNvSpPr txBox="1"/>
      </xdr:nvSpPr>
      <xdr:spPr>
        <a:xfrm>
          <a:off x="7886777" y="57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4" name="n_3mainValue【図書館】&#10;一人当たり面積">
          <a:extLst>
            <a:ext uri="{FF2B5EF4-FFF2-40B4-BE49-F238E27FC236}">
              <a16:creationId xmlns:a16="http://schemas.microsoft.com/office/drawing/2014/main" id="{9328D642-B112-4900-BC1E-92C266D9861B}"/>
            </a:ext>
          </a:extLst>
        </xdr:cNvPr>
        <xdr:cNvSpPr txBox="1"/>
      </xdr:nvSpPr>
      <xdr:spPr>
        <a:xfrm>
          <a:off x="7054927" y="57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5" name="n_4mainValue【図書館】&#10;一人当たり面積">
          <a:extLst>
            <a:ext uri="{FF2B5EF4-FFF2-40B4-BE49-F238E27FC236}">
              <a16:creationId xmlns:a16="http://schemas.microsoft.com/office/drawing/2014/main" id="{FB1A6576-6E3C-4E1B-847C-B99CC72DD373}"/>
            </a:ext>
          </a:extLst>
        </xdr:cNvPr>
        <xdr:cNvSpPr txBox="1"/>
      </xdr:nvSpPr>
      <xdr:spPr>
        <a:xfrm>
          <a:off x="6237365" y="57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5D377CB-3320-49ED-AE80-96F91F317FDB}"/>
            </a:ext>
          </a:extLst>
        </xdr:cNvPr>
        <xdr:cNvSpPr/>
      </xdr:nvSpPr>
      <xdr:spPr>
        <a:xfrm>
          <a:off x="70485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4A53A31-B5C4-487B-8649-105756D12003}"/>
            </a:ext>
          </a:extLst>
        </xdr:cNvPr>
        <xdr:cNvSpPr/>
      </xdr:nvSpPr>
      <xdr:spPr>
        <a:xfrm>
          <a:off x="8318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24EB1EF-8A77-4742-AF4B-9C6AF8EFCBC2}"/>
            </a:ext>
          </a:extLst>
        </xdr:cNvPr>
        <xdr:cNvSpPr/>
      </xdr:nvSpPr>
      <xdr:spPr>
        <a:xfrm>
          <a:off x="8318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4B6B5E6-1124-4DF4-B9BE-16BE6E33F093}"/>
            </a:ext>
          </a:extLst>
        </xdr:cNvPr>
        <xdr:cNvSpPr/>
      </xdr:nvSpPr>
      <xdr:spPr>
        <a:xfrm>
          <a:off x="17621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0AE3892-00B5-433C-9408-DCB9870549FE}"/>
            </a:ext>
          </a:extLst>
        </xdr:cNvPr>
        <xdr:cNvSpPr/>
      </xdr:nvSpPr>
      <xdr:spPr>
        <a:xfrm>
          <a:off x="17621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8749025-7C38-4E79-9AA2-50EA78B5D4DF}"/>
            </a:ext>
          </a:extLst>
        </xdr:cNvPr>
        <xdr:cNvSpPr/>
      </xdr:nvSpPr>
      <xdr:spPr>
        <a:xfrm>
          <a:off x="2819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EFE3AFE-92C2-42C0-802F-BCE4F5D1AAD1}"/>
            </a:ext>
          </a:extLst>
        </xdr:cNvPr>
        <xdr:cNvSpPr/>
      </xdr:nvSpPr>
      <xdr:spPr>
        <a:xfrm>
          <a:off x="2819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AB29098-ECE0-45AD-BCE8-37E32ACB916B}"/>
            </a:ext>
          </a:extLst>
        </xdr:cNvPr>
        <xdr:cNvSpPr/>
      </xdr:nvSpPr>
      <xdr:spPr>
        <a:xfrm>
          <a:off x="70485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325D6E9-A1E7-4A56-8825-24A678C0CB5B}"/>
            </a:ext>
          </a:extLst>
        </xdr:cNvPr>
        <xdr:cNvSpPr txBox="1"/>
      </xdr:nvSpPr>
      <xdr:spPr>
        <a:xfrm>
          <a:off x="681038"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53F6207-F6B5-432F-91F5-8DF74C78A983}"/>
            </a:ext>
          </a:extLst>
        </xdr:cNvPr>
        <xdr:cNvCxnSpPr/>
      </xdr:nvCxnSpPr>
      <xdr:spPr>
        <a:xfrm>
          <a:off x="70485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83246D8-705E-4E6C-A4D7-F6738CD932D5}"/>
            </a:ext>
          </a:extLst>
        </xdr:cNvPr>
        <xdr:cNvSpPr txBox="1"/>
      </xdr:nvSpPr>
      <xdr:spPr>
        <a:xfrm>
          <a:off x="280534" y="10668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3514B16-6ECF-449B-B27D-75A73F823CD9}"/>
            </a:ext>
          </a:extLst>
        </xdr:cNvPr>
        <xdr:cNvCxnSpPr/>
      </xdr:nvCxnSpPr>
      <xdr:spPr>
        <a:xfrm>
          <a:off x="704850"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219C03A-5F3F-43D2-ACC5-2230E0BE71D6}"/>
            </a:ext>
          </a:extLst>
        </xdr:cNvPr>
        <xdr:cNvSpPr txBox="1"/>
      </xdr:nvSpPr>
      <xdr:spPr>
        <a:xfrm>
          <a:off x="280534" y="10306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3FD40AF-EBB7-471C-AD44-CB4255182893}"/>
            </a:ext>
          </a:extLst>
        </xdr:cNvPr>
        <xdr:cNvCxnSpPr/>
      </xdr:nvCxnSpPr>
      <xdr:spPr>
        <a:xfrm>
          <a:off x="704850"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7211E12-0E38-44D2-8860-933E124E9E3D}"/>
            </a:ext>
          </a:extLst>
        </xdr:cNvPr>
        <xdr:cNvSpPr txBox="1"/>
      </xdr:nvSpPr>
      <xdr:spPr>
        <a:xfrm>
          <a:off x="344654" y="994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FD0324E-23A0-48AB-B786-A9481E6BA07C}"/>
            </a:ext>
          </a:extLst>
        </xdr:cNvPr>
        <xdr:cNvCxnSpPr/>
      </xdr:nvCxnSpPr>
      <xdr:spPr>
        <a:xfrm>
          <a:off x="704850"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64B31BA-F5AB-45CF-9C39-9CE415067B62}"/>
            </a:ext>
          </a:extLst>
        </xdr:cNvPr>
        <xdr:cNvSpPr txBox="1"/>
      </xdr:nvSpPr>
      <xdr:spPr>
        <a:xfrm>
          <a:off x="344654" y="958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3C3EDD8-6796-4516-9349-D0C8B7054F2D}"/>
            </a:ext>
          </a:extLst>
        </xdr:cNvPr>
        <xdr:cNvCxnSpPr/>
      </xdr:nvCxnSpPr>
      <xdr:spPr>
        <a:xfrm>
          <a:off x="704850"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EAB9D3D-1F4C-450B-A0A7-10E0ED5673BB}"/>
            </a:ext>
          </a:extLst>
        </xdr:cNvPr>
        <xdr:cNvSpPr txBox="1"/>
      </xdr:nvSpPr>
      <xdr:spPr>
        <a:xfrm>
          <a:off x="344654"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65F9A53-0288-43F3-83F9-9538ED67972F}"/>
            </a:ext>
          </a:extLst>
        </xdr:cNvPr>
        <xdr:cNvCxnSpPr/>
      </xdr:nvCxnSpPr>
      <xdr:spPr>
        <a:xfrm>
          <a:off x="704850"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73AF02D-9DD5-42FF-9591-49000C63FF96}"/>
            </a:ext>
          </a:extLst>
        </xdr:cNvPr>
        <xdr:cNvSpPr txBox="1"/>
      </xdr:nvSpPr>
      <xdr:spPr>
        <a:xfrm>
          <a:off x="344654" y="886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CD8C678-F025-4D24-83B4-082D4EE59D7C}"/>
            </a:ext>
          </a:extLst>
        </xdr:cNvPr>
        <xdr:cNvCxnSpPr/>
      </xdr:nvCxnSpPr>
      <xdr:spPr>
        <a:xfrm>
          <a:off x="70485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ADB2038-D27D-4445-9BCC-A342704B3014}"/>
            </a:ext>
          </a:extLst>
        </xdr:cNvPr>
        <xdr:cNvSpPr txBox="1"/>
      </xdr:nvSpPr>
      <xdr:spPr>
        <a:xfrm>
          <a:off x="394486" y="8506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3E7A6A49-199B-4090-BA0E-C43641A42E5C}"/>
            </a:ext>
          </a:extLst>
        </xdr:cNvPr>
        <xdr:cNvSpPr/>
      </xdr:nvSpPr>
      <xdr:spPr>
        <a:xfrm>
          <a:off x="70485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3258F8E9-4EDD-4F9B-A8BE-4C8FC217662B}"/>
            </a:ext>
          </a:extLst>
        </xdr:cNvPr>
        <xdr:cNvCxnSpPr/>
      </xdr:nvCxnSpPr>
      <xdr:spPr>
        <a:xfrm flipV="1">
          <a:off x="4291965" y="91935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AC520185-C1D4-4179-AB60-15FA523B7D7F}"/>
            </a:ext>
          </a:extLst>
        </xdr:cNvPr>
        <xdr:cNvSpPr txBox="1"/>
      </xdr:nvSpPr>
      <xdr:spPr>
        <a:xfrm>
          <a:off x="43307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7A44B262-7EB2-4054-9B92-6BE1627DC4D5}"/>
            </a:ext>
          </a:extLst>
        </xdr:cNvPr>
        <xdr:cNvCxnSpPr/>
      </xdr:nvCxnSpPr>
      <xdr:spPr>
        <a:xfrm>
          <a:off x="4217988" y="104394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F68A903C-896F-4C6B-B690-08EB0C6601B0}"/>
            </a:ext>
          </a:extLst>
        </xdr:cNvPr>
        <xdr:cNvSpPr txBox="1"/>
      </xdr:nvSpPr>
      <xdr:spPr>
        <a:xfrm>
          <a:off x="4330700" y="8978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DEB01CA9-428A-4598-8908-3B8AADC790CA}"/>
            </a:ext>
          </a:extLst>
        </xdr:cNvPr>
        <xdr:cNvCxnSpPr/>
      </xdr:nvCxnSpPr>
      <xdr:spPr>
        <a:xfrm>
          <a:off x="4217988" y="91935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6BF6082-E7B1-4CF4-A245-3263D1D5F232}"/>
            </a:ext>
          </a:extLst>
        </xdr:cNvPr>
        <xdr:cNvSpPr txBox="1"/>
      </xdr:nvSpPr>
      <xdr:spPr>
        <a:xfrm>
          <a:off x="4330700" y="9472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D5B0FE5D-99FB-49B3-B1D6-6018394BC72E}"/>
            </a:ext>
          </a:extLst>
        </xdr:cNvPr>
        <xdr:cNvSpPr/>
      </xdr:nvSpPr>
      <xdr:spPr>
        <a:xfrm>
          <a:off x="42418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93ADC0B3-F06B-4FB5-A580-7F51B9E8783F}"/>
            </a:ext>
          </a:extLst>
        </xdr:cNvPr>
        <xdr:cNvSpPr/>
      </xdr:nvSpPr>
      <xdr:spPr>
        <a:xfrm>
          <a:off x="3475038" y="958278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F2997535-B99E-4829-B088-EE6FB441A45F}"/>
            </a:ext>
          </a:extLst>
        </xdr:cNvPr>
        <xdr:cNvSpPr/>
      </xdr:nvSpPr>
      <xdr:spPr>
        <a:xfrm>
          <a:off x="2643188" y="95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E8CFD8CD-2F97-430D-B095-89921894B179}"/>
            </a:ext>
          </a:extLst>
        </xdr:cNvPr>
        <xdr:cNvSpPr/>
      </xdr:nvSpPr>
      <xdr:spPr>
        <a:xfrm>
          <a:off x="1825625" y="95484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3DF704E2-DB46-450C-B6AF-9F4B0722944E}"/>
            </a:ext>
          </a:extLst>
        </xdr:cNvPr>
        <xdr:cNvSpPr/>
      </xdr:nvSpPr>
      <xdr:spPr>
        <a:xfrm>
          <a:off x="1008063" y="953706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280D3C5-0C52-4E21-8E80-C8299A958E44}"/>
            </a:ext>
          </a:extLst>
        </xdr:cNvPr>
        <xdr:cNvSpPr txBox="1"/>
      </xdr:nvSpPr>
      <xdr:spPr>
        <a:xfrm>
          <a:off x="411638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7E07942-A0CE-46A2-AC75-5DE6A4D36900}"/>
            </a:ext>
          </a:extLst>
        </xdr:cNvPr>
        <xdr:cNvSpPr txBox="1"/>
      </xdr:nvSpPr>
      <xdr:spPr>
        <a:xfrm>
          <a:off x="3349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706A83D-FA6C-4CFD-A638-EF26EA09A223}"/>
            </a:ext>
          </a:extLst>
        </xdr:cNvPr>
        <xdr:cNvSpPr txBox="1"/>
      </xdr:nvSpPr>
      <xdr:spPr>
        <a:xfrm>
          <a:off x="25177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9B3077-2EEE-4E68-A263-2D3BCCF48B3D}"/>
            </a:ext>
          </a:extLst>
        </xdr:cNvPr>
        <xdr:cNvSpPr txBox="1"/>
      </xdr:nvSpPr>
      <xdr:spPr>
        <a:xfrm>
          <a:off x="17002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92E59F9-1164-4457-9037-E4DFDDD10908}"/>
            </a:ext>
          </a:extLst>
        </xdr:cNvPr>
        <xdr:cNvSpPr txBox="1"/>
      </xdr:nvSpPr>
      <xdr:spPr>
        <a:xfrm>
          <a:off x="882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86" name="楕円 185">
          <a:extLst>
            <a:ext uri="{FF2B5EF4-FFF2-40B4-BE49-F238E27FC236}">
              <a16:creationId xmlns:a16="http://schemas.microsoft.com/office/drawing/2014/main" id="{931577E7-1376-42C4-B3E0-4941D43711DB}"/>
            </a:ext>
          </a:extLst>
        </xdr:cNvPr>
        <xdr:cNvSpPr/>
      </xdr:nvSpPr>
      <xdr:spPr>
        <a:xfrm>
          <a:off x="4241800" y="96608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85742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EF3769D7-18C4-4470-807F-045A2D8F8AF8}"/>
            </a:ext>
          </a:extLst>
        </xdr:cNvPr>
        <xdr:cNvSpPr txBox="1"/>
      </xdr:nvSpPr>
      <xdr:spPr>
        <a:xfrm>
          <a:off x="4330700" y="963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99695</xdr:rowOff>
    </xdr:from>
    <xdr:to>
      <xdr:col>20</xdr:col>
      <xdr:colOff>38100</xdr:colOff>
      <xdr:row>60</xdr:row>
      <xdr:rowOff>29845</xdr:rowOff>
    </xdr:to>
    <xdr:sp macro="" textlink="">
      <xdr:nvSpPr>
        <xdr:cNvPr id="188" name="楕円 187">
          <a:extLst>
            <a:ext uri="{FF2B5EF4-FFF2-40B4-BE49-F238E27FC236}">
              <a16:creationId xmlns:a16="http://schemas.microsoft.com/office/drawing/2014/main" id="{CE85303A-86F3-4758-AB68-EEEEAE1AFA2D}"/>
            </a:ext>
          </a:extLst>
        </xdr:cNvPr>
        <xdr:cNvSpPr/>
      </xdr:nvSpPr>
      <xdr:spPr>
        <a:xfrm>
          <a:off x="3475038" y="96532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59</xdr:row>
      <xdr:rowOff>158115</xdr:rowOff>
    </xdr:to>
    <xdr:cxnSp macro="">
      <xdr:nvCxnSpPr>
        <xdr:cNvPr id="189" name="直線コネクタ 188">
          <a:extLst>
            <a:ext uri="{FF2B5EF4-FFF2-40B4-BE49-F238E27FC236}">
              <a16:creationId xmlns:a16="http://schemas.microsoft.com/office/drawing/2014/main" id="{84A9CA5D-DF82-41DA-9277-D8BF3936DDE7}"/>
            </a:ext>
          </a:extLst>
        </xdr:cNvPr>
        <xdr:cNvCxnSpPr/>
      </xdr:nvCxnSpPr>
      <xdr:spPr>
        <a:xfrm>
          <a:off x="3525838" y="9704070"/>
          <a:ext cx="7667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48260</xdr:rowOff>
    </xdr:from>
    <xdr:to>
      <xdr:col>15</xdr:col>
      <xdr:colOff>101600</xdr:colOff>
      <xdr:row>59</xdr:row>
      <xdr:rowOff>149860</xdr:rowOff>
    </xdr:to>
    <xdr:sp macro="" textlink="">
      <xdr:nvSpPr>
        <xdr:cNvPr id="190" name="楕円 189">
          <a:extLst>
            <a:ext uri="{FF2B5EF4-FFF2-40B4-BE49-F238E27FC236}">
              <a16:creationId xmlns:a16="http://schemas.microsoft.com/office/drawing/2014/main" id="{1805B9A4-421B-43B7-A9AA-9E47A3470D49}"/>
            </a:ext>
          </a:extLst>
        </xdr:cNvPr>
        <xdr:cNvSpPr/>
      </xdr:nvSpPr>
      <xdr:spPr>
        <a:xfrm>
          <a:off x="2643188"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99060</xdr:rowOff>
    </xdr:from>
    <xdr:to>
      <xdr:col>19</xdr:col>
      <xdr:colOff>177800</xdr:colOff>
      <xdr:row>59</xdr:row>
      <xdr:rowOff>150495</xdr:rowOff>
    </xdr:to>
    <xdr:cxnSp macro="">
      <xdr:nvCxnSpPr>
        <xdr:cNvPr id="191" name="直線コネクタ 190">
          <a:extLst>
            <a:ext uri="{FF2B5EF4-FFF2-40B4-BE49-F238E27FC236}">
              <a16:creationId xmlns:a16="http://schemas.microsoft.com/office/drawing/2014/main" id="{86C6EFFE-AC18-4EA5-97B3-07C88B8C98B5}"/>
            </a:ext>
          </a:extLst>
        </xdr:cNvPr>
        <xdr:cNvCxnSpPr/>
      </xdr:nvCxnSpPr>
      <xdr:spPr>
        <a:xfrm>
          <a:off x="2693988" y="9652635"/>
          <a:ext cx="8318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92" name="楕円 191">
          <a:extLst>
            <a:ext uri="{FF2B5EF4-FFF2-40B4-BE49-F238E27FC236}">
              <a16:creationId xmlns:a16="http://schemas.microsoft.com/office/drawing/2014/main" id="{4B33CAAE-BB18-48E0-81DE-8C3C8B0BE346}"/>
            </a:ext>
          </a:extLst>
        </xdr:cNvPr>
        <xdr:cNvSpPr/>
      </xdr:nvSpPr>
      <xdr:spPr>
        <a:xfrm>
          <a:off x="1825625"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74295</xdr:rowOff>
    </xdr:from>
    <xdr:to>
      <xdr:col>15</xdr:col>
      <xdr:colOff>50800</xdr:colOff>
      <xdr:row>59</xdr:row>
      <xdr:rowOff>99060</xdr:rowOff>
    </xdr:to>
    <xdr:cxnSp macro="">
      <xdr:nvCxnSpPr>
        <xdr:cNvPr id="193" name="直線コネクタ 192">
          <a:extLst>
            <a:ext uri="{FF2B5EF4-FFF2-40B4-BE49-F238E27FC236}">
              <a16:creationId xmlns:a16="http://schemas.microsoft.com/office/drawing/2014/main" id="{19869555-5582-4CBB-AEC5-789D164B3CF9}"/>
            </a:ext>
          </a:extLst>
        </xdr:cNvPr>
        <xdr:cNvCxnSpPr/>
      </xdr:nvCxnSpPr>
      <xdr:spPr>
        <a:xfrm>
          <a:off x="1876425" y="9627870"/>
          <a:ext cx="81756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4" name="楕円 193">
          <a:extLst>
            <a:ext uri="{FF2B5EF4-FFF2-40B4-BE49-F238E27FC236}">
              <a16:creationId xmlns:a16="http://schemas.microsoft.com/office/drawing/2014/main" id="{CC864704-F93E-4B4A-B64B-932A136F9482}"/>
            </a:ext>
          </a:extLst>
        </xdr:cNvPr>
        <xdr:cNvSpPr/>
      </xdr:nvSpPr>
      <xdr:spPr>
        <a:xfrm>
          <a:off x="1008063" y="95351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74295</xdr:rowOff>
    </xdr:to>
    <xdr:cxnSp macro="">
      <xdr:nvCxnSpPr>
        <xdr:cNvPr id="195" name="直線コネクタ 194">
          <a:extLst>
            <a:ext uri="{FF2B5EF4-FFF2-40B4-BE49-F238E27FC236}">
              <a16:creationId xmlns:a16="http://schemas.microsoft.com/office/drawing/2014/main" id="{6661354B-7EB9-4D59-AB39-767F4407F771}"/>
            </a:ext>
          </a:extLst>
        </xdr:cNvPr>
        <xdr:cNvCxnSpPr/>
      </xdr:nvCxnSpPr>
      <xdr:spPr>
        <a:xfrm>
          <a:off x="1058863" y="9576435"/>
          <a:ext cx="817562"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CEE240F2-76CD-4D2C-B749-391A95810A3F}"/>
            </a:ext>
          </a:extLst>
        </xdr:cNvPr>
        <xdr:cNvSpPr txBox="1"/>
      </xdr:nvSpPr>
      <xdr:spPr>
        <a:xfrm>
          <a:off x="3324869"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6284AC12-3D79-42ED-A2A2-38C4EFFD6D03}"/>
            </a:ext>
          </a:extLst>
        </xdr:cNvPr>
        <xdr:cNvSpPr txBox="1"/>
      </xdr:nvSpPr>
      <xdr:spPr>
        <a:xfrm>
          <a:off x="2505719"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79332084-258F-4E2F-8DF9-B95F23C4FE96}"/>
            </a:ext>
          </a:extLst>
        </xdr:cNvPr>
        <xdr:cNvSpPr txBox="1"/>
      </xdr:nvSpPr>
      <xdr:spPr>
        <a:xfrm>
          <a:off x="1688157"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D0181759-9390-4F87-8784-01CDA2B48E04}"/>
            </a:ext>
          </a:extLst>
        </xdr:cNvPr>
        <xdr:cNvSpPr txBox="1"/>
      </xdr:nvSpPr>
      <xdr:spPr>
        <a:xfrm>
          <a:off x="870594"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20972</xdr:rowOff>
    </xdr:from>
    <xdr:ext cx="405111" cy="259045"/>
    <xdr:sp macro="" textlink="">
      <xdr:nvSpPr>
        <xdr:cNvPr id="200" name="n_1mainValue【体育館・プール】&#10;有形固定資産減価償却率">
          <a:extLst>
            <a:ext uri="{FF2B5EF4-FFF2-40B4-BE49-F238E27FC236}">
              <a16:creationId xmlns:a16="http://schemas.microsoft.com/office/drawing/2014/main" id="{47C6799D-6686-429B-9674-52D3A28FA9BF}"/>
            </a:ext>
          </a:extLst>
        </xdr:cNvPr>
        <xdr:cNvSpPr txBox="1"/>
      </xdr:nvSpPr>
      <xdr:spPr>
        <a:xfrm>
          <a:off x="3324869" y="973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140987</xdr:rowOff>
    </xdr:from>
    <xdr:ext cx="405111" cy="259045"/>
    <xdr:sp macro="" textlink="">
      <xdr:nvSpPr>
        <xdr:cNvPr id="201" name="n_2mainValue【体育館・プール】&#10;有形固定資産減価償却率">
          <a:extLst>
            <a:ext uri="{FF2B5EF4-FFF2-40B4-BE49-F238E27FC236}">
              <a16:creationId xmlns:a16="http://schemas.microsoft.com/office/drawing/2014/main" id="{AEE7FAD7-F487-48B8-A77D-FA2FA83E7AEE}"/>
            </a:ext>
          </a:extLst>
        </xdr:cNvPr>
        <xdr:cNvSpPr txBox="1"/>
      </xdr:nvSpPr>
      <xdr:spPr>
        <a:xfrm>
          <a:off x="2505719" y="969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116222</xdr:rowOff>
    </xdr:from>
    <xdr:ext cx="405111" cy="259045"/>
    <xdr:sp macro="" textlink="">
      <xdr:nvSpPr>
        <xdr:cNvPr id="202" name="n_3mainValue【体育館・プール】&#10;有形固定資産減価償却率">
          <a:extLst>
            <a:ext uri="{FF2B5EF4-FFF2-40B4-BE49-F238E27FC236}">
              <a16:creationId xmlns:a16="http://schemas.microsoft.com/office/drawing/2014/main" id="{C68F1B5B-4DD0-4054-A4A3-95F9C0F41540}"/>
            </a:ext>
          </a:extLst>
        </xdr:cNvPr>
        <xdr:cNvSpPr txBox="1"/>
      </xdr:nvSpPr>
      <xdr:spPr>
        <a:xfrm>
          <a:off x="1688157" y="966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3" name="n_4mainValue【体育館・プール】&#10;有形固定資産減価償却率">
          <a:extLst>
            <a:ext uri="{FF2B5EF4-FFF2-40B4-BE49-F238E27FC236}">
              <a16:creationId xmlns:a16="http://schemas.microsoft.com/office/drawing/2014/main" id="{981644A9-E87A-4D84-AA60-A61057220BCC}"/>
            </a:ext>
          </a:extLst>
        </xdr:cNvPr>
        <xdr:cNvSpPr txBox="1"/>
      </xdr:nvSpPr>
      <xdr:spPr>
        <a:xfrm>
          <a:off x="870594" y="931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E06E1E2-B928-4ED0-8A5C-4ED02348EECF}"/>
            </a:ext>
          </a:extLst>
        </xdr:cNvPr>
        <xdr:cNvSpPr/>
      </xdr:nvSpPr>
      <xdr:spPr>
        <a:xfrm>
          <a:off x="6118225" y="756285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20E45F9-9EE9-40C4-9116-B548CA79226D}"/>
            </a:ext>
          </a:extLst>
        </xdr:cNvPr>
        <xdr:cNvSpPr/>
      </xdr:nvSpPr>
      <xdr:spPr>
        <a:xfrm>
          <a:off x="623093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D1C938F3-A39F-49D7-A4F2-E2046F2677D2}"/>
            </a:ext>
          </a:extLst>
        </xdr:cNvPr>
        <xdr:cNvSpPr/>
      </xdr:nvSpPr>
      <xdr:spPr>
        <a:xfrm>
          <a:off x="623093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C9F5AF0-FE8A-49B7-80FA-0C743893D731}"/>
            </a:ext>
          </a:extLst>
        </xdr:cNvPr>
        <xdr:cNvSpPr/>
      </xdr:nvSpPr>
      <xdr:spPr>
        <a:xfrm>
          <a:off x="71755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27E57AB-8132-4EF9-89E1-86B4FDB23FC4}"/>
            </a:ext>
          </a:extLst>
        </xdr:cNvPr>
        <xdr:cNvSpPr/>
      </xdr:nvSpPr>
      <xdr:spPr>
        <a:xfrm>
          <a:off x="71755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76B3192-5C92-4B57-B7AB-17FDACBBF567}"/>
            </a:ext>
          </a:extLst>
        </xdr:cNvPr>
        <xdr:cNvSpPr/>
      </xdr:nvSpPr>
      <xdr:spPr>
        <a:xfrm>
          <a:off x="82327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7FB2319-E3C7-468D-B5FD-03434F60AD32}"/>
            </a:ext>
          </a:extLst>
        </xdr:cNvPr>
        <xdr:cNvSpPr/>
      </xdr:nvSpPr>
      <xdr:spPr>
        <a:xfrm>
          <a:off x="82327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82750A3-010E-43A1-A045-6936A8BABDEE}"/>
            </a:ext>
          </a:extLst>
        </xdr:cNvPr>
        <xdr:cNvSpPr/>
      </xdr:nvSpPr>
      <xdr:spPr>
        <a:xfrm>
          <a:off x="6118225" y="863917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9AB3DF0-0CE2-4974-949C-CF8ECD8B9666}"/>
            </a:ext>
          </a:extLst>
        </xdr:cNvPr>
        <xdr:cNvSpPr txBox="1"/>
      </xdr:nvSpPr>
      <xdr:spPr>
        <a:xfrm>
          <a:off x="60801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3BB452E-3B95-4440-9DC2-E48C7021F5FB}"/>
            </a:ext>
          </a:extLst>
        </xdr:cNvPr>
        <xdr:cNvCxnSpPr/>
      </xdr:nvCxnSpPr>
      <xdr:spPr>
        <a:xfrm>
          <a:off x="6118225" y="108013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B96FD027-1819-45C3-B2D2-AA3208591105}"/>
            </a:ext>
          </a:extLst>
        </xdr:cNvPr>
        <xdr:cNvCxnSpPr/>
      </xdr:nvCxnSpPr>
      <xdr:spPr>
        <a:xfrm>
          <a:off x="6118225" y="10363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7EDAFBCC-3917-4FB8-8CF1-90BC074965A2}"/>
            </a:ext>
          </a:extLst>
        </xdr:cNvPr>
        <xdr:cNvSpPr txBox="1"/>
      </xdr:nvSpPr>
      <xdr:spPr>
        <a:xfrm>
          <a:off x="5679621" y="10230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5B403D68-8E81-4E54-8A2C-522692E3E5CE}"/>
            </a:ext>
          </a:extLst>
        </xdr:cNvPr>
        <xdr:cNvCxnSpPr/>
      </xdr:nvCxnSpPr>
      <xdr:spPr>
        <a:xfrm>
          <a:off x="6118225" y="99345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27611CE6-661B-4E4F-9D73-B227EAFE6D83}"/>
            </a:ext>
          </a:extLst>
        </xdr:cNvPr>
        <xdr:cNvSpPr txBox="1"/>
      </xdr:nvSpPr>
      <xdr:spPr>
        <a:xfrm>
          <a:off x="5679621" y="980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01D4E5F-D3BD-465F-A9D4-E5A96DA1BAA3}"/>
            </a:ext>
          </a:extLst>
        </xdr:cNvPr>
        <xdr:cNvCxnSpPr/>
      </xdr:nvCxnSpPr>
      <xdr:spPr>
        <a:xfrm>
          <a:off x="6118225" y="9505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FB261E71-46BC-46E2-9D61-52C3AAF4508D}"/>
            </a:ext>
          </a:extLst>
        </xdr:cNvPr>
        <xdr:cNvSpPr txBox="1"/>
      </xdr:nvSpPr>
      <xdr:spPr>
        <a:xfrm>
          <a:off x="5679621" y="9373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8B388E71-85E4-484C-89E4-66E06ABF72BA}"/>
            </a:ext>
          </a:extLst>
        </xdr:cNvPr>
        <xdr:cNvCxnSpPr/>
      </xdr:nvCxnSpPr>
      <xdr:spPr>
        <a:xfrm>
          <a:off x="6118225" y="9067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B8566C-9B5A-497C-8A07-2BD6933B5D84}"/>
            </a:ext>
          </a:extLst>
        </xdr:cNvPr>
        <xdr:cNvSpPr txBox="1"/>
      </xdr:nvSpPr>
      <xdr:spPr>
        <a:xfrm>
          <a:off x="5679621" y="8935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D7FEE2A-F8EE-4866-A974-8B81556A652F}"/>
            </a:ext>
          </a:extLst>
        </xdr:cNvPr>
        <xdr:cNvCxnSpPr/>
      </xdr:nvCxnSpPr>
      <xdr:spPr>
        <a:xfrm>
          <a:off x="6118225" y="8639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93471817-E388-46BA-9BB6-A56B6110F0AD}"/>
            </a:ext>
          </a:extLst>
        </xdr:cNvPr>
        <xdr:cNvSpPr txBox="1"/>
      </xdr:nvSpPr>
      <xdr:spPr>
        <a:xfrm>
          <a:off x="5679621"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243F054B-99B1-4A3F-B9B6-C119C2BE7677}"/>
            </a:ext>
          </a:extLst>
        </xdr:cNvPr>
        <xdr:cNvSpPr/>
      </xdr:nvSpPr>
      <xdr:spPr>
        <a:xfrm>
          <a:off x="6118225" y="863917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F1703C1-1D39-4229-A82E-B6B9E92A8A89}"/>
            </a:ext>
          </a:extLst>
        </xdr:cNvPr>
        <xdr:cNvCxnSpPr/>
      </xdr:nvCxnSpPr>
      <xdr:spPr>
        <a:xfrm flipV="1">
          <a:off x="9691053" y="9067800"/>
          <a:ext cx="0" cy="12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A988FAB0-0FBF-4E53-A047-B22AF91D7213}"/>
            </a:ext>
          </a:extLst>
        </xdr:cNvPr>
        <xdr:cNvSpPr txBox="1"/>
      </xdr:nvSpPr>
      <xdr:spPr>
        <a:xfrm>
          <a:off x="9729788" y="103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F096351A-38AE-4861-A6AA-A14D0387E7C4}"/>
            </a:ext>
          </a:extLst>
        </xdr:cNvPr>
        <xdr:cNvCxnSpPr/>
      </xdr:nvCxnSpPr>
      <xdr:spPr>
        <a:xfrm>
          <a:off x="9617075" y="1035900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118BEE1D-9D62-43EB-83C1-702212A07A5A}"/>
            </a:ext>
          </a:extLst>
        </xdr:cNvPr>
        <xdr:cNvSpPr txBox="1"/>
      </xdr:nvSpPr>
      <xdr:spPr>
        <a:xfrm>
          <a:off x="9729788" y="886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F5A71ABB-1CA8-42CF-92C4-D546B5508844}"/>
            </a:ext>
          </a:extLst>
        </xdr:cNvPr>
        <xdr:cNvCxnSpPr/>
      </xdr:nvCxnSpPr>
      <xdr:spPr>
        <a:xfrm>
          <a:off x="9617075" y="90678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AD03FE67-36B4-4CA4-8C66-42D6A0F20F6D}"/>
            </a:ext>
          </a:extLst>
        </xdr:cNvPr>
        <xdr:cNvSpPr txBox="1"/>
      </xdr:nvSpPr>
      <xdr:spPr>
        <a:xfrm>
          <a:off x="9729788" y="10042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47C3B8C0-13A2-4498-A2F4-2767551BFF4D}"/>
            </a:ext>
          </a:extLst>
        </xdr:cNvPr>
        <xdr:cNvSpPr/>
      </xdr:nvSpPr>
      <xdr:spPr>
        <a:xfrm>
          <a:off x="9655175" y="1006398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4E531E1F-ED50-4579-98FA-279A1569B9CF}"/>
            </a:ext>
          </a:extLst>
        </xdr:cNvPr>
        <xdr:cNvSpPr/>
      </xdr:nvSpPr>
      <xdr:spPr>
        <a:xfrm>
          <a:off x="8874125" y="100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E60CE781-3EBC-427E-A553-9D3538A0E177}"/>
            </a:ext>
          </a:extLst>
        </xdr:cNvPr>
        <xdr:cNvSpPr/>
      </xdr:nvSpPr>
      <xdr:spPr>
        <a:xfrm>
          <a:off x="8056563" y="1006856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E6B27B9B-130C-47E6-8A24-364B9D2DFF41}"/>
            </a:ext>
          </a:extLst>
        </xdr:cNvPr>
        <xdr:cNvSpPr/>
      </xdr:nvSpPr>
      <xdr:spPr>
        <a:xfrm>
          <a:off x="7224713" y="1007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828A79B1-3D4B-41F9-B44B-BB93F6741DBD}"/>
            </a:ext>
          </a:extLst>
        </xdr:cNvPr>
        <xdr:cNvSpPr/>
      </xdr:nvSpPr>
      <xdr:spPr>
        <a:xfrm>
          <a:off x="6407150" y="1007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6485CF5-ED44-46A3-B09A-59CFC29BDF44}"/>
            </a:ext>
          </a:extLst>
        </xdr:cNvPr>
        <xdr:cNvSpPr txBox="1"/>
      </xdr:nvSpPr>
      <xdr:spPr>
        <a:xfrm>
          <a:off x="95154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E35FC8A-92C3-4AE3-9611-FF07530A8D6D}"/>
            </a:ext>
          </a:extLst>
        </xdr:cNvPr>
        <xdr:cNvSpPr txBox="1"/>
      </xdr:nvSpPr>
      <xdr:spPr>
        <a:xfrm>
          <a:off x="87487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B6B5384-2901-43CE-BF41-7D6244B8D18D}"/>
            </a:ext>
          </a:extLst>
        </xdr:cNvPr>
        <xdr:cNvSpPr txBox="1"/>
      </xdr:nvSpPr>
      <xdr:spPr>
        <a:xfrm>
          <a:off x="79311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87FC8A9-FFEC-4482-89C7-40EEFFC08309}"/>
            </a:ext>
          </a:extLst>
        </xdr:cNvPr>
        <xdr:cNvSpPr txBox="1"/>
      </xdr:nvSpPr>
      <xdr:spPr>
        <a:xfrm>
          <a:off x="7099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89767B-DC3A-496B-B16B-A37398FD6CC6}"/>
            </a:ext>
          </a:extLst>
        </xdr:cNvPr>
        <xdr:cNvSpPr txBox="1"/>
      </xdr:nvSpPr>
      <xdr:spPr>
        <a:xfrm>
          <a:off x="62817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40640</xdr:rowOff>
    </xdr:from>
    <xdr:to>
      <xdr:col>55</xdr:col>
      <xdr:colOff>50800</xdr:colOff>
      <xdr:row>56</xdr:row>
      <xdr:rowOff>142240</xdr:rowOff>
    </xdr:to>
    <xdr:sp macro="" textlink="">
      <xdr:nvSpPr>
        <xdr:cNvPr id="241" name="楕円 240">
          <a:extLst>
            <a:ext uri="{FF2B5EF4-FFF2-40B4-BE49-F238E27FC236}">
              <a16:creationId xmlns:a16="http://schemas.microsoft.com/office/drawing/2014/main" id="{CD188511-1BE7-41ED-8802-D72F87F9CA94}"/>
            </a:ext>
          </a:extLst>
        </xdr:cNvPr>
        <xdr:cNvSpPr/>
      </xdr:nvSpPr>
      <xdr:spPr>
        <a:xfrm>
          <a:off x="9655175" y="910844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127017</xdr:rowOff>
    </xdr:from>
    <xdr:ext cx="469744" cy="259045"/>
    <xdr:sp macro="" textlink="">
      <xdr:nvSpPr>
        <xdr:cNvPr id="242" name="【体育館・プール】&#10;一人当たり面積該当値テキスト">
          <a:extLst>
            <a:ext uri="{FF2B5EF4-FFF2-40B4-BE49-F238E27FC236}">
              <a16:creationId xmlns:a16="http://schemas.microsoft.com/office/drawing/2014/main" id="{2528B807-4BDE-4A56-A6D1-E13590F60372}"/>
            </a:ext>
          </a:extLst>
        </xdr:cNvPr>
        <xdr:cNvSpPr txBox="1"/>
      </xdr:nvSpPr>
      <xdr:spPr>
        <a:xfrm>
          <a:off x="9729788" y="903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63500</xdr:rowOff>
    </xdr:from>
    <xdr:to>
      <xdr:col>50</xdr:col>
      <xdr:colOff>165100</xdr:colOff>
      <xdr:row>56</xdr:row>
      <xdr:rowOff>165100</xdr:rowOff>
    </xdr:to>
    <xdr:sp macro="" textlink="">
      <xdr:nvSpPr>
        <xdr:cNvPr id="243" name="楕円 242">
          <a:extLst>
            <a:ext uri="{FF2B5EF4-FFF2-40B4-BE49-F238E27FC236}">
              <a16:creationId xmlns:a16="http://schemas.microsoft.com/office/drawing/2014/main" id="{E40687C0-4D08-47D8-9A26-E0C944FCB471}"/>
            </a:ext>
          </a:extLst>
        </xdr:cNvPr>
        <xdr:cNvSpPr/>
      </xdr:nvSpPr>
      <xdr:spPr>
        <a:xfrm>
          <a:off x="8874125" y="91313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91440</xdr:rowOff>
    </xdr:from>
    <xdr:to>
      <xdr:col>55</xdr:col>
      <xdr:colOff>0</xdr:colOff>
      <xdr:row>56</xdr:row>
      <xdr:rowOff>114300</xdr:rowOff>
    </xdr:to>
    <xdr:cxnSp macro="">
      <xdr:nvCxnSpPr>
        <xdr:cNvPr id="244" name="直線コネクタ 243">
          <a:extLst>
            <a:ext uri="{FF2B5EF4-FFF2-40B4-BE49-F238E27FC236}">
              <a16:creationId xmlns:a16="http://schemas.microsoft.com/office/drawing/2014/main" id="{8AB2B489-4BF8-4FAD-B67E-5626EDF25B95}"/>
            </a:ext>
          </a:extLst>
        </xdr:cNvPr>
        <xdr:cNvCxnSpPr/>
      </xdr:nvCxnSpPr>
      <xdr:spPr>
        <a:xfrm flipV="1">
          <a:off x="8924925" y="9159240"/>
          <a:ext cx="766763"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81788</xdr:rowOff>
    </xdr:from>
    <xdr:to>
      <xdr:col>46</xdr:col>
      <xdr:colOff>38100</xdr:colOff>
      <xdr:row>57</xdr:row>
      <xdr:rowOff>11938</xdr:rowOff>
    </xdr:to>
    <xdr:sp macro="" textlink="">
      <xdr:nvSpPr>
        <xdr:cNvPr id="245" name="楕円 244">
          <a:extLst>
            <a:ext uri="{FF2B5EF4-FFF2-40B4-BE49-F238E27FC236}">
              <a16:creationId xmlns:a16="http://schemas.microsoft.com/office/drawing/2014/main" id="{75A58541-C378-4E35-B7FC-DEF39BAC40B3}"/>
            </a:ext>
          </a:extLst>
        </xdr:cNvPr>
        <xdr:cNvSpPr/>
      </xdr:nvSpPr>
      <xdr:spPr>
        <a:xfrm>
          <a:off x="8056563" y="914958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114300</xdr:rowOff>
    </xdr:from>
    <xdr:to>
      <xdr:col>50</xdr:col>
      <xdr:colOff>114300</xdr:colOff>
      <xdr:row>56</xdr:row>
      <xdr:rowOff>132588</xdr:rowOff>
    </xdr:to>
    <xdr:cxnSp macro="">
      <xdr:nvCxnSpPr>
        <xdr:cNvPr id="246" name="直線コネクタ 245">
          <a:extLst>
            <a:ext uri="{FF2B5EF4-FFF2-40B4-BE49-F238E27FC236}">
              <a16:creationId xmlns:a16="http://schemas.microsoft.com/office/drawing/2014/main" id="{956992E2-1BBA-4C37-8532-7FBF2AB77B6C}"/>
            </a:ext>
          </a:extLst>
        </xdr:cNvPr>
        <xdr:cNvCxnSpPr/>
      </xdr:nvCxnSpPr>
      <xdr:spPr>
        <a:xfrm flipV="1">
          <a:off x="8107363" y="9182100"/>
          <a:ext cx="817562"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100076</xdr:rowOff>
    </xdr:from>
    <xdr:to>
      <xdr:col>41</xdr:col>
      <xdr:colOff>101600</xdr:colOff>
      <xdr:row>57</xdr:row>
      <xdr:rowOff>30226</xdr:rowOff>
    </xdr:to>
    <xdr:sp macro="" textlink="">
      <xdr:nvSpPr>
        <xdr:cNvPr id="247" name="楕円 246">
          <a:extLst>
            <a:ext uri="{FF2B5EF4-FFF2-40B4-BE49-F238E27FC236}">
              <a16:creationId xmlns:a16="http://schemas.microsoft.com/office/drawing/2014/main" id="{D60DB314-F4FE-4E8B-8715-2925A6F4916F}"/>
            </a:ext>
          </a:extLst>
        </xdr:cNvPr>
        <xdr:cNvSpPr/>
      </xdr:nvSpPr>
      <xdr:spPr>
        <a:xfrm>
          <a:off x="7224713" y="91678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132588</xdr:rowOff>
    </xdr:from>
    <xdr:to>
      <xdr:col>45</xdr:col>
      <xdr:colOff>177800</xdr:colOff>
      <xdr:row>56</xdr:row>
      <xdr:rowOff>150876</xdr:rowOff>
    </xdr:to>
    <xdr:cxnSp macro="">
      <xdr:nvCxnSpPr>
        <xdr:cNvPr id="248" name="直線コネクタ 247">
          <a:extLst>
            <a:ext uri="{FF2B5EF4-FFF2-40B4-BE49-F238E27FC236}">
              <a16:creationId xmlns:a16="http://schemas.microsoft.com/office/drawing/2014/main" id="{AE029988-22AB-4A73-B17E-3792FB400890}"/>
            </a:ext>
          </a:extLst>
        </xdr:cNvPr>
        <xdr:cNvCxnSpPr/>
      </xdr:nvCxnSpPr>
      <xdr:spPr>
        <a:xfrm flipV="1">
          <a:off x="7275513" y="9200388"/>
          <a:ext cx="8318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116078</xdr:rowOff>
    </xdr:from>
    <xdr:to>
      <xdr:col>36</xdr:col>
      <xdr:colOff>165100</xdr:colOff>
      <xdr:row>57</xdr:row>
      <xdr:rowOff>46228</xdr:rowOff>
    </xdr:to>
    <xdr:sp macro="" textlink="">
      <xdr:nvSpPr>
        <xdr:cNvPr id="249" name="楕円 248">
          <a:extLst>
            <a:ext uri="{FF2B5EF4-FFF2-40B4-BE49-F238E27FC236}">
              <a16:creationId xmlns:a16="http://schemas.microsoft.com/office/drawing/2014/main" id="{9C2F888D-A392-400D-8E27-638252FC8965}"/>
            </a:ext>
          </a:extLst>
        </xdr:cNvPr>
        <xdr:cNvSpPr/>
      </xdr:nvSpPr>
      <xdr:spPr>
        <a:xfrm>
          <a:off x="6407150" y="91838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150876</xdr:rowOff>
    </xdr:from>
    <xdr:to>
      <xdr:col>41</xdr:col>
      <xdr:colOff>50800</xdr:colOff>
      <xdr:row>56</xdr:row>
      <xdr:rowOff>166878</xdr:rowOff>
    </xdr:to>
    <xdr:cxnSp macro="">
      <xdr:nvCxnSpPr>
        <xdr:cNvPr id="250" name="直線コネクタ 249">
          <a:extLst>
            <a:ext uri="{FF2B5EF4-FFF2-40B4-BE49-F238E27FC236}">
              <a16:creationId xmlns:a16="http://schemas.microsoft.com/office/drawing/2014/main" id="{97DFE3AF-E4C1-45A7-B47F-D1745D273E56}"/>
            </a:ext>
          </a:extLst>
        </xdr:cNvPr>
        <xdr:cNvCxnSpPr/>
      </xdr:nvCxnSpPr>
      <xdr:spPr>
        <a:xfrm flipV="1">
          <a:off x="6457950" y="9218676"/>
          <a:ext cx="817563"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8467306A-7FDF-459E-85E8-9018BD6EC56E}"/>
            </a:ext>
          </a:extLst>
        </xdr:cNvPr>
        <xdr:cNvSpPr txBox="1"/>
      </xdr:nvSpPr>
      <xdr:spPr>
        <a:xfrm>
          <a:off x="8691640" y="1015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52989CB5-7513-41B9-97DF-D141C7616F86}"/>
            </a:ext>
          </a:extLst>
        </xdr:cNvPr>
        <xdr:cNvSpPr txBox="1"/>
      </xdr:nvSpPr>
      <xdr:spPr>
        <a:xfrm>
          <a:off x="788677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54E788B4-3EA3-4F95-AFEF-A5AEF204D4C2}"/>
            </a:ext>
          </a:extLst>
        </xdr:cNvPr>
        <xdr:cNvSpPr txBox="1"/>
      </xdr:nvSpPr>
      <xdr:spPr>
        <a:xfrm>
          <a:off x="7054927" y="1016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8722EABB-0324-413B-95BF-A6535B540153}"/>
            </a:ext>
          </a:extLst>
        </xdr:cNvPr>
        <xdr:cNvSpPr txBox="1"/>
      </xdr:nvSpPr>
      <xdr:spPr>
        <a:xfrm>
          <a:off x="6237365" y="1016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10177</xdr:rowOff>
    </xdr:from>
    <xdr:ext cx="469744" cy="259045"/>
    <xdr:sp macro="" textlink="">
      <xdr:nvSpPr>
        <xdr:cNvPr id="255" name="n_1mainValue【体育館・プール】&#10;一人当たり面積">
          <a:extLst>
            <a:ext uri="{FF2B5EF4-FFF2-40B4-BE49-F238E27FC236}">
              <a16:creationId xmlns:a16="http://schemas.microsoft.com/office/drawing/2014/main" id="{E2EA3971-220E-416F-B6E3-A02C5D38637D}"/>
            </a:ext>
          </a:extLst>
        </xdr:cNvPr>
        <xdr:cNvSpPr txBox="1"/>
      </xdr:nvSpPr>
      <xdr:spPr>
        <a:xfrm>
          <a:off x="8691640" y="891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28465</xdr:rowOff>
    </xdr:from>
    <xdr:ext cx="469744" cy="259045"/>
    <xdr:sp macro="" textlink="">
      <xdr:nvSpPr>
        <xdr:cNvPr id="256" name="n_2mainValue【体育館・プール】&#10;一人当たり面積">
          <a:extLst>
            <a:ext uri="{FF2B5EF4-FFF2-40B4-BE49-F238E27FC236}">
              <a16:creationId xmlns:a16="http://schemas.microsoft.com/office/drawing/2014/main" id="{E1151B6F-DF8D-4BD3-8DAE-4BA08347B3A5}"/>
            </a:ext>
          </a:extLst>
        </xdr:cNvPr>
        <xdr:cNvSpPr txBox="1"/>
      </xdr:nvSpPr>
      <xdr:spPr>
        <a:xfrm>
          <a:off x="7886777" y="893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46753</xdr:rowOff>
    </xdr:from>
    <xdr:ext cx="469744" cy="259045"/>
    <xdr:sp macro="" textlink="">
      <xdr:nvSpPr>
        <xdr:cNvPr id="257" name="n_3mainValue【体育館・プール】&#10;一人当たり面積">
          <a:extLst>
            <a:ext uri="{FF2B5EF4-FFF2-40B4-BE49-F238E27FC236}">
              <a16:creationId xmlns:a16="http://schemas.microsoft.com/office/drawing/2014/main" id="{A698D53B-171E-4BE7-A55D-7BD2DA7A7E2E}"/>
            </a:ext>
          </a:extLst>
        </xdr:cNvPr>
        <xdr:cNvSpPr txBox="1"/>
      </xdr:nvSpPr>
      <xdr:spPr>
        <a:xfrm>
          <a:off x="7054927" y="89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62755</xdr:rowOff>
    </xdr:from>
    <xdr:ext cx="469744" cy="259045"/>
    <xdr:sp macro="" textlink="">
      <xdr:nvSpPr>
        <xdr:cNvPr id="258" name="n_4mainValue【体育館・プール】&#10;一人当たり面積">
          <a:extLst>
            <a:ext uri="{FF2B5EF4-FFF2-40B4-BE49-F238E27FC236}">
              <a16:creationId xmlns:a16="http://schemas.microsoft.com/office/drawing/2014/main" id="{964B3ECE-C46C-4ACA-ADF1-0418936B4D7C}"/>
            </a:ext>
          </a:extLst>
        </xdr:cNvPr>
        <xdr:cNvSpPr txBox="1"/>
      </xdr:nvSpPr>
      <xdr:spPr>
        <a:xfrm>
          <a:off x="6237365" y="89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A11F6CA-A8EE-4E9D-BC0F-BF46C1723D65}"/>
            </a:ext>
          </a:extLst>
        </xdr:cNvPr>
        <xdr:cNvSpPr/>
      </xdr:nvSpPr>
      <xdr:spPr>
        <a:xfrm>
          <a:off x="70485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019279E-4B8F-480B-93AA-D1CED90D50AD}"/>
            </a:ext>
          </a:extLst>
        </xdr:cNvPr>
        <xdr:cNvSpPr/>
      </xdr:nvSpPr>
      <xdr:spPr>
        <a:xfrm>
          <a:off x="8318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7AFF8CE-9786-4074-BA5E-4765F59A9AB3}"/>
            </a:ext>
          </a:extLst>
        </xdr:cNvPr>
        <xdr:cNvSpPr/>
      </xdr:nvSpPr>
      <xdr:spPr>
        <a:xfrm>
          <a:off x="8318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014010D-AFD1-440C-B7A0-CCC21D545DAE}"/>
            </a:ext>
          </a:extLst>
        </xdr:cNvPr>
        <xdr:cNvSpPr/>
      </xdr:nvSpPr>
      <xdr:spPr>
        <a:xfrm>
          <a:off x="17621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1D774E6-3B9F-4063-9FA8-63B7CD06B8E6}"/>
            </a:ext>
          </a:extLst>
        </xdr:cNvPr>
        <xdr:cNvSpPr/>
      </xdr:nvSpPr>
      <xdr:spPr>
        <a:xfrm>
          <a:off x="17621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E7A2B77-835D-467F-AB04-4B7CDD323D07}"/>
            </a:ext>
          </a:extLst>
        </xdr:cNvPr>
        <xdr:cNvSpPr/>
      </xdr:nvSpPr>
      <xdr:spPr>
        <a:xfrm>
          <a:off x="2819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90F24C3-5902-4582-BE1A-0904DC14BDFD}"/>
            </a:ext>
          </a:extLst>
        </xdr:cNvPr>
        <xdr:cNvSpPr/>
      </xdr:nvSpPr>
      <xdr:spPr>
        <a:xfrm>
          <a:off x="2819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99E3919-9DF1-4048-8973-7557EEFB806D}"/>
            </a:ext>
          </a:extLst>
        </xdr:cNvPr>
        <xdr:cNvSpPr/>
      </xdr:nvSpPr>
      <xdr:spPr>
        <a:xfrm>
          <a:off x="704850" y="12239625"/>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F84C079B-55EA-4D65-8223-D547B5802852}"/>
            </a:ext>
          </a:extLst>
        </xdr:cNvPr>
        <xdr:cNvSpPr/>
      </xdr:nvSpPr>
      <xdr:spPr>
        <a:xfrm>
          <a:off x="6118225" y="111633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703F6558-7699-4036-B9A1-805A1E3BA9EB}"/>
            </a:ext>
          </a:extLst>
        </xdr:cNvPr>
        <xdr:cNvSpPr/>
      </xdr:nvSpPr>
      <xdr:spPr>
        <a:xfrm>
          <a:off x="623093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DB7E148B-4EAC-476E-B74D-10BBC3E02D7C}"/>
            </a:ext>
          </a:extLst>
        </xdr:cNvPr>
        <xdr:cNvSpPr/>
      </xdr:nvSpPr>
      <xdr:spPr>
        <a:xfrm>
          <a:off x="623093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6BCEC66B-A907-468E-BED0-C5486E4C76A1}"/>
            </a:ext>
          </a:extLst>
        </xdr:cNvPr>
        <xdr:cNvSpPr/>
      </xdr:nvSpPr>
      <xdr:spPr>
        <a:xfrm>
          <a:off x="71755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EFA149A-BB44-43EA-BDE8-480AF0C17621}"/>
            </a:ext>
          </a:extLst>
        </xdr:cNvPr>
        <xdr:cNvSpPr/>
      </xdr:nvSpPr>
      <xdr:spPr>
        <a:xfrm>
          <a:off x="71755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518D74D6-9154-4FF1-B28E-5DF2295BC30A}"/>
            </a:ext>
          </a:extLst>
        </xdr:cNvPr>
        <xdr:cNvSpPr/>
      </xdr:nvSpPr>
      <xdr:spPr>
        <a:xfrm>
          <a:off x="82327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94672968-F6AD-48CA-9C07-B27FE71A882E}"/>
            </a:ext>
          </a:extLst>
        </xdr:cNvPr>
        <xdr:cNvSpPr/>
      </xdr:nvSpPr>
      <xdr:spPr>
        <a:xfrm>
          <a:off x="82327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FA10E106-A14C-4543-834D-9194D1D591FF}"/>
            </a:ext>
          </a:extLst>
        </xdr:cNvPr>
        <xdr:cNvSpPr/>
      </xdr:nvSpPr>
      <xdr:spPr>
        <a:xfrm>
          <a:off x="6118225" y="12239625"/>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F6AC055A-CA9C-4172-BBBB-12C267862A9E}"/>
            </a:ext>
          </a:extLst>
        </xdr:cNvPr>
        <xdr:cNvSpPr/>
      </xdr:nvSpPr>
      <xdr:spPr>
        <a:xfrm>
          <a:off x="70485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812C0FD9-F175-4747-9292-BD770DA1BFF9}"/>
            </a:ext>
          </a:extLst>
        </xdr:cNvPr>
        <xdr:cNvSpPr/>
      </xdr:nvSpPr>
      <xdr:spPr>
        <a:xfrm>
          <a:off x="8318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38112E60-75FF-4129-A472-FDB122C13BE6}"/>
            </a:ext>
          </a:extLst>
        </xdr:cNvPr>
        <xdr:cNvSpPr/>
      </xdr:nvSpPr>
      <xdr:spPr>
        <a:xfrm>
          <a:off x="8318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A4206869-A5C3-4193-8A6D-52643DE1E540}"/>
            </a:ext>
          </a:extLst>
        </xdr:cNvPr>
        <xdr:cNvSpPr/>
      </xdr:nvSpPr>
      <xdr:spPr>
        <a:xfrm>
          <a:off x="17621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D661085F-AFDE-49ED-AD01-1F8920E4F136}"/>
            </a:ext>
          </a:extLst>
        </xdr:cNvPr>
        <xdr:cNvSpPr/>
      </xdr:nvSpPr>
      <xdr:spPr>
        <a:xfrm>
          <a:off x="17621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9D606FBD-10C1-4C8D-8A96-E8250D026079}"/>
            </a:ext>
          </a:extLst>
        </xdr:cNvPr>
        <xdr:cNvSpPr/>
      </xdr:nvSpPr>
      <xdr:spPr>
        <a:xfrm>
          <a:off x="2819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9540122E-F815-4CE6-986C-814846746152}"/>
            </a:ext>
          </a:extLst>
        </xdr:cNvPr>
        <xdr:cNvSpPr/>
      </xdr:nvSpPr>
      <xdr:spPr>
        <a:xfrm>
          <a:off x="2819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3F2B13E9-209E-4A93-8D62-50519B7F24BD}"/>
            </a:ext>
          </a:extLst>
        </xdr:cNvPr>
        <xdr:cNvSpPr/>
      </xdr:nvSpPr>
      <xdr:spPr>
        <a:xfrm>
          <a:off x="70485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A60E5742-F24B-4928-9444-FABD55B7E847}"/>
            </a:ext>
          </a:extLst>
        </xdr:cNvPr>
        <xdr:cNvSpPr txBox="1"/>
      </xdr:nvSpPr>
      <xdr:spPr>
        <a:xfrm>
          <a:off x="681038"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A66AAD6D-4847-4F41-84B4-E3B17C25AAC3}"/>
            </a:ext>
          </a:extLst>
        </xdr:cNvPr>
        <xdr:cNvCxnSpPr/>
      </xdr:nvCxnSpPr>
      <xdr:spPr>
        <a:xfrm>
          <a:off x="70485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36064734-95F0-4A3A-8DC4-F04664D81451}"/>
            </a:ext>
          </a:extLst>
        </xdr:cNvPr>
        <xdr:cNvSpPr txBox="1"/>
      </xdr:nvSpPr>
      <xdr:spPr>
        <a:xfrm>
          <a:off x="280534" y="178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D09C40E8-DEF2-429E-958A-2B27F81512B0}"/>
            </a:ext>
          </a:extLst>
        </xdr:cNvPr>
        <xdr:cNvCxnSpPr/>
      </xdr:nvCxnSpPr>
      <xdr:spPr>
        <a:xfrm>
          <a:off x="704850" y="176403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4D99E0F6-3CD9-4E8C-8B76-B7F5E10DF712}"/>
            </a:ext>
          </a:extLst>
        </xdr:cNvPr>
        <xdr:cNvSpPr txBox="1"/>
      </xdr:nvSpPr>
      <xdr:spPr>
        <a:xfrm>
          <a:off x="280534" y="174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74EDE18F-3D7A-460E-AC79-D49BBD12BE68}"/>
            </a:ext>
          </a:extLst>
        </xdr:cNvPr>
        <xdr:cNvCxnSpPr/>
      </xdr:nvCxnSpPr>
      <xdr:spPr>
        <a:xfrm>
          <a:off x="70485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30FA4C1A-E061-42BD-ABEE-CD3333B1D848}"/>
            </a:ext>
          </a:extLst>
        </xdr:cNvPr>
        <xdr:cNvSpPr txBox="1"/>
      </xdr:nvSpPr>
      <xdr:spPr>
        <a:xfrm>
          <a:off x="344654" y="17145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6EDD96CD-4D3C-4327-86D3-D2F718CAF8DF}"/>
            </a:ext>
          </a:extLst>
        </xdr:cNvPr>
        <xdr:cNvCxnSpPr/>
      </xdr:nvCxnSpPr>
      <xdr:spPr>
        <a:xfrm>
          <a:off x="704850" y="1691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11B9F28A-FACD-45BB-A027-164FFBE1F22A}"/>
            </a:ext>
          </a:extLst>
        </xdr:cNvPr>
        <xdr:cNvSpPr txBox="1"/>
      </xdr:nvSpPr>
      <xdr:spPr>
        <a:xfrm>
          <a:off x="344654" y="1678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46E32C35-580D-4E42-B424-3E911CAF700D}"/>
            </a:ext>
          </a:extLst>
        </xdr:cNvPr>
        <xdr:cNvCxnSpPr/>
      </xdr:nvCxnSpPr>
      <xdr:spPr>
        <a:xfrm>
          <a:off x="704850" y="16554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6269CAB6-7F37-4491-AFBF-A02C9C3D01BC}"/>
            </a:ext>
          </a:extLst>
        </xdr:cNvPr>
        <xdr:cNvSpPr txBox="1"/>
      </xdr:nvSpPr>
      <xdr:spPr>
        <a:xfrm>
          <a:off x="344654" y="16421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45529371-ADC7-4AB4-87F5-DB4ED3230370}"/>
            </a:ext>
          </a:extLst>
        </xdr:cNvPr>
        <xdr:cNvCxnSpPr/>
      </xdr:nvCxnSpPr>
      <xdr:spPr>
        <a:xfrm>
          <a:off x="704850"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2268950E-8DCB-4F49-B801-97E9CD177359}"/>
            </a:ext>
          </a:extLst>
        </xdr:cNvPr>
        <xdr:cNvSpPr txBox="1"/>
      </xdr:nvSpPr>
      <xdr:spPr>
        <a:xfrm>
          <a:off x="344654" y="16059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BAFD57E-F991-456A-AA0E-63DCCD165C32}"/>
            </a:ext>
          </a:extLst>
        </xdr:cNvPr>
        <xdr:cNvCxnSpPr/>
      </xdr:nvCxnSpPr>
      <xdr:spPr>
        <a:xfrm>
          <a:off x="70485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E4F30C59-C2AB-4BFC-A56B-2B5AF48178C8}"/>
            </a:ext>
          </a:extLst>
        </xdr:cNvPr>
        <xdr:cNvSpPr txBox="1"/>
      </xdr:nvSpPr>
      <xdr:spPr>
        <a:xfrm>
          <a:off x="394486" y="15707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5513814B-D126-425C-B063-243F6F949BA8}"/>
            </a:ext>
          </a:extLst>
        </xdr:cNvPr>
        <xdr:cNvSpPr/>
      </xdr:nvSpPr>
      <xdr:spPr>
        <a:xfrm>
          <a:off x="70485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299" name="直線コネクタ 298">
          <a:extLst>
            <a:ext uri="{FF2B5EF4-FFF2-40B4-BE49-F238E27FC236}">
              <a16:creationId xmlns:a16="http://schemas.microsoft.com/office/drawing/2014/main" id="{1A49D3C6-8E50-4784-AFD8-8DA8C21CA40C}"/>
            </a:ext>
          </a:extLst>
        </xdr:cNvPr>
        <xdr:cNvCxnSpPr/>
      </xdr:nvCxnSpPr>
      <xdr:spPr>
        <a:xfrm flipV="1">
          <a:off x="4291965" y="1616773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0" name="【市民会館】&#10;有形固定資産減価償却率最小値テキスト">
          <a:extLst>
            <a:ext uri="{FF2B5EF4-FFF2-40B4-BE49-F238E27FC236}">
              <a16:creationId xmlns:a16="http://schemas.microsoft.com/office/drawing/2014/main" id="{9C93AA0A-3835-45A8-9A60-909460B64EB7}"/>
            </a:ext>
          </a:extLst>
        </xdr:cNvPr>
        <xdr:cNvSpPr txBox="1"/>
      </xdr:nvSpPr>
      <xdr:spPr>
        <a:xfrm>
          <a:off x="4330700"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1" name="直線コネクタ 300">
          <a:extLst>
            <a:ext uri="{FF2B5EF4-FFF2-40B4-BE49-F238E27FC236}">
              <a16:creationId xmlns:a16="http://schemas.microsoft.com/office/drawing/2014/main" id="{A9092772-A3CC-47D5-BBF7-D32B5E42E98B}"/>
            </a:ext>
          </a:extLst>
        </xdr:cNvPr>
        <xdr:cNvCxnSpPr/>
      </xdr:nvCxnSpPr>
      <xdr:spPr>
        <a:xfrm>
          <a:off x="4217988" y="176403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F0138321-A497-495B-87D2-8336E29B9523}"/>
            </a:ext>
          </a:extLst>
        </xdr:cNvPr>
        <xdr:cNvSpPr txBox="1"/>
      </xdr:nvSpPr>
      <xdr:spPr>
        <a:xfrm>
          <a:off x="4330700" y="1595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303" name="直線コネクタ 302">
          <a:extLst>
            <a:ext uri="{FF2B5EF4-FFF2-40B4-BE49-F238E27FC236}">
              <a16:creationId xmlns:a16="http://schemas.microsoft.com/office/drawing/2014/main" id="{E101FA65-3047-467F-ADC1-D3095F68D7B6}"/>
            </a:ext>
          </a:extLst>
        </xdr:cNvPr>
        <xdr:cNvCxnSpPr/>
      </xdr:nvCxnSpPr>
      <xdr:spPr>
        <a:xfrm>
          <a:off x="4217988" y="1616773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4A9503BC-BE0A-4199-AD4B-4CCED9529856}"/>
            </a:ext>
          </a:extLst>
        </xdr:cNvPr>
        <xdr:cNvSpPr txBox="1"/>
      </xdr:nvSpPr>
      <xdr:spPr>
        <a:xfrm>
          <a:off x="4330700" y="16710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305" name="フローチャート: 判断 304">
          <a:extLst>
            <a:ext uri="{FF2B5EF4-FFF2-40B4-BE49-F238E27FC236}">
              <a16:creationId xmlns:a16="http://schemas.microsoft.com/office/drawing/2014/main" id="{F1F52EFC-2451-47AF-9DEC-00E349A193A8}"/>
            </a:ext>
          </a:extLst>
        </xdr:cNvPr>
        <xdr:cNvSpPr/>
      </xdr:nvSpPr>
      <xdr:spPr>
        <a:xfrm>
          <a:off x="4241800" y="167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306" name="フローチャート: 判断 305">
          <a:extLst>
            <a:ext uri="{FF2B5EF4-FFF2-40B4-BE49-F238E27FC236}">
              <a16:creationId xmlns:a16="http://schemas.microsoft.com/office/drawing/2014/main" id="{5BFC4535-4FD1-4EAC-A069-1FB3C04B5C35}"/>
            </a:ext>
          </a:extLst>
        </xdr:cNvPr>
        <xdr:cNvSpPr/>
      </xdr:nvSpPr>
      <xdr:spPr>
        <a:xfrm>
          <a:off x="3475038" y="1669605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307" name="フローチャート: 判断 306">
          <a:extLst>
            <a:ext uri="{FF2B5EF4-FFF2-40B4-BE49-F238E27FC236}">
              <a16:creationId xmlns:a16="http://schemas.microsoft.com/office/drawing/2014/main" id="{2E92785E-1FFD-4372-AD3A-8668BB0252DD}"/>
            </a:ext>
          </a:extLst>
        </xdr:cNvPr>
        <xdr:cNvSpPr/>
      </xdr:nvSpPr>
      <xdr:spPr>
        <a:xfrm>
          <a:off x="2643188"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308" name="フローチャート: 判断 307">
          <a:extLst>
            <a:ext uri="{FF2B5EF4-FFF2-40B4-BE49-F238E27FC236}">
              <a16:creationId xmlns:a16="http://schemas.microsoft.com/office/drawing/2014/main" id="{DBB9BFBE-EB9D-4FC0-B449-7D008D53A153}"/>
            </a:ext>
          </a:extLst>
        </xdr:cNvPr>
        <xdr:cNvSpPr/>
      </xdr:nvSpPr>
      <xdr:spPr>
        <a:xfrm>
          <a:off x="1825625"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309" name="フローチャート: 判断 308">
          <a:extLst>
            <a:ext uri="{FF2B5EF4-FFF2-40B4-BE49-F238E27FC236}">
              <a16:creationId xmlns:a16="http://schemas.microsoft.com/office/drawing/2014/main" id="{6071EB6E-8838-4C33-B0FC-F5D56F2198A5}"/>
            </a:ext>
          </a:extLst>
        </xdr:cNvPr>
        <xdr:cNvSpPr/>
      </xdr:nvSpPr>
      <xdr:spPr>
        <a:xfrm>
          <a:off x="1008063" y="1668081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76FE1B96-B195-4461-97FF-978CF3224FDA}"/>
            </a:ext>
          </a:extLst>
        </xdr:cNvPr>
        <xdr:cNvSpPr txBox="1"/>
      </xdr:nvSpPr>
      <xdr:spPr>
        <a:xfrm>
          <a:off x="411638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4B1F0B0E-FC61-4D4A-91E9-E9E56759A54B}"/>
            </a:ext>
          </a:extLst>
        </xdr:cNvPr>
        <xdr:cNvSpPr txBox="1"/>
      </xdr:nvSpPr>
      <xdr:spPr>
        <a:xfrm>
          <a:off x="3349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59401AAE-BB58-4E1A-9842-C753B839E4B5}"/>
            </a:ext>
          </a:extLst>
        </xdr:cNvPr>
        <xdr:cNvSpPr txBox="1"/>
      </xdr:nvSpPr>
      <xdr:spPr>
        <a:xfrm>
          <a:off x="25177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53B40B0-E105-46FD-9369-88611109CA2E}"/>
            </a:ext>
          </a:extLst>
        </xdr:cNvPr>
        <xdr:cNvSpPr txBox="1"/>
      </xdr:nvSpPr>
      <xdr:spPr>
        <a:xfrm>
          <a:off x="17002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22B4FEB-2F3E-4F0B-9A17-1E66EBBF57C7}"/>
            </a:ext>
          </a:extLst>
        </xdr:cNvPr>
        <xdr:cNvSpPr txBox="1"/>
      </xdr:nvSpPr>
      <xdr:spPr>
        <a:xfrm>
          <a:off x="882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162561</xdr:rowOff>
    </xdr:from>
    <xdr:to>
      <xdr:col>24</xdr:col>
      <xdr:colOff>114300</xdr:colOff>
      <xdr:row>103</xdr:row>
      <xdr:rowOff>92711</xdr:rowOff>
    </xdr:to>
    <xdr:sp macro="" textlink="">
      <xdr:nvSpPr>
        <xdr:cNvPr id="315" name="楕円 314">
          <a:extLst>
            <a:ext uri="{FF2B5EF4-FFF2-40B4-BE49-F238E27FC236}">
              <a16:creationId xmlns:a16="http://schemas.microsoft.com/office/drawing/2014/main" id="{CCC13A35-BB99-4B07-AAF2-18C0F645BB66}"/>
            </a:ext>
          </a:extLst>
        </xdr:cNvPr>
        <xdr:cNvSpPr/>
      </xdr:nvSpPr>
      <xdr:spPr>
        <a:xfrm>
          <a:off x="4241800" y="166789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13988</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986C50BC-C150-47A4-B27C-BB2BCFA9577C}"/>
            </a:ext>
          </a:extLst>
        </xdr:cNvPr>
        <xdr:cNvSpPr txBox="1"/>
      </xdr:nvSpPr>
      <xdr:spPr>
        <a:xfrm>
          <a:off x="4330700" y="1653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118745</xdr:rowOff>
    </xdr:from>
    <xdr:to>
      <xdr:col>20</xdr:col>
      <xdr:colOff>38100</xdr:colOff>
      <xdr:row>103</xdr:row>
      <xdr:rowOff>48895</xdr:rowOff>
    </xdr:to>
    <xdr:sp macro="" textlink="">
      <xdr:nvSpPr>
        <xdr:cNvPr id="317" name="楕円 316">
          <a:extLst>
            <a:ext uri="{FF2B5EF4-FFF2-40B4-BE49-F238E27FC236}">
              <a16:creationId xmlns:a16="http://schemas.microsoft.com/office/drawing/2014/main" id="{94087D57-7CA4-4C0B-A28A-965DFF5B0F70}"/>
            </a:ext>
          </a:extLst>
        </xdr:cNvPr>
        <xdr:cNvSpPr/>
      </xdr:nvSpPr>
      <xdr:spPr>
        <a:xfrm>
          <a:off x="3475038" y="1663509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169545</xdr:rowOff>
    </xdr:from>
    <xdr:to>
      <xdr:col>24</xdr:col>
      <xdr:colOff>63500</xdr:colOff>
      <xdr:row>103</xdr:row>
      <xdr:rowOff>41911</xdr:rowOff>
    </xdr:to>
    <xdr:cxnSp macro="">
      <xdr:nvCxnSpPr>
        <xdr:cNvPr id="318" name="直線コネクタ 317">
          <a:extLst>
            <a:ext uri="{FF2B5EF4-FFF2-40B4-BE49-F238E27FC236}">
              <a16:creationId xmlns:a16="http://schemas.microsoft.com/office/drawing/2014/main" id="{4E5BC32B-A393-4DF3-800C-E532FDEFA3D0}"/>
            </a:ext>
          </a:extLst>
        </xdr:cNvPr>
        <xdr:cNvCxnSpPr/>
      </xdr:nvCxnSpPr>
      <xdr:spPr>
        <a:xfrm>
          <a:off x="3525838" y="16676370"/>
          <a:ext cx="766762"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78739</xdr:rowOff>
    </xdr:from>
    <xdr:to>
      <xdr:col>15</xdr:col>
      <xdr:colOff>101600</xdr:colOff>
      <xdr:row>103</xdr:row>
      <xdr:rowOff>8889</xdr:rowOff>
    </xdr:to>
    <xdr:sp macro="" textlink="">
      <xdr:nvSpPr>
        <xdr:cNvPr id="319" name="楕円 318">
          <a:extLst>
            <a:ext uri="{FF2B5EF4-FFF2-40B4-BE49-F238E27FC236}">
              <a16:creationId xmlns:a16="http://schemas.microsoft.com/office/drawing/2014/main" id="{555AA9A1-7DE2-40FD-94E7-62CA7BADFA52}"/>
            </a:ext>
          </a:extLst>
        </xdr:cNvPr>
        <xdr:cNvSpPr/>
      </xdr:nvSpPr>
      <xdr:spPr>
        <a:xfrm>
          <a:off x="2643188" y="165950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129539</xdr:rowOff>
    </xdr:from>
    <xdr:to>
      <xdr:col>19</xdr:col>
      <xdr:colOff>177800</xdr:colOff>
      <xdr:row>102</xdr:row>
      <xdr:rowOff>169545</xdr:rowOff>
    </xdr:to>
    <xdr:cxnSp macro="">
      <xdr:nvCxnSpPr>
        <xdr:cNvPr id="320" name="直線コネクタ 319">
          <a:extLst>
            <a:ext uri="{FF2B5EF4-FFF2-40B4-BE49-F238E27FC236}">
              <a16:creationId xmlns:a16="http://schemas.microsoft.com/office/drawing/2014/main" id="{6BE5AFF3-86FF-4D95-8244-FA8815781715}"/>
            </a:ext>
          </a:extLst>
        </xdr:cNvPr>
        <xdr:cNvCxnSpPr/>
      </xdr:nvCxnSpPr>
      <xdr:spPr>
        <a:xfrm>
          <a:off x="2693988" y="16645889"/>
          <a:ext cx="8318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33020</xdr:rowOff>
    </xdr:from>
    <xdr:to>
      <xdr:col>10</xdr:col>
      <xdr:colOff>165100</xdr:colOff>
      <xdr:row>102</xdr:row>
      <xdr:rowOff>134620</xdr:rowOff>
    </xdr:to>
    <xdr:sp macro="" textlink="">
      <xdr:nvSpPr>
        <xdr:cNvPr id="321" name="楕円 320">
          <a:extLst>
            <a:ext uri="{FF2B5EF4-FFF2-40B4-BE49-F238E27FC236}">
              <a16:creationId xmlns:a16="http://schemas.microsoft.com/office/drawing/2014/main" id="{EA74D519-9063-45AE-A002-B0FBA47DC513}"/>
            </a:ext>
          </a:extLst>
        </xdr:cNvPr>
        <xdr:cNvSpPr/>
      </xdr:nvSpPr>
      <xdr:spPr>
        <a:xfrm>
          <a:off x="1825625"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83820</xdr:rowOff>
    </xdr:from>
    <xdr:to>
      <xdr:col>15</xdr:col>
      <xdr:colOff>50800</xdr:colOff>
      <xdr:row>102</xdr:row>
      <xdr:rowOff>129539</xdr:rowOff>
    </xdr:to>
    <xdr:cxnSp macro="">
      <xdr:nvCxnSpPr>
        <xdr:cNvPr id="322" name="直線コネクタ 321">
          <a:extLst>
            <a:ext uri="{FF2B5EF4-FFF2-40B4-BE49-F238E27FC236}">
              <a16:creationId xmlns:a16="http://schemas.microsoft.com/office/drawing/2014/main" id="{CEC9E81C-27BC-4C0F-B6EE-CC5D54029285}"/>
            </a:ext>
          </a:extLst>
        </xdr:cNvPr>
        <xdr:cNvCxnSpPr/>
      </xdr:nvCxnSpPr>
      <xdr:spPr>
        <a:xfrm>
          <a:off x="1876425" y="16600170"/>
          <a:ext cx="817563"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158750</xdr:rowOff>
    </xdr:from>
    <xdr:to>
      <xdr:col>6</xdr:col>
      <xdr:colOff>38100</xdr:colOff>
      <xdr:row>102</xdr:row>
      <xdr:rowOff>88900</xdr:rowOff>
    </xdr:to>
    <xdr:sp macro="" textlink="">
      <xdr:nvSpPr>
        <xdr:cNvPr id="323" name="楕円 322">
          <a:extLst>
            <a:ext uri="{FF2B5EF4-FFF2-40B4-BE49-F238E27FC236}">
              <a16:creationId xmlns:a16="http://schemas.microsoft.com/office/drawing/2014/main" id="{FF824A24-672C-41F7-918E-E842E61EC848}"/>
            </a:ext>
          </a:extLst>
        </xdr:cNvPr>
        <xdr:cNvSpPr/>
      </xdr:nvSpPr>
      <xdr:spPr>
        <a:xfrm>
          <a:off x="1008063" y="165131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38100</xdr:rowOff>
    </xdr:from>
    <xdr:to>
      <xdr:col>10</xdr:col>
      <xdr:colOff>114300</xdr:colOff>
      <xdr:row>102</xdr:row>
      <xdr:rowOff>83820</xdr:rowOff>
    </xdr:to>
    <xdr:cxnSp macro="">
      <xdr:nvCxnSpPr>
        <xdr:cNvPr id="324" name="直線コネクタ 323">
          <a:extLst>
            <a:ext uri="{FF2B5EF4-FFF2-40B4-BE49-F238E27FC236}">
              <a16:creationId xmlns:a16="http://schemas.microsoft.com/office/drawing/2014/main" id="{659334E4-4199-445E-BE74-7090C414B1D3}"/>
            </a:ext>
          </a:extLst>
        </xdr:cNvPr>
        <xdr:cNvCxnSpPr/>
      </xdr:nvCxnSpPr>
      <xdr:spPr>
        <a:xfrm>
          <a:off x="1058863" y="16554450"/>
          <a:ext cx="8175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325" name="n_1aveValue【市民会館】&#10;有形固定資産減価償却率">
          <a:extLst>
            <a:ext uri="{FF2B5EF4-FFF2-40B4-BE49-F238E27FC236}">
              <a16:creationId xmlns:a16="http://schemas.microsoft.com/office/drawing/2014/main" id="{E7E24CD4-B7AD-4DD6-A302-CD7F91421018}"/>
            </a:ext>
          </a:extLst>
        </xdr:cNvPr>
        <xdr:cNvSpPr txBox="1"/>
      </xdr:nvSpPr>
      <xdr:spPr>
        <a:xfrm>
          <a:off x="3324869" y="1678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326" name="n_2aveValue【市民会館】&#10;有形固定資産減価償却率">
          <a:extLst>
            <a:ext uri="{FF2B5EF4-FFF2-40B4-BE49-F238E27FC236}">
              <a16:creationId xmlns:a16="http://schemas.microsoft.com/office/drawing/2014/main" id="{DA502A51-EE29-4047-8E75-B5D0417020F5}"/>
            </a:ext>
          </a:extLst>
        </xdr:cNvPr>
        <xdr:cNvSpPr txBox="1"/>
      </xdr:nvSpPr>
      <xdr:spPr>
        <a:xfrm>
          <a:off x="2505719" y="1679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327" name="n_3aveValue【市民会館】&#10;有形固定資産減価償却率">
          <a:extLst>
            <a:ext uri="{FF2B5EF4-FFF2-40B4-BE49-F238E27FC236}">
              <a16:creationId xmlns:a16="http://schemas.microsoft.com/office/drawing/2014/main" id="{1B3C3596-24D7-442E-9EC3-E533FE79F178}"/>
            </a:ext>
          </a:extLst>
        </xdr:cNvPr>
        <xdr:cNvSpPr txBox="1"/>
      </xdr:nvSpPr>
      <xdr:spPr>
        <a:xfrm>
          <a:off x="1688157" y="1679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328" name="n_4aveValue【市民会館】&#10;有形固定資産減価償却率">
          <a:extLst>
            <a:ext uri="{FF2B5EF4-FFF2-40B4-BE49-F238E27FC236}">
              <a16:creationId xmlns:a16="http://schemas.microsoft.com/office/drawing/2014/main" id="{42BADF5F-A544-4C65-8A84-E9774EFEAD3C}"/>
            </a:ext>
          </a:extLst>
        </xdr:cNvPr>
        <xdr:cNvSpPr txBox="1"/>
      </xdr:nvSpPr>
      <xdr:spPr>
        <a:xfrm>
          <a:off x="870594" y="1677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65422</xdr:rowOff>
    </xdr:from>
    <xdr:ext cx="405111" cy="259045"/>
    <xdr:sp macro="" textlink="">
      <xdr:nvSpPr>
        <xdr:cNvPr id="329" name="n_1mainValue【市民会館】&#10;有形固定資産減価償却率">
          <a:extLst>
            <a:ext uri="{FF2B5EF4-FFF2-40B4-BE49-F238E27FC236}">
              <a16:creationId xmlns:a16="http://schemas.microsoft.com/office/drawing/2014/main" id="{BB1F3A5F-9E78-4C3C-B8F7-24A936E24DF9}"/>
            </a:ext>
          </a:extLst>
        </xdr:cNvPr>
        <xdr:cNvSpPr txBox="1"/>
      </xdr:nvSpPr>
      <xdr:spPr>
        <a:xfrm>
          <a:off x="3324869" y="1641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25416</xdr:rowOff>
    </xdr:from>
    <xdr:ext cx="405111" cy="259045"/>
    <xdr:sp macro="" textlink="">
      <xdr:nvSpPr>
        <xdr:cNvPr id="330" name="n_2mainValue【市民会館】&#10;有形固定資産減価償却率">
          <a:extLst>
            <a:ext uri="{FF2B5EF4-FFF2-40B4-BE49-F238E27FC236}">
              <a16:creationId xmlns:a16="http://schemas.microsoft.com/office/drawing/2014/main" id="{EBFCA133-9928-49FF-A052-D478DAF637CA}"/>
            </a:ext>
          </a:extLst>
        </xdr:cNvPr>
        <xdr:cNvSpPr txBox="1"/>
      </xdr:nvSpPr>
      <xdr:spPr>
        <a:xfrm>
          <a:off x="2505719" y="1637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151147</xdr:rowOff>
    </xdr:from>
    <xdr:ext cx="405111" cy="259045"/>
    <xdr:sp macro="" textlink="">
      <xdr:nvSpPr>
        <xdr:cNvPr id="331" name="n_3mainValue【市民会館】&#10;有形固定資産減価償却率">
          <a:extLst>
            <a:ext uri="{FF2B5EF4-FFF2-40B4-BE49-F238E27FC236}">
              <a16:creationId xmlns:a16="http://schemas.microsoft.com/office/drawing/2014/main" id="{75E9184F-F9DF-4565-86C2-33AF665BB340}"/>
            </a:ext>
          </a:extLst>
        </xdr:cNvPr>
        <xdr:cNvSpPr txBox="1"/>
      </xdr:nvSpPr>
      <xdr:spPr>
        <a:xfrm>
          <a:off x="1688157" y="1634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105427</xdr:rowOff>
    </xdr:from>
    <xdr:ext cx="405111" cy="259045"/>
    <xdr:sp macro="" textlink="">
      <xdr:nvSpPr>
        <xdr:cNvPr id="332" name="n_4mainValue【市民会館】&#10;有形固定資産減価償却率">
          <a:extLst>
            <a:ext uri="{FF2B5EF4-FFF2-40B4-BE49-F238E27FC236}">
              <a16:creationId xmlns:a16="http://schemas.microsoft.com/office/drawing/2014/main" id="{6456519C-F05F-453B-B636-25A9115A5B22}"/>
            </a:ext>
          </a:extLst>
        </xdr:cNvPr>
        <xdr:cNvSpPr txBox="1"/>
      </xdr:nvSpPr>
      <xdr:spPr>
        <a:xfrm>
          <a:off x="870594" y="1629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CBAF8E6A-81E1-4187-8BCA-C030719E259F}"/>
            </a:ext>
          </a:extLst>
        </xdr:cNvPr>
        <xdr:cNvSpPr/>
      </xdr:nvSpPr>
      <xdr:spPr>
        <a:xfrm>
          <a:off x="6118225" y="14754225"/>
          <a:ext cx="4367213"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B8D26E9D-0BE7-4341-9831-C731A943C764}"/>
            </a:ext>
          </a:extLst>
        </xdr:cNvPr>
        <xdr:cNvSpPr/>
      </xdr:nvSpPr>
      <xdr:spPr>
        <a:xfrm>
          <a:off x="623093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D3B1ED54-038C-47FD-8D47-CA6925FE9A34}"/>
            </a:ext>
          </a:extLst>
        </xdr:cNvPr>
        <xdr:cNvSpPr/>
      </xdr:nvSpPr>
      <xdr:spPr>
        <a:xfrm>
          <a:off x="623093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C461EFA9-4414-41E0-8E77-E5FD1022C45F}"/>
            </a:ext>
          </a:extLst>
        </xdr:cNvPr>
        <xdr:cNvSpPr/>
      </xdr:nvSpPr>
      <xdr:spPr>
        <a:xfrm>
          <a:off x="71755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6DC8BA06-C633-4E1E-8D6F-C623CF90BD2B}"/>
            </a:ext>
          </a:extLst>
        </xdr:cNvPr>
        <xdr:cNvSpPr/>
      </xdr:nvSpPr>
      <xdr:spPr>
        <a:xfrm>
          <a:off x="71755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253D7AC9-07B2-427A-BC60-5671341629C7}"/>
            </a:ext>
          </a:extLst>
        </xdr:cNvPr>
        <xdr:cNvSpPr/>
      </xdr:nvSpPr>
      <xdr:spPr>
        <a:xfrm>
          <a:off x="82327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DD2AF4DB-FFB2-4422-BD0A-8EFE7276F3E9}"/>
            </a:ext>
          </a:extLst>
        </xdr:cNvPr>
        <xdr:cNvSpPr/>
      </xdr:nvSpPr>
      <xdr:spPr>
        <a:xfrm>
          <a:off x="82327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6FF1CAB1-ABA4-4134-B79E-DFF2DD487117}"/>
            </a:ext>
          </a:extLst>
        </xdr:cNvPr>
        <xdr:cNvSpPr/>
      </xdr:nvSpPr>
      <xdr:spPr>
        <a:xfrm>
          <a:off x="6118225" y="15840075"/>
          <a:ext cx="4367213"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9C54A121-6FED-4A57-BF63-4455734F106C}"/>
            </a:ext>
          </a:extLst>
        </xdr:cNvPr>
        <xdr:cNvSpPr txBox="1"/>
      </xdr:nvSpPr>
      <xdr:spPr>
        <a:xfrm>
          <a:off x="60801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91E50F12-488A-46E8-9298-427E9B5CF481}"/>
            </a:ext>
          </a:extLst>
        </xdr:cNvPr>
        <xdr:cNvCxnSpPr/>
      </xdr:nvCxnSpPr>
      <xdr:spPr>
        <a:xfrm>
          <a:off x="6118225" y="17992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3" name="直線コネクタ 342">
          <a:extLst>
            <a:ext uri="{FF2B5EF4-FFF2-40B4-BE49-F238E27FC236}">
              <a16:creationId xmlns:a16="http://schemas.microsoft.com/office/drawing/2014/main" id="{AF088904-80CC-49C9-9B00-BE04FE2B47EB}"/>
            </a:ext>
          </a:extLst>
        </xdr:cNvPr>
        <xdr:cNvCxnSpPr/>
      </xdr:nvCxnSpPr>
      <xdr:spPr>
        <a:xfrm>
          <a:off x="6118225" y="17459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4" name="テキスト ボックス 343">
          <a:extLst>
            <a:ext uri="{FF2B5EF4-FFF2-40B4-BE49-F238E27FC236}">
              <a16:creationId xmlns:a16="http://schemas.microsoft.com/office/drawing/2014/main" id="{0F54302D-DA04-4797-9165-E5F282740E0C}"/>
            </a:ext>
          </a:extLst>
        </xdr:cNvPr>
        <xdr:cNvSpPr txBox="1"/>
      </xdr:nvSpPr>
      <xdr:spPr>
        <a:xfrm>
          <a:off x="5679621" y="1732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5" name="直線コネクタ 344">
          <a:extLst>
            <a:ext uri="{FF2B5EF4-FFF2-40B4-BE49-F238E27FC236}">
              <a16:creationId xmlns:a16="http://schemas.microsoft.com/office/drawing/2014/main" id="{570040D8-94A2-4FD8-B40E-EB9BD4A60983}"/>
            </a:ext>
          </a:extLst>
        </xdr:cNvPr>
        <xdr:cNvCxnSpPr/>
      </xdr:nvCxnSpPr>
      <xdr:spPr>
        <a:xfrm>
          <a:off x="6118225" y="1691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6" name="テキスト ボックス 345">
          <a:extLst>
            <a:ext uri="{FF2B5EF4-FFF2-40B4-BE49-F238E27FC236}">
              <a16:creationId xmlns:a16="http://schemas.microsoft.com/office/drawing/2014/main" id="{AC725D99-BFB8-49D9-91EC-BEBA6FB7CB0E}"/>
            </a:ext>
          </a:extLst>
        </xdr:cNvPr>
        <xdr:cNvSpPr txBox="1"/>
      </xdr:nvSpPr>
      <xdr:spPr>
        <a:xfrm>
          <a:off x="5679621" y="1678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7" name="直線コネクタ 346">
          <a:extLst>
            <a:ext uri="{FF2B5EF4-FFF2-40B4-BE49-F238E27FC236}">
              <a16:creationId xmlns:a16="http://schemas.microsoft.com/office/drawing/2014/main" id="{598F40A6-60E8-48F7-9F8A-18A7C1E12716}"/>
            </a:ext>
          </a:extLst>
        </xdr:cNvPr>
        <xdr:cNvCxnSpPr/>
      </xdr:nvCxnSpPr>
      <xdr:spPr>
        <a:xfrm>
          <a:off x="6118225" y="16373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48" name="テキスト ボックス 347">
          <a:extLst>
            <a:ext uri="{FF2B5EF4-FFF2-40B4-BE49-F238E27FC236}">
              <a16:creationId xmlns:a16="http://schemas.microsoft.com/office/drawing/2014/main" id="{9DDBF4C1-2BC5-4A04-926F-169075371187}"/>
            </a:ext>
          </a:extLst>
        </xdr:cNvPr>
        <xdr:cNvSpPr txBox="1"/>
      </xdr:nvSpPr>
      <xdr:spPr>
        <a:xfrm>
          <a:off x="5679621" y="1624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a:extLst>
            <a:ext uri="{FF2B5EF4-FFF2-40B4-BE49-F238E27FC236}">
              <a16:creationId xmlns:a16="http://schemas.microsoft.com/office/drawing/2014/main" id="{B24EB1D9-EC64-419C-A9C9-50AC9C3BFE18}"/>
            </a:ext>
          </a:extLst>
        </xdr:cNvPr>
        <xdr:cNvCxnSpPr/>
      </xdr:nvCxnSpPr>
      <xdr:spPr>
        <a:xfrm>
          <a:off x="6118225" y="158400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98DFE788-3B83-46EA-8FCE-6FA4F0E1C71B}"/>
            </a:ext>
          </a:extLst>
        </xdr:cNvPr>
        <xdr:cNvSpPr txBox="1"/>
      </xdr:nvSpPr>
      <xdr:spPr>
        <a:xfrm>
          <a:off x="5679621"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a:extLst>
            <a:ext uri="{FF2B5EF4-FFF2-40B4-BE49-F238E27FC236}">
              <a16:creationId xmlns:a16="http://schemas.microsoft.com/office/drawing/2014/main" id="{38CCDA37-791C-442A-AA97-A05BB838EAE4}"/>
            </a:ext>
          </a:extLst>
        </xdr:cNvPr>
        <xdr:cNvSpPr/>
      </xdr:nvSpPr>
      <xdr:spPr>
        <a:xfrm>
          <a:off x="6118225" y="15840075"/>
          <a:ext cx="4367213"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352" name="直線コネクタ 351">
          <a:extLst>
            <a:ext uri="{FF2B5EF4-FFF2-40B4-BE49-F238E27FC236}">
              <a16:creationId xmlns:a16="http://schemas.microsoft.com/office/drawing/2014/main" id="{228F4267-533A-4F76-92FD-BA6C528352B8}"/>
            </a:ext>
          </a:extLst>
        </xdr:cNvPr>
        <xdr:cNvCxnSpPr/>
      </xdr:nvCxnSpPr>
      <xdr:spPr>
        <a:xfrm flipV="1">
          <a:off x="9691053" y="1628584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53" name="【市民会館】&#10;一人当たり面積最小値テキスト">
          <a:extLst>
            <a:ext uri="{FF2B5EF4-FFF2-40B4-BE49-F238E27FC236}">
              <a16:creationId xmlns:a16="http://schemas.microsoft.com/office/drawing/2014/main" id="{D233F417-6B4D-4A27-A264-5AA7DD5644CE}"/>
            </a:ext>
          </a:extLst>
        </xdr:cNvPr>
        <xdr:cNvSpPr txBox="1"/>
      </xdr:nvSpPr>
      <xdr:spPr>
        <a:xfrm>
          <a:off x="9729788" y="174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54" name="直線コネクタ 353">
          <a:extLst>
            <a:ext uri="{FF2B5EF4-FFF2-40B4-BE49-F238E27FC236}">
              <a16:creationId xmlns:a16="http://schemas.microsoft.com/office/drawing/2014/main" id="{5AE4EF22-0E60-45C6-B377-5D4EAED7137B}"/>
            </a:ext>
          </a:extLst>
        </xdr:cNvPr>
        <xdr:cNvCxnSpPr/>
      </xdr:nvCxnSpPr>
      <xdr:spPr>
        <a:xfrm>
          <a:off x="9617075" y="1743075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355" name="【市民会館】&#10;一人当たり面積最大値テキスト">
          <a:extLst>
            <a:ext uri="{FF2B5EF4-FFF2-40B4-BE49-F238E27FC236}">
              <a16:creationId xmlns:a16="http://schemas.microsoft.com/office/drawing/2014/main" id="{FB4095DA-7CFE-4935-A4E5-FA5A7FF76FD2}"/>
            </a:ext>
          </a:extLst>
        </xdr:cNvPr>
        <xdr:cNvSpPr txBox="1"/>
      </xdr:nvSpPr>
      <xdr:spPr>
        <a:xfrm>
          <a:off x="9729788" y="1607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356" name="直線コネクタ 355">
          <a:extLst>
            <a:ext uri="{FF2B5EF4-FFF2-40B4-BE49-F238E27FC236}">
              <a16:creationId xmlns:a16="http://schemas.microsoft.com/office/drawing/2014/main" id="{C8FBBD72-7692-489C-938C-35320FE1BF25}"/>
            </a:ext>
          </a:extLst>
        </xdr:cNvPr>
        <xdr:cNvCxnSpPr/>
      </xdr:nvCxnSpPr>
      <xdr:spPr>
        <a:xfrm>
          <a:off x="9617075" y="1628584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357" name="【市民会館】&#10;一人当たり面積平均値テキスト">
          <a:extLst>
            <a:ext uri="{FF2B5EF4-FFF2-40B4-BE49-F238E27FC236}">
              <a16:creationId xmlns:a16="http://schemas.microsoft.com/office/drawing/2014/main" id="{DDB43BF0-4CD4-4280-871C-3CACF9F2E64A}"/>
            </a:ext>
          </a:extLst>
        </xdr:cNvPr>
        <xdr:cNvSpPr txBox="1"/>
      </xdr:nvSpPr>
      <xdr:spPr>
        <a:xfrm>
          <a:off x="9729788" y="16841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358" name="フローチャート: 判断 357">
          <a:extLst>
            <a:ext uri="{FF2B5EF4-FFF2-40B4-BE49-F238E27FC236}">
              <a16:creationId xmlns:a16="http://schemas.microsoft.com/office/drawing/2014/main" id="{DCAD6129-6DEE-4CA6-B7E9-F301F274FD1E}"/>
            </a:ext>
          </a:extLst>
        </xdr:cNvPr>
        <xdr:cNvSpPr/>
      </xdr:nvSpPr>
      <xdr:spPr>
        <a:xfrm>
          <a:off x="9655175" y="1698561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59" name="フローチャート: 判断 358">
          <a:extLst>
            <a:ext uri="{FF2B5EF4-FFF2-40B4-BE49-F238E27FC236}">
              <a16:creationId xmlns:a16="http://schemas.microsoft.com/office/drawing/2014/main" id="{FB3613DA-4263-4334-88FB-53543FCA1D00}"/>
            </a:ext>
          </a:extLst>
        </xdr:cNvPr>
        <xdr:cNvSpPr/>
      </xdr:nvSpPr>
      <xdr:spPr>
        <a:xfrm>
          <a:off x="8874125" y="1700276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360" name="フローチャート: 判断 359">
          <a:extLst>
            <a:ext uri="{FF2B5EF4-FFF2-40B4-BE49-F238E27FC236}">
              <a16:creationId xmlns:a16="http://schemas.microsoft.com/office/drawing/2014/main" id="{965C374F-0BE5-43F8-BBB5-992BB6BAE49C}"/>
            </a:ext>
          </a:extLst>
        </xdr:cNvPr>
        <xdr:cNvSpPr/>
      </xdr:nvSpPr>
      <xdr:spPr>
        <a:xfrm>
          <a:off x="8056563" y="1700276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361" name="フローチャート: 判断 360">
          <a:extLst>
            <a:ext uri="{FF2B5EF4-FFF2-40B4-BE49-F238E27FC236}">
              <a16:creationId xmlns:a16="http://schemas.microsoft.com/office/drawing/2014/main" id="{8A241079-E477-45EE-B168-95495A2D20E0}"/>
            </a:ext>
          </a:extLst>
        </xdr:cNvPr>
        <xdr:cNvSpPr/>
      </xdr:nvSpPr>
      <xdr:spPr>
        <a:xfrm>
          <a:off x="7224713" y="1701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362" name="フローチャート: 判断 361">
          <a:extLst>
            <a:ext uri="{FF2B5EF4-FFF2-40B4-BE49-F238E27FC236}">
              <a16:creationId xmlns:a16="http://schemas.microsoft.com/office/drawing/2014/main" id="{4335D01C-9984-4F1E-A888-37338290089F}"/>
            </a:ext>
          </a:extLst>
        </xdr:cNvPr>
        <xdr:cNvSpPr/>
      </xdr:nvSpPr>
      <xdr:spPr>
        <a:xfrm>
          <a:off x="6407150" y="1701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32092335-323E-42D3-9D35-62E99B04FD44}"/>
            </a:ext>
          </a:extLst>
        </xdr:cNvPr>
        <xdr:cNvSpPr txBox="1"/>
      </xdr:nvSpPr>
      <xdr:spPr>
        <a:xfrm>
          <a:off x="95154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F79D66EF-BB38-4B9E-96C1-4884AE069C4B}"/>
            </a:ext>
          </a:extLst>
        </xdr:cNvPr>
        <xdr:cNvSpPr txBox="1"/>
      </xdr:nvSpPr>
      <xdr:spPr>
        <a:xfrm>
          <a:off x="87487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558A95CA-5F91-4DDA-8CEA-E8DE647125AA}"/>
            </a:ext>
          </a:extLst>
        </xdr:cNvPr>
        <xdr:cNvSpPr txBox="1"/>
      </xdr:nvSpPr>
      <xdr:spPr>
        <a:xfrm>
          <a:off x="79311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3D8CA24-9C31-4CB7-B6CD-2426AB5E0A9D}"/>
            </a:ext>
          </a:extLst>
        </xdr:cNvPr>
        <xdr:cNvSpPr txBox="1"/>
      </xdr:nvSpPr>
      <xdr:spPr>
        <a:xfrm>
          <a:off x="7099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C377FD01-79DA-47A0-9FD6-A72C570F1CD1}"/>
            </a:ext>
          </a:extLst>
        </xdr:cNvPr>
        <xdr:cNvSpPr txBox="1"/>
      </xdr:nvSpPr>
      <xdr:spPr>
        <a:xfrm>
          <a:off x="62817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368" name="楕円 367">
          <a:extLst>
            <a:ext uri="{FF2B5EF4-FFF2-40B4-BE49-F238E27FC236}">
              <a16:creationId xmlns:a16="http://schemas.microsoft.com/office/drawing/2014/main" id="{9D04B433-49C4-4839-961D-257B6415A499}"/>
            </a:ext>
          </a:extLst>
        </xdr:cNvPr>
        <xdr:cNvSpPr/>
      </xdr:nvSpPr>
      <xdr:spPr>
        <a:xfrm>
          <a:off x="9655175" y="1709610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72407</xdr:rowOff>
    </xdr:from>
    <xdr:ext cx="469744" cy="259045"/>
    <xdr:sp macro="" textlink="">
      <xdr:nvSpPr>
        <xdr:cNvPr id="369" name="【市民会館】&#10;一人当たり面積該当値テキスト">
          <a:extLst>
            <a:ext uri="{FF2B5EF4-FFF2-40B4-BE49-F238E27FC236}">
              <a16:creationId xmlns:a16="http://schemas.microsoft.com/office/drawing/2014/main" id="{AA460632-DE11-49AD-A82E-FB132E2E5140}"/>
            </a:ext>
          </a:extLst>
        </xdr:cNvPr>
        <xdr:cNvSpPr txBox="1"/>
      </xdr:nvSpPr>
      <xdr:spPr>
        <a:xfrm>
          <a:off x="9729788"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99695</xdr:rowOff>
    </xdr:from>
    <xdr:to>
      <xdr:col>50</xdr:col>
      <xdr:colOff>165100</xdr:colOff>
      <xdr:row>106</xdr:row>
      <xdr:rowOff>29845</xdr:rowOff>
    </xdr:to>
    <xdr:sp macro="" textlink="">
      <xdr:nvSpPr>
        <xdr:cNvPr id="370" name="楕円 369">
          <a:extLst>
            <a:ext uri="{FF2B5EF4-FFF2-40B4-BE49-F238E27FC236}">
              <a16:creationId xmlns:a16="http://schemas.microsoft.com/office/drawing/2014/main" id="{41F7ACC7-A8B2-452B-93AB-E77111CD9EB2}"/>
            </a:ext>
          </a:extLst>
        </xdr:cNvPr>
        <xdr:cNvSpPr/>
      </xdr:nvSpPr>
      <xdr:spPr>
        <a:xfrm>
          <a:off x="8874125" y="171018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150495</xdr:rowOff>
    </xdr:to>
    <xdr:cxnSp macro="">
      <xdr:nvCxnSpPr>
        <xdr:cNvPr id="371" name="直線コネクタ 370">
          <a:extLst>
            <a:ext uri="{FF2B5EF4-FFF2-40B4-BE49-F238E27FC236}">
              <a16:creationId xmlns:a16="http://schemas.microsoft.com/office/drawing/2014/main" id="{DCB5D54C-6F9E-4B3C-935F-D58D4DF4AD06}"/>
            </a:ext>
          </a:extLst>
        </xdr:cNvPr>
        <xdr:cNvCxnSpPr/>
      </xdr:nvCxnSpPr>
      <xdr:spPr>
        <a:xfrm flipV="1">
          <a:off x="8924925" y="17146905"/>
          <a:ext cx="7667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372" name="楕円 371">
          <a:extLst>
            <a:ext uri="{FF2B5EF4-FFF2-40B4-BE49-F238E27FC236}">
              <a16:creationId xmlns:a16="http://schemas.microsoft.com/office/drawing/2014/main" id="{CE47C67B-4E17-4C5F-B43E-C74827123438}"/>
            </a:ext>
          </a:extLst>
        </xdr:cNvPr>
        <xdr:cNvSpPr/>
      </xdr:nvSpPr>
      <xdr:spPr>
        <a:xfrm>
          <a:off x="8056563" y="1710753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150495</xdr:rowOff>
    </xdr:from>
    <xdr:to>
      <xdr:col>50</xdr:col>
      <xdr:colOff>114300</xdr:colOff>
      <xdr:row>105</xdr:row>
      <xdr:rowOff>156211</xdr:rowOff>
    </xdr:to>
    <xdr:cxnSp macro="">
      <xdr:nvCxnSpPr>
        <xdr:cNvPr id="373" name="直線コネクタ 372">
          <a:extLst>
            <a:ext uri="{FF2B5EF4-FFF2-40B4-BE49-F238E27FC236}">
              <a16:creationId xmlns:a16="http://schemas.microsoft.com/office/drawing/2014/main" id="{2040DAAA-16C1-47A2-8E80-5A9DEA621B2A}"/>
            </a:ext>
          </a:extLst>
        </xdr:cNvPr>
        <xdr:cNvCxnSpPr/>
      </xdr:nvCxnSpPr>
      <xdr:spPr>
        <a:xfrm flipV="1">
          <a:off x="8107363" y="17152620"/>
          <a:ext cx="817562"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374" name="楕円 373">
          <a:extLst>
            <a:ext uri="{FF2B5EF4-FFF2-40B4-BE49-F238E27FC236}">
              <a16:creationId xmlns:a16="http://schemas.microsoft.com/office/drawing/2014/main" id="{5D4D973E-01D7-4F79-B70F-230B8F484ED9}"/>
            </a:ext>
          </a:extLst>
        </xdr:cNvPr>
        <xdr:cNvSpPr/>
      </xdr:nvSpPr>
      <xdr:spPr>
        <a:xfrm>
          <a:off x="7224713" y="1710753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156211</xdr:rowOff>
    </xdr:to>
    <xdr:cxnSp macro="">
      <xdr:nvCxnSpPr>
        <xdr:cNvPr id="375" name="直線コネクタ 374">
          <a:extLst>
            <a:ext uri="{FF2B5EF4-FFF2-40B4-BE49-F238E27FC236}">
              <a16:creationId xmlns:a16="http://schemas.microsoft.com/office/drawing/2014/main" id="{D5D8290E-11EA-4E9D-B0EC-C37924562CC7}"/>
            </a:ext>
          </a:extLst>
        </xdr:cNvPr>
        <xdr:cNvCxnSpPr/>
      </xdr:nvCxnSpPr>
      <xdr:spPr>
        <a:xfrm>
          <a:off x="7275513" y="17158336"/>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111125</xdr:rowOff>
    </xdr:from>
    <xdr:to>
      <xdr:col>36</xdr:col>
      <xdr:colOff>165100</xdr:colOff>
      <xdr:row>106</xdr:row>
      <xdr:rowOff>41275</xdr:rowOff>
    </xdr:to>
    <xdr:sp macro="" textlink="">
      <xdr:nvSpPr>
        <xdr:cNvPr id="376" name="楕円 375">
          <a:extLst>
            <a:ext uri="{FF2B5EF4-FFF2-40B4-BE49-F238E27FC236}">
              <a16:creationId xmlns:a16="http://schemas.microsoft.com/office/drawing/2014/main" id="{67A87090-A904-436D-BA2B-F172783496B4}"/>
            </a:ext>
          </a:extLst>
        </xdr:cNvPr>
        <xdr:cNvSpPr/>
      </xdr:nvSpPr>
      <xdr:spPr>
        <a:xfrm>
          <a:off x="6407150" y="171132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161925</xdr:rowOff>
    </xdr:to>
    <xdr:cxnSp macro="">
      <xdr:nvCxnSpPr>
        <xdr:cNvPr id="377" name="直線コネクタ 376">
          <a:extLst>
            <a:ext uri="{FF2B5EF4-FFF2-40B4-BE49-F238E27FC236}">
              <a16:creationId xmlns:a16="http://schemas.microsoft.com/office/drawing/2014/main" id="{E8EECD38-CECE-49AB-94EE-5506D5B5942A}"/>
            </a:ext>
          </a:extLst>
        </xdr:cNvPr>
        <xdr:cNvCxnSpPr/>
      </xdr:nvCxnSpPr>
      <xdr:spPr>
        <a:xfrm flipV="1">
          <a:off x="6457950" y="17158336"/>
          <a:ext cx="817563"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378" name="n_1aveValue【市民会館】&#10;一人当たり面積">
          <a:extLst>
            <a:ext uri="{FF2B5EF4-FFF2-40B4-BE49-F238E27FC236}">
              <a16:creationId xmlns:a16="http://schemas.microsoft.com/office/drawing/2014/main" id="{B7AFA847-D25D-4DBA-8CD0-8D01F84510DC}"/>
            </a:ext>
          </a:extLst>
        </xdr:cNvPr>
        <xdr:cNvSpPr txBox="1"/>
      </xdr:nvSpPr>
      <xdr:spPr>
        <a:xfrm>
          <a:off x="8691640" y="167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379" name="n_2aveValue【市民会館】&#10;一人当たり面積">
          <a:extLst>
            <a:ext uri="{FF2B5EF4-FFF2-40B4-BE49-F238E27FC236}">
              <a16:creationId xmlns:a16="http://schemas.microsoft.com/office/drawing/2014/main" id="{7E8726F6-92A7-4330-A880-66F4E21A0798}"/>
            </a:ext>
          </a:extLst>
        </xdr:cNvPr>
        <xdr:cNvSpPr txBox="1"/>
      </xdr:nvSpPr>
      <xdr:spPr>
        <a:xfrm>
          <a:off x="7886777" y="167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380" name="n_3aveValue【市民会館】&#10;一人当たり面積">
          <a:extLst>
            <a:ext uri="{FF2B5EF4-FFF2-40B4-BE49-F238E27FC236}">
              <a16:creationId xmlns:a16="http://schemas.microsoft.com/office/drawing/2014/main" id="{C6193E28-5A3A-47E7-93F0-DE6EF566AB85}"/>
            </a:ext>
          </a:extLst>
        </xdr:cNvPr>
        <xdr:cNvSpPr txBox="1"/>
      </xdr:nvSpPr>
      <xdr:spPr>
        <a:xfrm>
          <a:off x="7054927" y="1681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381" name="n_4aveValue【市民会館】&#10;一人当たり面積">
          <a:extLst>
            <a:ext uri="{FF2B5EF4-FFF2-40B4-BE49-F238E27FC236}">
              <a16:creationId xmlns:a16="http://schemas.microsoft.com/office/drawing/2014/main" id="{D2206B96-6901-4554-8552-A82D49D1B90C}"/>
            </a:ext>
          </a:extLst>
        </xdr:cNvPr>
        <xdr:cNvSpPr txBox="1"/>
      </xdr:nvSpPr>
      <xdr:spPr>
        <a:xfrm>
          <a:off x="6237365" y="1681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20972</xdr:rowOff>
    </xdr:from>
    <xdr:ext cx="469744" cy="259045"/>
    <xdr:sp macro="" textlink="">
      <xdr:nvSpPr>
        <xdr:cNvPr id="382" name="n_1mainValue【市民会館】&#10;一人当たり面積">
          <a:extLst>
            <a:ext uri="{FF2B5EF4-FFF2-40B4-BE49-F238E27FC236}">
              <a16:creationId xmlns:a16="http://schemas.microsoft.com/office/drawing/2014/main" id="{1E57E41F-9A79-48A1-B2D2-B7204CE42190}"/>
            </a:ext>
          </a:extLst>
        </xdr:cNvPr>
        <xdr:cNvSpPr txBox="1"/>
      </xdr:nvSpPr>
      <xdr:spPr>
        <a:xfrm>
          <a:off x="869164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26688</xdr:rowOff>
    </xdr:from>
    <xdr:ext cx="469744" cy="259045"/>
    <xdr:sp macro="" textlink="">
      <xdr:nvSpPr>
        <xdr:cNvPr id="383" name="n_2mainValue【市民会館】&#10;一人当たり面積">
          <a:extLst>
            <a:ext uri="{FF2B5EF4-FFF2-40B4-BE49-F238E27FC236}">
              <a16:creationId xmlns:a16="http://schemas.microsoft.com/office/drawing/2014/main" id="{1C1FF93D-24B0-439C-BF6A-7AE7620BC5D3}"/>
            </a:ext>
          </a:extLst>
        </xdr:cNvPr>
        <xdr:cNvSpPr txBox="1"/>
      </xdr:nvSpPr>
      <xdr:spPr>
        <a:xfrm>
          <a:off x="7886777" y="1719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26688</xdr:rowOff>
    </xdr:from>
    <xdr:ext cx="469744" cy="259045"/>
    <xdr:sp macro="" textlink="">
      <xdr:nvSpPr>
        <xdr:cNvPr id="384" name="n_3mainValue【市民会館】&#10;一人当たり面積">
          <a:extLst>
            <a:ext uri="{FF2B5EF4-FFF2-40B4-BE49-F238E27FC236}">
              <a16:creationId xmlns:a16="http://schemas.microsoft.com/office/drawing/2014/main" id="{52464037-B1F3-4D23-9B3A-B1F1E5B81280}"/>
            </a:ext>
          </a:extLst>
        </xdr:cNvPr>
        <xdr:cNvSpPr txBox="1"/>
      </xdr:nvSpPr>
      <xdr:spPr>
        <a:xfrm>
          <a:off x="7054927" y="1719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32402</xdr:rowOff>
    </xdr:from>
    <xdr:ext cx="469744" cy="259045"/>
    <xdr:sp macro="" textlink="">
      <xdr:nvSpPr>
        <xdr:cNvPr id="385" name="n_4mainValue【市民会館】&#10;一人当たり面積">
          <a:extLst>
            <a:ext uri="{FF2B5EF4-FFF2-40B4-BE49-F238E27FC236}">
              <a16:creationId xmlns:a16="http://schemas.microsoft.com/office/drawing/2014/main" id="{890708BA-E5FD-46C7-95ED-B2F240C143EE}"/>
            </a:ext>
          </a:extLst>
        </xdr:cNvPr>
        <xdr:cNvSpPr txBox="1"/>
      </xdr:nvSpPr>
      <xdr:spPr>
        <a:xfrm>
          <a:off x="6237365" y="1719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34DC929C-3405-4F1E-8F48-A586D130341E}"/>
            </a:ext>
          </a:extLst>
        </xdr:cNvPr>
        <xdr:cNvSpPr/>
      </xdr:nvSpPr>
      <xdr:spPr>
        <a:xfrm>
          <a:off x="11517313" y="39624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C8E0B392-B7E5-401D-A0F2-4FA4552CB44F}"/>
            </a:ext>
          </a:extLst>
        </xdr:cNvPr>
        <xdr:cNvSpPr/>
      </xdr:nvSpPr>
      <xdr:spPr>
        <a:xfrm>
          <a:off x="116300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D64A823F-6EE8-4A51-978B-33A115FB94A3}"/>
            </a:ext>
          </a:extLst>
        </xdr:cNvPr>
        <xdr:cNvSpPr/>
      </xdr:nvSpPr>
      <xdr:spPr>
        <a:xfrm>
          <a:off x="116300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7B9C3C04-6470-4465-BF68-C032723316DD}"/>
            </a:ext>
          </a:extLst>
        </xdr:cNvPr>
        <xdr:cNvSpPr/>
      </xdr:nvSpPr>
      <xdr:spPr>
        <a:xfrm>
          <a:off x="1257458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F68DBE4-E868-4D4E-A566-3A08C28B145F}"/>
            </a:ext>
          </a:extLst>
        </xdr:cNvPr>
        <xdr:cNvSpPr/>
      </xdr:nvSpPr>
      <xdr:spPr>
        <a:xfrm>
          <a:off x="1257458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23690065-31A7-442C-A64A-DE51F5B216F7}"/>
            </a:ext>
          </a:extLst>
        </xdr:cNvPr>
        <xdr:cNvSpPr/>
      </xdr:nvSpPr>
      <xdr:spPr>
        <a:xfrm>
          <a:off x="13631863"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2C89C107-51E9-47E5-A176-55389BD9C86E}"/>
            </a:ext>
          </a:extLst>
        </xdr:cNvPr>
        <xdr:cNvSpPr/>
      </xdr:nvSpPr>
      <xdr:spPr>
        <a:xfrm>
          <a:off x="13631863"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53A8AE6B-42B2-4AD0-B1FB-32994AAA712D}"/>
            </a:ext>
          </a:extLst>
        </xdr:cNvPr>
        <xdr:cNvSpPr/>
      </xdr:nvSpPr>
      <xdr:spPr>
        <a:xfrm>
          <a:off x="11517313" y="50387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B8CBCE62-9381-4D4F-AE28-07B9C4B84845}"/>
            </a:ext>
          </a:extLst>
        </xdr:cNvPr>
        <xdr:cNvSpPr txBox="1"/>
      </xdr:nvSpPr>
      <xdr:spPr>
        <a:xfrm>
          <a:off x="11479213"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B0081170-F95D-4BEC-A04A-E994D04A59DD}"/>
            </a:ext>
          </a:extLst>
        </xdr:cNvPr>
        <xdr:cNvCxnSpPr/>
      </xdr:nvCxnSpPr>
      <xdr:spPr>
        <a:xfrm>
          <a:off x="11517313"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CBFBEA0-6EB1-4796-9038-6F51BE73FF5E}"/>
            </a:ext>
          </a:extLst>
        </xdr:cNvPr>
        <xdr:cNvSpPr txBox="1"/>
      </xdr:nvSpPr>
      <xdr:spPr>
        <a:xfrm>
          <a:off x="11092996" y="7068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3500B93C-26D7-445D-8C07-CC62156EF7D2}"/>
            </a:ext>
          </a:extLst>
        </xdr:cNvPr>
        <xdr:cNvCxnSpPr/>
      </xdr:nvCxnSpPr>
      <xdr:spPr>
        <a:xfrm>
          <a:off x="11517313" y="6838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67737477-303A-4C40-BF07-F5D2B9E3CE68}"/>
            </a:ext>
          </a:extLst>
        </xdr:cNvPr>
        <xdr:cNvSpPr txBox="1"/>
      </xdr:nvSpPr>
      <xdr:spPr>
        <a:xfrm>
          <a:off x="11092996" y="6706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DEC54D2A-A77F-4F1A-A298-A81D4EDF3E02}"/>
            </a:ext>
          </a:extLst>
        </xdr:cNvPr>
        <xdr:cNvCxnSpPr/>
      </xdr:nvCxnSpPr>
      <xdr:spPr>
        <a:xfrm>
          <a:off x="11517313" y="647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66C30FD7-8559-4424-BB73-E14ACB231BAE}"/>
            </a:ext>
          </a:extLst>
        </xdr:cNvPr>
        <xdr:cNvSpPr txBox="1"/>
      </xdr:nvSpPr>
      <xdr:spPr>
        <a:xfrm>
          <a:off x="11142829" y="6344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4224A4D7-B31D-42E3-9C5D-11664DD343B3}"/>
            </a:ext>
          </a:extLst>
        </xdr:cNvPr>
        <xdr:cNvCxnSpPr/>
      </xdr:nvCxnSpPr>
      <xdr:spPr>
        <a:xfrm>
          <a:off x="11517313" y="612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FCBD2559-11A7-4F41-8B21-39ED36E207E3}"/>
            </a:ext>
          </a:extLst>
        </xdr:cNvPr>
        <xdr:cNvSpPr txBox="1"/>
      </xdr:nvSpPr>
      <xdr:spPr>
        <a:xfrm>
          <a:off x="11142829" y="599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002DE5B0-FF23-4271-B670-B6E0BFCF2284}"/>
            </a:ext>
          </a:extLst>
        </xdr:cNvPr>
        <xdr:cNvCxnSpPr/>
      </xdr:nvCxnSpPr>
      <xdr:spPr>
        <a:xfrm>
          <a:off x="11517313" y="5762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52FAD6CB-46CB-40BA-989D-32B06614F3E3}"/>
            </a:ext>
          </a:extLst>
        </xdr:cNvPr>
        <xdr:cNvSpPr txBox="1"/>
      </xdr:nvSpPr>
      <xdr:spPr>
        <a:xfrm>
          <a:off x="11142829" y="5629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2E9E269C-E653-4C2C-99A5-9D72D1C01995}"/>
            </a:ext>
          </a:extLst>
        </xdr:cNvPr>
        <xdr:cNvCxnSpPr/>
      </xdr:nvCxnSpPr>
      <xdr:spPr>
        <a:xfrm>
          <a:off x="11517313" y="54006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9C7930C4-AA7C-434F-A966-465BBA70D9B4}"/>
            </a:ext>
          </a:extLst>
        </xdr:cNvPr>
        <xdr:cNvSpPr txBox="1"/>
      </xdr:nvSpPr>
      <xdr:spPr>
        <a:xfrm>
          <a:off x="11142829" y="5267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B939B844-0DA0-4ACF-8975-D67949B7C490}"/>
            </a:ext>
          </a:extLst>
        </xdr:cNvPr>
        <xdr:cNvCxnSpPr/>
      </xdr:nvCxnSpPr>
      <xdr:spPr>
        <a:xfrm>
          <a:off x="11517313"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C5D1E983-CC12-409B-BF02-4ADC0AD4DE85}"/>
            </a:ext>
          </a:extLst>
        </xdr:cNvPr>
        <xdr:cNvSpPr txBox="1"/>
      </xdr:nvSpPr>
      <xdr:spPr>
        <a:xfrm>
          <a:off x="11206949" y="4906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82B44C7D-D63C-43E8-AFBA-6211AE557F7C}"/>
            </a:ext>
          </a:extLst>
        </xdr:cNvPr>
        <xdr:cNvSpPr/>
      </xdr:nvSpPr>
      <xdr:spPr>
        <a:xfrm>
          <a:off x="11517313" y="50387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410" name="直線コネクタ 409">
          <a:extLst>
            <a:ext uri="{FF2B5EF4-FFF2-40B4-BE49-F238E27FC236}">
              <a16:creationId xmlns:a16="http://schemas.microsoft.com/office/drawing/2014/main" id="{4E963E39-2306-4FBE-AB39-B9AB492B2905}"/>
            </a:ext>
          </a:extLst>
        </xdr:cNvPr>
        <xdr:cNvCxnSpPr/>
      </xdr:nvCxnSpPr>
      <xdr:spPr>
        <a:xfrm flipV="1">
          <a:off x="15104427" y="5400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11" name="【一般廃棄物処理施設】&#10;有形固定資産減価償却率最小値テキスト">
          <a:extLst>
            <a:ext uri="{FF2B5EF4-FFF2-40B4-BE49-F238E27FC236}">
              <a16:creationId xmlns:a16="http://schemas.microsoft.com/office/drawing/2014/main" id="{DB8E678B-D72D-4CB2-AAF5-0A26BD509579}"/>
            </a:ext>
          </a:extLst>
        </xdr:cNvPr>
        <xdr:cNvSpPr txBox="1"/>
      </xdr:nvSpPr>
      <xdr:spPr>
        <a:xfrm>
          <a:off x="15143163"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12" name="直線コネクタ 411">
          <a:extLst>
            <a:ext uri="{FF2B5EF4-FFF2-40B4-BE49-F238E27FC236}">
              <a16:creationId xmlns:a16="http://schemas.microsoft.com/office/drawing/2014/main" id="{196E7CDF-B021-4DC4-92FE-528A7BD65CEC}"/>
            </a:ext>
          </a:extLst>
        </xdr:cNvPr>
        <xdr:cNvCxnSpPr/>
      </xdr:nvCxnSpPr>
      <xdr:spPr>
        <a:xfrm>
          <a:off x="15016163" y="67151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B2F2F92A-4BF9-44B1-B4B1-175E463A3100}"/>
            </a:ext>
          </a:extLst>
        </xdr:cNvPr>
        <xdr:cNvSpPr txBox="1"/>
      </xdr:nvSpPr>
      <xdr:spPr>
        <a:xfrm>
          <a:off x="15143163" y="518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a:extLst>
            <a:ext uri="{FF2B5EF4-FFF2-40B4-BE49-F238E27FC236}">
              <a16:creationId xmlns:a16="http://schemas.microsoft.com/office/drawing/2014/main" id="{03712960-7E07-4990-B76E-2DF4F842514E}"/>
            </a:ext>
          </a:extLst>
        </xdr:cNvPr>
        <xdr:cNvCxnSpPr/>
      </xdr:nvCxnSpPr>
      <xdr:spPr>
        <a:xfrm>
          <a:off x="15016163" y="54006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81AADC05-EB60-445E-84D0-839C05BA22FE}"/>
            </a:ext>
          </a:extLst>
        </xdr:cNvPr>
        <xdr:cNvSpPr txBox="1"/>
      </xdr:nvSpPr>
      <xdr:spPr>
        <a:xfrm>
          <a:off x="15143163" y="597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16" name="フローチャート: 判断 415">
          <a:extLst>
            <a:ext uri="{FF2B5EF4-FFF2-40B4-BE49-F238E27FC236}">
              <a16:creationId xmlns:a16="http://schemas.microsoft.com/office/drawing/2014/main" id="{ABF818BE-9ED4-4FE5-9BE0-1A0B91DDB5AD}"/>
            </a:ext>
          </a:extLst>
        </xdr:cNvPr>
        <xdr:cNvSpPr/>
      </xdr:nvSpPr>
      <xdr:spPr>
        <a:xfrm>
          <a:off x="15054263" y="61118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7" name="フローチャート: 判断 416">
          <a:extLst>
            <a:ext uri="{FF2B5EF4-FFF2-40B4-BE49-F238E27FC236}">
              <a16:creationId xmlns:a16="http://schemas.microsoft.com/office/drawing/2014/main" id="{29D4DFB1-2DF6-4B3C-A775-0D1D6C2CF853}"/>
            </a:ext>
          </a:extLst>
        </xdr:cNvPr>
        <xdr:cNvSpPr/>
      </xdr:nvSpPr>
      <xdr:spPr>
        <a:xfrm>
          <a:off x="14273213" y="60756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18" name="フローチャート: 判断 417">
          <a:extLst>
            <a:ext uri="{FF2B5EF4-FFF2-40B4-BE49-F238E27FC236}">
              <a16:creationId xmlns:a16="http://schemas.microsoft.com/office/drawing/2014/main" id="{9077299E-1E0C-4D2A-9B40-3CA9296CB672}"/>
            </a:ext>
          </a:extLst>
        </xdr:cNvPr>
        <xdr:cNvSpPr/>
      </xdr:nvSpPr>
      <xdr:spPr>
        <a:xfrm>
          <a:off x="1345565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19" name="フローチャート: 判断 418">
          <a:extLst>
            <a:ext uri="{FF2B5EF4-FFF2-40B4-BE49-F238E27FC236}">
              <a16:creationId xmlns:a16="http://schemas.microsoft.com/office/drawing/2014/main" id="{2E1D1CBD-CB3B-4BFF-A1A2-47EFC20075C6}"/>
            </a:ext>
          </a:extLst>
        </xdr:cNvPr>
        <xdr:cNvSpPr/>
      </xdr:nvSpPr>
      <xdr:spPr>
        <a:xfrm>
          <a:off x="12638088" y="60375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20" name="フローチャート: 判断 419">
          <a:extLst>
            <a:ext uri="{FF2B5EF4-FFF2-40B4-BE49-F238E27FC236}">
              <a16:creationId xmlns:a16="http://schemas.microsoft.com/office/drawing/2014/main" id="{C58BDE1E-BCC7-4C79-B052-AE5006A287D0}"/>
            </a:ext>
          </a:extLst>
        </xdr:cNvPr>
        <xdr:cNvSpPr/>
      </xdr:nvSpPr>
      <xdr:spPr>
        <a:xfrm>
          <a:off x="11806238" y="602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ABA437B3-9891-450B-9DAF-205BBBC283EB}"/>
            </a:ext>
          </a:extLst>
        </xdr:cNvPr>
        <xdr:cNvSpPr txBox="1"/>
      </xdr:nvSpPr>
      <xdr:spPr>
        <a:xfrm>
          <a:off x="149288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B3790A0-99DB-4DBA-9377-168BDEF7BCE0}"/>
            </a:ext>
          </a:extLst>
        </xdr:cNvPr>
        <xdr:cNvSpPr txBox="1"/>
      </xdr:nvSpPr>
      <xdr:spPr>
        <a:xfrm>
          <a:off x="1414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0530AB6-3BA4-4E57-8E96-E247C7077EEE}"/>
            </a:ext>
          </a:extLst>
        </xdr:cNvPr>
        <xdr:cNvSpPr txBox="1"/>
      </xdr:nvSpPr>
      <xdr:spPr>
        <a:xfrm>
          <a:off x="133302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330030EE-D19A-43CD-8A5D-992BDD890951}"/>
            </a:ext>
          </a:extLst>
        </xdr:cNvPr>
        <xdr:cNvSpPr txBox="1"/>
      </xdr:nvSpPr>
      <xdr:spPr>
        <a:xfrm>
          <a:off x="125126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E9F8CB7-985C-42FE-BA3C-0D3E9ABCE554}"/>
            </a:ext>
          </a:extLst>
        </xdr:cNvPr>
        <xdr:cNvSpPr txBox="1"/>
      </xdr:nvSpPr>
      <xdr:spPr>
        <a:xfrm>
          <a:off x="116808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25400</xdr:rowOff>
    </xdr:from>
    <xdr:to>
      <xdr:col>85</xdr:col>
      <xdr:colOff>177800</xdr:colOff>
      <xdr:row>41</xdr:row>
      <xdr:rowOff>127000</xdr:rowOff>
    </xdr:to>
    <xdr:sp macro="" textlink="">
      <xdr:nvSpPr>
        <xdr:cNvPr id="426" name="楕円 425">
          <a:extLst>
            <a:ext uri="{FF2B5EF4-FFF2-40B4-BE49-F238E27FC236}">
              <a16:creationId xmlns:a16="http://schemas.microsoft.com/office/drawing/2014/main" id="{5AD57B76-6C31-4E6B-B368-EBDF03844EF6}"/>
            </a:ext>
          </a:extLst>
        </xdr:cNvPr>
        <xdr:cNvSpPr/>
      </xdr:nvSpPr>
      <xdr:spPr>
        <a:xfrm>
          <a:off x="15054263"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111777</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B612DF3A-6A0B-4007-BC56-814F4BCFC276}"/>
            </a:ext>
          </a:extLst>
        </xdr:cNvPr>
        <xdr:cNvSpPr txBox="1"/>
      </xdr:nvSpPr>
      <xdr:spPr>
        <a:xfrm>
          <a:off x="15143163" y="658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46355</xdr:rowOff>
    </xdr:from>
    <xdr:to>
      <xdr:col>81</xdr:col>
      <xdr:colOff>101600</xdr:colOff>
      <xdr:row>41</xdr:row>
      <xdr:rowOff>147955</xdr:rowOff>
    </xdr:to>
    <xdr:sp macro="" textlink="">
      <xdr:nvSpPr>
        <xdr:cNvPr id="428" name="楕円 427">
          <a:extLst>
            <a:ext uri="{FF2B5EF4-FFF2-40B4-BE49-F238E27FC236}">
              <a16:creationId xmlns:a16="http://schemas.microsoft.com/office/drawing/2014/main" id="{75ED0C6B-FC49-4527-8DF5-F9B8F4827B04}"/>
            </a:ext>
          </a:extLst>
        </xdr:cNvPr>
        <xdr:cNvSpPr/>
      </xdr:nvSpPr>
      <xdr:spPr>
        <a:xfrm>
          <a:off x="14273213"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76200</xdr:rowOff>
    </xdr:from>
    <xdr:to>
      <xdr:col>85</xdr:col>
      <xdr:colOff>127000</xdr:colOff>
      <xdr:row>41</xdr:row>
      <xdr:rowOff>97155</xdr:rowOff>
    </xdr:to>
    <xdr:cxnSp macro="">
      <xdr:nvCxnSpPr>
        <xdr:cNvPr id="429" name="直線コネクタ 428">
          <a:extLst>
            <a:ext uri="{FF2B5EF4-FFF2-40B4-BE49-F238E27FC236}">
              <a16:creationId xmlns:a16="http://schemas.microsoft.com/office/drawing/2014/main" id="{02A6C5BB-2ADA-4BEE-B89A-5158DF860CDA}"/>
            </a:ext>
          </a:extLst>
        </xdr:cNvPr>
        <xdr:cNvCxnSpPr/>
      </xdr:nvCxnSpPr>
      <xdr:spPr>
        <a:xfrm flipV="1">
          <a:off x="14324013" y="6715125"/>
          <a:ext cx="7810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50165</xdr:rowOff>
    </xdr:from>
    <xdr:to>
      <xdr:col>76</xdr:col>
      <xdr:colOff>165100</xdr:colOff>
      <xdr:row>41</xdr:row>
      <xdr:rowOff>151765</xdr:rowOff>
    </xdr:to>
    <xdr:sp macro="" textlink="">
      <xdr:nvSpPr>
        <xdr:cNvPr id="430" name="楕円 429">
          <a:extLst>
            <a:ext uri="{FF2B5EF4-FFF2-40B4-BE49-F238E27FC236}">
              <a16:creationId xmlns:a16="http://schemas.microsoft.com/office/drawing/2014/main" id="{7745608A-E8B2-433C-91C6-54B29C094062}"/>
            </a:ext>
          </a:extLst>
        </xdr:cNvPr>
        <xdr:cNvSpPr/>
      </xdr:nvSpPr>
      <xdr:spPr>
        <a:xfrm>
          <a:off x="1345565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97155</xdr:rowOff>
    </xdr:from>
    <xdr:to>
      <xdr:col>81</xdr:col>
      <xdr:colOff>50800</xdr:colOff>
      <xdr:row>41</xdr:row>
      <xdr:rowOff>100965</xdr:rowOff>
    </xdr:to>
    <xdr:cxnSp macro="">
      <xdr:nvCxnSpPr>
        <xdr:cNvPr id="431" name="直線コネクタ 430">
          <a:extLst>
            <a:ext uri="{FF2B5EF4-FFF2-40B4-BE49-F238E27FC236}">
              <a16:creationId xmlns:a16="http://schemas.microsoft.com/office/drawing/2014/main" id="{7C711114-9653-4BB5-9A39-DAD3274D97F0}"/>
            </a:ext>
          </a:extLst>
        </xdr:cNvPr>
        <xdr:cNvCxnSpPr/>
      </xdr:nvCxnSpPr>
      <xdr:spPr>
        <a:xfrm flipV="1">
          <a:off x="13506450" y="673608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44450</xdr:rowOff>
    </xdr:from>
    <xdr:to>
      <xdr:col>72</xdr:col>
      <xdr:colOff>38100</xdr:colOff>
      <xdr:row>41</xdr:row>
      <xdr:rowOff>146050</xdr:rowOff>
    </xdr:to>
    <xdr:sp macro="" textlink="">
      <xdr:nvSpPr>
        <xdr:cNvPr id="432" name="楕円 431">
          <a:extLst>
            <a:ext uri="{FF2B5EF4-FFF2-40B4-BE49-F238E27FC236}">
              <a16:creationId xmlns:a16="http://schemas.microsoft.com/office/drawing/2014/main" id="{0CC7DFE1-25DD-43EF-B965-51D12F975AE9}"/>
            </a:ext>
          </a:extLst>
        </xdr:cNvPr>
        <xdr:cNvSpPr/>
      </xdr:nvSpPr>
      <xdr:spPr>
        <a:xfrm>
          <a:off x="12638088" y="668337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95250</xdr:rowOff>
    </xdr:from>
    <xdr:to>
      <xdr:col>76</xdr:col>
      <xdr:colOff>114300</xdr:colOff>
      <xdr:row>41</xdr:row>
      <xdr:rowOff>100965</xdr:rowOff>
    </xdr:to>
    <xdr:cxnSp macro="">
      <xdr:nvCxnSpPr>
        <xdr:cNvPr id="433" name="直線コネクタ 432">
          <a:extLst>
            <a:ext uri="{FF2B5EF4-FFF2-40B4-BE49-F238E27FC236}">
              <a16:creationId xmlns:a16="http://schemas.microsoft.com/office/drawing/2014/main" id="{2A36232E-F358-4745-BE62-D21E27E0B789}"/>
            </a:ext>
          </a:extLst>
        </xdr:cNvPr>
        <xdr:cNvCxnSpPr/>
      </xdr:nvCxnSpPr>
      <xdr:spPr>
        <a:xfrm>
          <a:off x="12688888" y="6734175"/>
          <a:ext cx="817562"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29210</xdr:rowOff>
    </xdr:from>
    <xdr:to>
      <xdr:col>67</xdr:col>
      <xdr:colOff>101600</xdr:colOff>
      <xdr:row>41</xdr:row>
      <xdr:rowOff>130810</xdr:rowOff>
    </xdr:to>
    <xdr:sp macro="" textlink="">
      <xdr:nvSpPr>
        <xdr:cNvPr id="434" name="楕円 433">
          <a:extLst>
            <a:ext uri="{FF2B5EF4-FFF2-40B4-BE49-F238E27FC236}">
              <a16:creationId xmlns:a16="http://schemas.microsoft.com/office/drawing/2014/main" id="{030A49C9-6312-45A4-884A-CC623D9E0ED7}"/>
            </a:ext>
          </a:extLst>
        </xdr:cNvPr>
        <xdr:cNvSpPr/>
      </xdr:nvSpPr>
      <xdr:spPr>
        <a:xfrm>
          <a:off x="11806238"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80010</xdr:rowOff>
    </xdr:from>
    <xdr:to>
      <xdr:col>71</xdr:col>
      <xdr:colOff>177800</xdr:colOff>
      <xdr:row>41</xdr:row>
      <xdr:rowOff>95250</xdr:rowOff>
    </xdr:to>
    <xdr:cxnSp macro="">
      <xdr:nvCxnSpPr>
        <xdr:cNvPr id="435" name="直線コネクタ 434">
          <a:extLst>
            <a:ext uri="{FF2B5EF4-FFF2-40B4-BE49-F238E27FC236}">
              <a16:creationId xmlns:a16="http://schemas.microsoft.com/office/drawing/2014/main" id="{465744F6-EEBF-43CB-A5A3-92B07B83651A}"/>
            </a:ext>
          </a:extLst>
        </xdr:cNvPr>
        <xdr:cNvCxnSpPr/>
      </xdr:nvCxnSpPr>
      <xdr:spPr>
        <a:xfrm>
          <a:off x="11857038" y="6718935"/>
          <a:ext cx="8318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C13B9919-A86A-4FE9-9BE1-C671951DCBBF}"/>
            </a:ext>
          </a:extLst>
        </xdr:cNvPr>
        <xdr:cNvSpPr txBox="1"/>
      </xdr:nvSpPr>
      <xdr:spPr>
        <a:xfrm>
          <a:off x="14123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0D8150AE-DA82-4A94-8043-7993BC6ABA87}"/>
            </a:ext>
          </a:extLst>
        </xdr:cNvPr>
        <xdr:cNvSpPr txBox="1"/>
      </xdr:nvSpPr>
      <xdr:spPr>
        <a:xfrm>
          <a:off x="13318182"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58AF12CA-C2E9-4297-BAF1-A565F16A92D2}"/>
            </a:ext>
          </a:extLst>
        </xdr:cNvPr>
        <xdr:cNvSpPr txBox="1"/>
      </xdr:nvSpPr>
      <xdr:spPr>
        <a:xfrm>
          <a:off x="12500619" y="582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081ED314-2957-43E2-ADBD-EC38404EF064}"/>
            </a:ext>
          </a:extLst>
        </xdr:cNvPr>
        <xdr:cNvSpPr txBox="1"/>
      </xdr:nvSpPr>
      <xdr:spPr>
        <a:xfrm>
          <a:off x="11668769"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139082</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C3C90B5B-FB12-4015-AD29-2BE49510A6A7}"/>
            </a:ext>
          </a:extLst>
        </xdr:cNvPr>
        <xdr:cNvSpPr txBox="1"/>
      </xdr:nvSpPr>
      <xdr:spPr>
        <a:xfrm>
          <a:off x="14123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142892</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509A252A-EA47-4135-BD88-F3E69C6B868D}"/>
            </a:ext>
          </a:extLst>
        </xdr:cNvPr>
        <xdr:cNvSpPr txBox="1"/>
      </xdr:nvSpPr>
      <xdr:spPr>
        <a:xfrm>
          <a:off x="13318182"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137177</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E1ABD877-9C37-4057-B85D-C21421B3E357}"/>
            </a:ext>
          </a:extLst>
        </xdr:cNvPr>
        <xdr:cNvSpPr txBox="1"/>
      </xdr:nvSpPr>
      <xdr:spPr>
        <a:xfrm>
          <a:off x="12500619"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121937</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6DE43F7F-B8AB-4B40-BAAF-63150C74D1AE}"/>
            </a:ext>
          </a:extLst>
        </xdr:cNvPr>
        <xdr:cNvSpPr txBox="1"/>
      </xdr:nvSpPr>
      <xdr:spPr>
        <a:xfrm>
          <a:off x="11668769"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416204C5-FBCC-4B6D-A648-3AEFA6B46890}"/>
            </a:ext>
          </a:extLst>
        </xdr:cNvPr>
        <xdr:cNvSpPr/>
      </xdr:nvSpPr>
      <xdr:spPr>
        <a:xfrm>
          <a:off x="1691640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9B14B328-7C6F-4231-BB51-88A0F0758E8E}"/>
            </a:ext>
          </a:extLst>
        </xdr:cNvPr>
        <xdr:cNvSpPr/>
      </xdr:nvSpPr>
      <xdr:spPr>
        <a:xfrm>
          <a:off x="17043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7EF4544C-D5FA-4A2C-AE3C-C1656ED2B951}"/>
            </a:ext>
          </a:extLst>
        </xdr:cNvPr>
        <xdr:cNvSpPr/>
      </xdr:nvSpPr>
      <xdr:spPr>
        <a:xfrm>
          <a:off x="17043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6CA17CB0-EACA-41B2-A139-2DF73D3BEB02}"/>
            </a:ext>
          </a:extLst>
        </xdr:cNvPr>
        <xdr:cNvSpPr/>
      </xdr:nvSpPr>
      <xdr:spPr>
        <a:xfrm>
          <a:off x="179736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A3CCC453-CDEA-43C2-811C-CC12F83B0575}"/>
            </a:ext>
          </a:extLst>
        </xdr:cNvPr>
        <xdr:cNvSpPr/>
      </xdr:nvSpPr>
      <xdr:spPr>
        <a:xfrm>
          <a:off x="179736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3DDD5A83-8913-4286-B9A7-3408AA4F85E6}"/>
            </a:ext>
          </a:extLst>
        </xdr:cNvPr>
        <xdr:cNvSpPr/>
      </xdr:nvSpPr>
      <xdr:spPr>
        <a:xfrm>
          <a:off x="190309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E89858BE-3931-4E7D-9A54-89AD93127B19}"/>
            </a:ext>
          </a:extLst>
        </xdr:cNvPr>
        <xdr:cNvSpPr/>
      </xdr:nvSpPr>
      <xdr:spPr>
        <a:xfrm>
          <a:off x="190309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170B1CA6-4D37-4EB3-80A8-28671EACD751}"/>
            </a:ext>
          </a:extLst>
        </xdr:cNvPr>
        <xdr:cNvSpPr/>
      </xdr:nvSpPr>
      <xdr:spPr>
        <a:xfrm>
          <a:off x="1691640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425717B3-C1C8-491F-9A7B-7226636A7332}"/>
            </a:ext>
          </a:extLst>
        </xdr:cNvPr>
        <xdr:cNvSpPr txBox="1"/>
      </xdr:nvSpPr>
      <xdr:spPr>
        <a:xfrm>
          <a:off x="16892588"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8A01068E-1E36-439F-83E6-BB7B77F45040}"/>
            </a:ext>
          </a:extLst>
        </xdr:cNvPr>
        <xdr:cNvCxnSpPr/>
      </xdr:nvCxnSpPr>
      <xdr:spPr>
        <a:xfrm>
          <a:off x="1691640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A354E2B7-302B-4B66-B927-8B58480D3837}"/>
            </a:ext>
          </a:extLst>
        </xdr:cNvPr>
        <xdr:cNvCxnSpPr/>
      </xdr:nvCxnSpPr>
      <xdr:spPr>
        <a:xfrm>
          <a:off x="16916400" y="6838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5" name="テキスト ボックス 454">
          <a:extLst>
            <a:ext uri="{FF2B5EF4-FFF2-40B4-BE49-F238E27FC236}">
              <a16:creationId xmlns:a16="http://schemas.microsoft.com/office/drawing/2014/main" id="{100C964B-2B6E-45A0-8FFE-B878B6940778}"/>
            </a:ext>
          </a:extLst>
        </xdr:cNvPr>
        <xdr:cNvSpPr txBox="1"/>
      </xdr:nvSpPr>
      <xdr:spPr>
        <a:xfrm>
          <a:off x="16696189" y="67062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8F0798BB-AE84-437B-9C64-4176331C3641}"/>
            </a:ext>
          </a:extLst>
        </xdr:cNvPr>
        <xdr:cNvCxnSpPr/>
      </xdr:nvCxnSpPr>
      <xdr:spPr>
        <a:xfrm>
          <a:off x="16916400" y="647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7" name="テキスト ボックス 456">
          <a:extLst>
            <a:ext uri="{FF2B5EF4-FFF2-40B4-BE49-F238E27FC236}">
              <a16:creationId xmlns:a16="http://schemas.microsoft.com/office/drawing/2014/main" id="{B6722AD4-0521-4281-A9FA-86FB76A04CF7}"/>
            </a:ext>
          </a:extLst>
        </xdr:cNvPr>
        <xdr:cNvSpPr txBox="1"/>
      </xdr:nvSpPr>
      <xdr:spPr>
        <a:xfrm>
          <a:off x="16427964" y="6344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8BCFAF3D-BD48-49A0-B927-8C852B7D2229}"/>
            </a:ext>
          </a:extLst>
        </xdr:cNvPr>
        <xdr:cNvCxnSpPr/>
      </xdr:nvCxnSpPr>
      <xdr:spPr>
        <a:xfrm>
          <a:off x="16916400" y="612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a:extLst>
            <a:ext uri="{FF2B5EF4-FFF2-40B4-BE49-F238E27FC236}">
              <a16:creationId xmlns:a16="http://schemas.microsoft.com/office/drawing/2014/main" id="{E5C71179-B2F4-4160-AED6-8BD1CF6BD308}"/>
            </a:ext>
          </a:extLst>
        </xdr:cNvPr>
        <xdr:cNvSpPr txBox="1"/>
      </xdr:nvSpPr>
      <xdr:spPr>
        <a:xfrm>
          <a:off x="16378131" y="599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B0B42B9D-3E40-4109-A6BA-F3C50959E7DD}"/>
            </a:ext>
          </a:extLst>
        </xdr:cNvPr>
        <xdr:cNvCxnSpPr/>
      </xdr:nvCxnSpPr>
      <xdr:spPr>
        <a:xfrm>
          <a:off x="16916400" y="5762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1" name="テキスト ボックス 460">
          <a:extLst>
            <a:ext uri="{FF2B5EF4-FFF2-40B4-BE49-F238E27FC236}">
              <a16:creationId xmlns:a16="http://schemas.microsoft.com/office/drawing/2014/main" id="{B070FF13-4AA7-4449-807C-B893C35488D6}"/>
            </a:ext>
          </a:extLst>
        </xdr:cNvPr>
        <xdr:cNvSpPr txBox="1"/>
      </xdr:nvSpPr>
      <xdr:spPr>
        <a:xfrm>
          <a:off x="16378131" y="5629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92DE07D7-4D7D-47F7-93D1-880CB1D637B8}"/>
            </a:ext>
          </a:extLst>
        </xdr:cNvPr>
        <xdr:cNvCxnSpPr/>
      </xdr:nvCxnSpPr>
      <xdr:spPr>
        <a:xfrm>
          <a:off x="16916400" y="54006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3" name="テキスト ボックス 462">
          <a:extLst>
            <a:ext uri="{FF2B5EF4-FFF2-40B4-BE49-F238E27FC236}">
              <a16:creationId xmlns:a16="http://schemas.microsoft.com/office/drawing/2014/main" id="{83A8F88D-6F59-493D-8772-4FD51A8C239E}"/>
            </a:ext>
          </a:extLst>
        </xdr:cNvPr>
        <xdr:cNvSpPr txBox="1"/>
      </xdr:nvSpPr>
      <xdr:spPr>
        <a:xfrm>
          <a:off x="16378131" y="526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32AC0E61-983D-4CC1-8C6B-64468B369D9D}"/>
            </a:ext>
          </a:extLst>
        </xdr:cNvPr>
        <xdr:cNvCxnSpPr/>
      </xdr:nvCxnSpPr>
      <xdr:spPr>
        <a:xfrm>
          <a:off x="1691640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F8608DCF-8F8F-4E91-81E8-99DF45ABEB9B}"/>
            </a:ext>
          </a:extLst>
        </xdr:cNvPr>
        <xdr:cNvSpPr txBox="1"/>
      </xdr:nvSpPr>
      <xdr:spPr>
        <a:xfrm>
          <a:off x="16378131" y="4906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7437F9AF-B0E5-470D-A335-65D991170D49}"/>
            </a:ext>
          </a:extLst>
        </xdr:cNvPr>
        <xdr:cNvSpPr/>
      </xdr:nvSpPr>
      <xdr:spPr>
        <a:xfrm>
          <a:off x="1691640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467" name="直線コネクタ 466">
          <a:extLst>
            <a:ext uri="{FF2B5EF4-FFF2-40B4-BE49-F238E27FC236}">
              <a16:creationId xmlns:a16="http://schemas.microsoft.com/office/drawing/2014/main" id="{AEFF867A-01B8-44DC-84BA-1B7B1B89AA3C}"/>
            </a:ext>
          </a:extLst>
        </xdr:cNvPr>
        <xdr:cNvCxnSpPr/>
      </xdr:nvCxnSpPr>
      <xdr:spPr>
        <a:xfrm flipV="1">
          <a:off x="20503514" y="5387713"/>
          <a:ext cx="0" cy="1430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468" name="【一般廃棄物処理施設】&#10;一人当たり有形固定資産（償却資産）額最小値テキスト">
          <a:extLst>
            <a:ext uri="{FF2B5EF4-FFF2-40B4-BE49-F238E27FC236}">
              <a16:creationId xmlns:a16="http://schemas.microsoft.com/office/drawing/2014/main" id="{0278F6F9-7DFB-41C4-8CF6-B90DC531C721}"/>
            </a:ext>
          </a:extLst>
        </xdr:cNvPr>
        <xdr:cNvSpPr txBox="1"/>
      </xdr:nvSpPr>
      <xdr:spPr>
        <a:xfrm>
          <a:off x="20542250" y="68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469" name="直線コネクタ 468">
          <a:extLst>
            <a:ext uri="{FF2B5EF4-FFF2-40B4-BE49-F238E27FC236}">
              <a16:creationId xmlns:a16="http://schemas.microsoft.com/office/drawing/2014/main" id="{D0AF01B8-C7BB-4DB4-B9C7-692CAB02C792}"/>
            </a:ext>
          </a:extLst>
        </xdr:cNvPr>
        <xdr:cNvCxnSpPr/>
      </xdr:nvCxnSpPr>
      <xdr:spPr>
        <a:xfrm>
          <a:off x="20429538" y="68181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F623C7A2-CBE5-4037-89A0-4D174D3EA4A0}"/>
            </a:ext>
          </a:extLst>
        </xdr:cNvPr>
        <xdr:cNvSpPr txBox="1"/>
      </xdr:nvSpPr>
      <xdr:spPr>
        <a:xfrm>
          <a:off x="20542250" y="51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471" name="直線コネクタ 470">
          <a:extLst>
            <a:ext uri="{FF2B5EF4-FFF2-40B4-BE49-F238E27FC236}">
              <a16:creationId xmlns:a16="http://schemas.microsoft.com/office/drawing/2014/main" id="{D2C4F750-5966-43BB-A453-C14C70CEACBA}"/>
            </a:ext>
          </a:extLst>
        </xdr:cNvPr>
        <xdr:cNvCxnSpPr/>
      </xdr:nvCxnSpPr>
      <xdr:spPr>
        <a:xfrm>
          <a:off x="20429538" y="538771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2FB77DCC-9912-45CA-A377-A33908E5AD60}"/>
            </a:ext>
          </a:extLst>
        </xdr:cNvPr>
        <xdr:cNvSpPr txBox="1"/>
      </xdr:nvSpPr>
      <xdr:spPr>
        <a:xfrm>
          <a:off x="20542250" y="6215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473" name="フローチャート: 判断 472">
          <a:extLst>
            <a:ext uri="{FF2B5EF4-FFF2-40B4-BE49-F238E27FC236}">
              <a16:creationId xmlns:a16="http://schemas.microsoft.com/office/drawing/2014/main" id="{A152DF74-5D8D-440A-B467-6B7E25B33581}"/>
            </a:ext>
          </a:extLst>
        </xdr:cNvPr>
        <xdr:cNvSpPr/>
      </xdr:nvSpPr>
      <xdr:spPr>
        <a:xfrm>
          <a:off x="20453350" y="623705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474" name="フローチャート: 判断 473">
          <a:extLst>
            <a:ext uri="{FF2B5EF4-FFF2-40B4-BE49-F238E27FC236}">
              <a16:creationId xmlns:a16="http://schemas.microsoft.com/office/drawing/2014/main" id="{F96E9C95-8517-4E8A-AF1E-7FC67629818B}"/>
            </a:ext>
          </a:extLst>
        </xdr:cNvPr>
        <xdr:cNvSpPr/>
      </xdr:nvSpPr>
      <xdr:spPr>
        <a:xfrm>
          <a:off x="19686588" y="624937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475" name="フローチャート: 判断 474">
          <a:extLst>
            <a:ext uri="{FF2B5EF4-FFF2-40B4-BE49-F238E27FC236}">
              <a16:creationId xmlns:a16="http://schemas.microsoft.com/office/drawing/2014/main" id="{06E36C88-11E1-4710-9C98-71997F9181BD}"/>
            </a:ext>
          </a:extLst>
        </xdr:cNvPr>
        <xdr:cNvSpPr/>
      </xdr:nvSpPr>
      <xdr:spPr>
        <a:xfrm>
          <a:off x="18854738" y="62637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476" name="フローチャート: 判断 475">
          <a:extLst>
            <a:ext uri="{FF2B5EF4-FFF2-40B4-BE49-F238E27FC236}">
              <a16:creationId xmlns:a16="http://schemas.microsoft.com/office/drawing/2014/main" id="{E0775500-5015-4FF6-9266-D30F47F4B274}"/>
            </a:ext>
          </a:extLst>
        </xdr:cNvPr>
        <xdr:cNvSpPr/>
      </xdr:nvSpPr>
      <xdr:spPr>
        <a:xfrm>
          <a:off x="18037175" y="628295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477" name="フローチャート: 判断 476">
          <a:extLst>
            <a:ext uri="{FF2B5EF4-FFF2-40B4-BE49-F238E27FC236}">
              <a16:creationId xmlns:a16="http://schemas.microsoft.com/office/drawing/2014/main" id="{25BC15F5-697B-4FE4-82BB-7DBE0A751F30}"/>
            </a:ext>
          </a:extLst>
        </xdr:cNvPr>
        <xdr:cNvSpPr/>
      </xdr:nvSpPr>
      <xdr:spPr>
        <a:xfrm>
          <a:off x="17219613" y="629655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D5F5B970-7CE4-4DCF-8C92-878070010FB4}"/>
            </a:ext>
          </a:extLst>
        </xdr:cNvPr>
        <xdr:cNvSpPr txBox="1"/>
      </xdr:nvSpPr>
      <xdr:spPr>
        <a:xfrm>
          <a:off x="203279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252F5B7-4550-4A5E-907F-F8593B1C1300}"/>
            </a:ext>
          </a:extLst>
        </xdr:cNvPr>
        <xdr:cNvSpPr txBox="1"/>
      </xdr:nvSpPr>
      <xdr:spPr>
        <a:xfrm>
          <a:off x="195611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D6C20F5-FCA9-4FBE-8094-1B50DDF04D9C}"/>
            </a:ext>
          </a:extLst>
        </xdr:cNvPr>
        <xdr:cNvSpPr txBox="1"/>
      </xdr:nvSpPr>
      <xdr:spPr>
        <a:xfrm>
          <a:off x="18729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A9C626F-148C-4155-BA42-61293E67A628}"/>
            </a:ext>
          </a:extLst>
        </xdr:cNvPr>
        <xdr:cNvSpPr txBox="1"/>
      </xdr:nvSpPr>
      <xdr:spPr>
        <a:xfrm>
          <a:off x="1791176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951E6B3-C426-4EC5-BDC0-C20DED8CBA78}"/>
            </a:ext>
          </a:extLst>
        </xdr:cNvPr>
        <xdr:cNvSpPr txBox="1"/>
      </xdr:nvSpPr>
      <xdr:spPr>
        <a:xfrm>
          <a:off x="170942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21742</xdr:rowOff>
    </xdr:from>
    <xdr:to>
      <xdr:col>116</xdr:col>
      <xdr:colOff>114300</xdr:colOff>
      <xdr:row>38</xdr:row>
      <xdr:rowOff>123342</xdr:rowOff>
    </xdr:to>
    <xdr:sp macro="" textlink="">
      <xdr:nvSpPr>
        <xdr:cNvPr id="483" name="楕円 482">
          <a:extLst>
            <a:ext uri="{FF2B5EF4-FFF2-40B4-BE49-F238E27FC236}">
              <a16:creationId xmlns:a16="http://schemas.microsoft.com/office/drawing/2014/main" id="{B1ABF527-EBAE-439B-BC17-824649D15B92}"/>
            </a:ext>
          </a:extLst>
        </xdr:cNvPr>
        <xdr:cNvSpPr/>
      </xdr:nvSpPr>
      <xdr:spPr>
        <a:xfrm>
          <a:off x="20453350" y="61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44619</xdr:rowOff>
    </xdr:from>
    <xdr:ext cx="534377" cy="259045"/>
    <xdr:sp macro="" textlink="">
      <xdr:nvSpPr>
        <xdr:cNvPr id="484" name="【一般廃棄物処理施設】&#10;一人当たり有形固定資産（償却資産）額該当値テキスト">
          <a:extLst>
            <a:ext uri="{FF2B5EF4-FFF2-40B4-BE49-F238E27FC236}">
              <a16:creationId xmlns:a16="http://schemas.microsoft.com/office/drawing/2014/main" id="{8110D78A-E1E9-4AB7-8CDC-A26DDB0BA65B}"/>
            </a:ext>
          </a:extLst>
        </xdr:cNvPr>
        <xdr:cNvSpPr txBox="1"/>
      </xdr:nvSpPr>
      <xdr:spPr>
        <a:xfrm>
          <a:off x="20542250" y="60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45052</xdr:rowOff>
    </xdr:from>
    <xdr:to>
      <xdr:col>112</xdr:col>
      <xdr:colOff>38100</xdr:colOff>
      <xdr:row>38</xdr:row>
      <xdr:rowOff>146652</xdr:rowOff>
    </xdr:to>
    <xdr:sp macro="" textlink="">
      <xdr:nvSpPr>
        <xdr:cNvPr id="485" name="楕円 484">
          <a:extLst>
            <a:ext uri="{FF2B5EF4-FFF2-40B4-BE49-F238E27FC236}">
              <a16:creationId xmlns:a16="http://schemas.microsoft.com/office/drawing/2014/main" id="{3D2E9AC5-77C9-42A6-856C-5744FA7B07AD}"/>
            </a:ext>
          </a:extLst>
        </xdr:cNvPr>
        <xdr:cNvSpPr/>
      </xdr:nvSpPr>
      <xdr:spPr>
        <a:xfrm>
          <a:off x="19686588" y="619820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72542</xdr:rowOff>
    </xdr:from>
    <xdr:to>
      <xdr:col>116</xdr:col>
      <xdr:colOff>63500</xdr:colOff>
      <xdr:row>38</xdr:row>
      <xdr:rowOff>95852</xdr:rowOff>
    </xdr:to>
    <xdr:cxnSp macro="">
      <xdr:nvCxnSpPr>
        <xdr:cNvPr id="486" name="直線コネクタ 485">
          <a:extLst>
            <a:ext uri="{FF2B5EF4-FFF2-40B4-BE49-F238E27FC236}">
              <a16:creationId xmlns:a16="http://schemas.microsoft.com/office/drawing/2014/main" id="{B3E0B760-3240-4F58-88FF-D41761DFB100}"/>
            </a:ext>
          </a:extLst>
        </xdr:cNvPr>
        <xdr:cNvCxnSpPr/>
      </xdr:nvCxnSpPr>
      <xdr:spPr>
        <a:xfrm flipV="1">
          <a:off x="19737388" y="6225692"/>
          <a:ext cx="766762" cy="2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59842</xdr:rowOff>
    </xdr:from>
    <xdr:to>
      <xdr:col>107</xdr:col>
      <xdr:colOff>101600</xdr:colOff>
      <xdr:row>38</xdr:row>
      <xdr:rowOff>161442</xdr:rowOff>
    </xdr:to>
    <xdr:sp macro="" textlink="">
      <xdr:nvSpPr>
        <xdr:cNvPr id="487" name="楕円 486">
          <a:extLst>
            <a:ext uri="{FF2B5EF4-FFF2-40B4-BE49-F238E27FC236}">
              <a16:creationId xmlns:a16="http://schemas.microsoft.com/office/drawing/2014/main" id="{7228EE0B-66F1-4391-95D7-25C4C5B809FA}"/>
            </a:ext>
          </a:extLst>
        </xdr:cNvPr>
        <xdr:cNvSpPr/>
      </xdr:nvSpPr>
      <xdr:spPr>
        <a:xfrm>
          <a:off x="18854738" y="62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95852</xdr:rowOff>
    </xdr:from>
    <xdr:to>
      <xdr:col>111</xdr:col>
      <xdr:colOff>177800</xdr:colOff>
      <xdr:row>38</xdr:row>
      <xdr:rowOff>110642</xdr:rowOff>
    </xdr:to>
    <xdr:cxnSp macro="">
      <xdr:nvCxnSpPr>
        <xdr:cNvPr id="488" name="直線コネクタ 487">
          <a:extLst>
            <a:ext uri="{FF2B5EF4-FFF2-40B4-BE49-F238E27FC236}">
              <a16:creationId xmlns:a16="http://schemas.microsoft.com/office/drawing/2014/main" id="{D690BE0A-91BE-4209-8580-913B722276B3}"/>
            </a:ext>
          </a:extLst>
        </xdr:cNvPr>
        <xdr:cNvCxnSpPr/>
      </xdr:nvCxnSpPr>
      <xdr:spPr>
        <a:xfrm flipV="1">
          <a:off x="18905538" y="6249002"/>
          <a:ext cx="83185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71631</xdr:rowOff>
    </xdr:from>
    <xdr:to>
      <xdr:col>102</xdr:col>
      <xdr:colOff>165100</xdr:colOff>
      <xdr:row>39</xdr:row>
      <xdr:rowOff>1781</xdr:rowOff>
    </xdr:to>
    <xdr:sp macro="" textlink="">
      <xdr:nvSpPr>
        <xdr:cNvPr id="489" name="楕円 488">
          <a:extLst>
            <a:ext uri="{FF2B5EF4-FFF2-40B4-BE49-F238E27FC236}">
              <a16:creationId xmlns:a16="http://schemas.microsoft.com/office/drawing/2014/main" id="{44F2F1AB-24A3-4E69-8A46-9F0A97594991}"/>
            </a:ext>
          </a:extLst>
        </xdr:cNvPr>
        <xdr:cNvSpPr/>
      </xdr:nvSpPr>
      <xdr:spPr>
        <a:xfrm>
          <a:off x="18037175" y="622478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110642</xdr:rowOff>
    </xdr:from>
    <xdr:to>
      <xdr:col>107</xdr:col>
      <xdr:colOff>50800</xdr:colOff>
      <xdr:row>38</xdr:row>
      <xdr:rowOff>122431</xdr:rowOff>
    </xdr:to>
    <xdr:cxnSp macro="">
      <xdr:nvCxnSpPr>
        <xdr:cNvPr id="490" name="直線コネクタ 489">
          <a:extLst>
            <a:ext uri="{FF2B5EF4-FFF2-40B4-BE49-F238E27FC236}">
              <a16:creationId xmlns:a16="http://schemas.microsoft.com/office/drawing/2014/main" id="{7862ADC8-AE4E-4E25-BD2D-C4870339A3B8}"/>
            </a:ext>
          </a:extLst>
        </xdr:cNvPr>
        <xdr:cNvCxnSpPr/>
      </xdr:nvCxnSpPr>
      <xdr:spPr>
        <a:xfrm flipV="1">
          <a:off x="18087975" y="6263792"/>
          <a:ext cx="817563"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79685</xdr:rowOff>
    </xdr:from>
    <xdr:to>
      <xdr:col>98</xdr:col>
      <xdr:colOff>38100</xdr:colOff>
      <xdr:row>39</xdr:row>
      <xdr:rowOff>9835</xdr:rowOff>
    </xdr:to>
    <xdr:sp macro="" textlink="">
      <xdr:nvSpPr>
        <xdr:cNvPr id="491" name="楕円 490">
          <a:extLst>
            <a:ext uri="{FF2B5EF4-FFF2-40B4-BE49-F238E27FC236}">
              <a16:creationId xmlns:a16="http://schemas.microsoft.com/office/drawing/2014/main" id="{557FD884-0882-4679-BA1C-6172D7B7A6FC}"/>
            </a:ext>
          </a:extLst>
        </xdr:cNvPr>
        <xdr:cNvSpPr/>
      </xdr:nvSpPr>
      <xdr:spPr>
        <a:xfrm>
          <a:off x="17219613" y="623283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122431</xdr:rowOff>
    </xdr:from>
    <xdr:to>
      <xdr:col>102</xdr:col>
      <xdr:colOff>114300</xdr:colOff>
      <xdr:row>38</xdr:row>
      <xdr:rowOff>130485</xdr:rowOff>
    </xdr:to>
    <xdr:cxnSp macro="">
      <xdr:nvCxnSpPr>
        <xdr:cNvPr id="492" name="直線コネクタ 491">
          <a:extLst>
            <a:ext uri="{FF2B5EF4-FFF2-40B4-BE49-F238E27FC236}">
              <a16:creationId xmlns:a16="http://schemas.microsoft.com/office/drawing/2014/main" id="{8745656F-1070-4052-8C0E-C103E4DB70A0}"/>
            </a:ext>
          </a:extLst>
        </xdr:cNvPr>
        <xdr:cNvCxnSpPr/>
      </xdr:nvCxnSpPr>
      <xdr:spPr>
        <a:xfrm flipV="1">
          <a:off x="17270413" y="6275581"/>
          <a:ext cx="817562"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E7B35573-AC68-4117-9B15-1E1CEB2320E2}"/>
            </a:ext>
          </a:extLst>
        </xdr:cNvPr>
        <xdr:cNvSpPr txBox="1"/>
      </xdr:nvSpPr>
      <xdr:spPr>
        <a:xfrm>
          <a:off x="19471786" y="63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567497A3-6F92-48AD-B10A-537092298151}"/>
            </a:ext>
          </a:extLst>
        </xdr:cNvPr>
        <xdr:cNvSpPr txBox="1"/>
      </xdr:nvSpPr>
      <xdr:spPr>
        <a:xfrm>
          <a:off x="18666924" y="634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6D797053-3D1D-47B4-9DC1-C3B68B62846E}"/>
            </a:ext>
          </a:extLst>
        </xdr:cNvPr>
        <xdr:cNvSpPr txBox="1"/>
      </xdr:nvSpPr>
      <xdr:spPr>
        <a:xfrm>
          <a:off x="17835074" y="63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850071DD-A758-4E04-B3C4-8A2B3B04319C}"/>
            </a:ext>
          </a:extLst>
        </xdr:cNvPr>
        <xdr:cNvSpPr txBox="1"/>
      </xdr:nvSpPr>
      <xdr:spPr>
        <a:xfrm>
          <a:off x="17017511" y="637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163179</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id="{C971DA31-AABC-40D1-8F33-30E009C62824}"/>
            </a:ext>
          </a:extLst>
        </xdr:cNvPr>
        <xdr:cNvSpPr txBox="1"/>
      </xdr:nvSpPr>
      <xdr:spPr>
        <a:xfrm>
          <a:off x="19471786" y="599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6519</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C7191310-719C-461D-B902-F74A0A27B1F9}"/>
            </a:ext>
          </a:extLst>
        </xdr:cNvPr>
        <xdr:cNvSpPr txBox="1"/>
      </xdr:nvSpPr>
      <xdr:spPr>
        <a:xfrm>
          <a:off x="18666924" y="59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18308</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925ED57E-B57C-450E-BD1F-D26E2C2714C4}"/>
            </a:ext>
          </a:extLst>
        </xdr:cNvPr>
        <xdr:cNvSpPr txBox="1"/>
      </xdr:nvSpPr>
      <xdr:spPr>
        <a:xfrm>
          <a:off x="17835074" y="60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26362</xdr:rowOff>
    </xdr:from>
    <xdr:ext cx="534377" cy="259045"/>
    <xdr:sp macro="" textlink="">
      <xdr:nvSpPr>
        <xdr:cNvPr id="500" name="n_4mainValue【一般廃棄物処理施設】&#10;一人当たり有形固定資産（償却資産）額">
          <a:extLst>
            <a:ext uri="{FF2B5EF4-FFF2-40B4-BE49-F238E27FC236}">
              <a16:creationId xmlns:a16="http://schemas.microsoft.com/office/drawing/2014/main" id="{1C9090DE-9BEF-4439-8FFE-167D223EFCFD}"/>
            </a:ext>
          </a:extLst>
        </xdr:cNvPr>
        <xdr:cNvSpPr txBox="1"/>
      </xdr:nvSpPr>
      <xdr:spPr>
        <a:xfrm>
          <a:off x="17017511" y="60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D579AD1A-7A92-417C-A5FE-AE2A6BE32EF7}"/>
            </a:ext>
          </a:extLst>
        </xdr:cNvPr>
        <xdr:cNvSpPr/>
      </xdr:nvSpPr>
      <xdr:spPr>
        <a:xfrm>
          <a:off x="11517313" y="756285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8E91E9D6-0448-461C-B05D-B043DD1B2B01}"/>
            </a:ext>
          </a:extLst>
        </xdr:cNvPr>
        <xdr:cNvSpPr/>
      </xdr:nvSpPr>
      <xdr:spPr>
        <a:xfrm>
          <a:off x="116300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ECF0343C-48E1-4B9D-9E10-85C90E10B88D}"/>
            </a:ext>
          </a:extLst>
        </xdr:cNvPr>
        <xdr:cNvSpPr/>
      </xdr:nvSpPr>
      <xdr:spPr>
        <a:xfrm>
          <a:off x="116300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7E879C67-A5AE-407B-A8B2-846387F2262C}"/>
            </a:ext>
          </a:extLst>
        </xdr:cNvPr>
        <xdr:cNvSpPr/>
      </xdr:nvSpPr>
      <xdr:spPr>
        <a:xfrm>
          <a:off x="1257458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7867CE16-9FC3-4863-A38C-C3A45B5FB178}"/>
            </a:ext>
          </a:extLst>
        </xdr:cNvPr>
        <xdr:cNvSpPr/>
      </xdr:nvSpPr>
      <xdr:spPr>
        <a:xfrm>
          <a:off x="1257458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FCEBADD6-9AC9-43EB-A09E-3714974CF762}"/>
            </a:ext>
          </a:extLst>
        </xdr:cNvPr>
        <xdr:cNvSpPr/>
      </xdr:nvSpPr>
      <xdr:spPr>
        <a:xfrm>
          <a:off x="13631863"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21C23485-25B4-42D8-B6F3-E4B2A26B1C06}"/>
            </a:ext>
          </a:extLst>
        </xdr:cNvPr>
        <xdr:cNvSpPr/>
      </xdr:nvSpPr>
      <xdr:spPr>
        <a:xfrm>
          <a:off x="13631863"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BEDEE172-3C29-4212-9F46-79643FC4B3E2}"/>
            </a:ext>
          </a:extLst>
        </xdr:cNvPr>
        <xdr:cNvSpPr/>
      </xdr:nvSpPr>
      <xdr:spPr>
        <a:xfrm>
          <a:off x="11517313" y="863917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30172E34-AC63-4C08-9B24-00601E6B61A1}"/>
            </a:ext>
          </a:extLst>
        </xdr:cNvPr>
        <xdr:cNvSpPr txBox="1"/>
      </xdr:nvSpPr>
      <xdr:spPr>
        <a:xfrm>
          <a:off x="11479213"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45AF65A6-06DA-419C-8DDB-0F6CE860A278}"/>
            </a:ext>
          </a:extLst>
        </xdr:cNvPr>
        <xdr:cNvCxnSpPr/>
      </xdr:nvCxnSpPr>
      <xdr:spPr>
        <a:xfrm>
          <a:off x="11517313"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259DF5FC-EC99-4FA5-9725-3482FD3565F9}"/>
            </a:ext>
          </a:extLst>
        </xdr:cNvPr>
        <xdr:cNvSpPr txBox="1"/>
      </xdr:nvSpPr>
      <xdr:spPr>
        <a:xfrm>
          <a:off x="11092996" y="10668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2" name="直線コネクタ 511">
          <a:extLst>
            <a:ext uri="{FF2B5EF4-FFF2-40B4-BE49-F238E27FC236}">
              <a16:creationId xmlns:a16="http://schemas.microsoft.com/office/drawing/2014/main" id="{FFCCFF90-602C-4FA2-975F-AB595BD41D5C}"/>
            </a:ext>
          </a:extLst>
        </xdr:cNvPr>
        <xdr:cNvCxnSpPr/>
      </xdr:nvCxnSpPr>
      <xdr:spPr>
        <a:xfrm>
          <a:off x="11517313" y="10363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3" name="テキスト ボックス 512">
          <a:extLst>
            <a:ext uri="{FF2B5EF4-FFF2-40B4-BE49-F238E27FC236}">
              <a16:creationId xmlns:a16="http://schemas.microsoft.com/office/drawing/2014/main" id="{5E9FD1D7-3DE2-4229-B383-EA80B307EFE9}"/>
            </a:ext>
          </a:extLst>
        </xdr:cNvPr>
        <xdr:cNvSpPr txBox="1"/>
      </xdr:nvSpPr>
      <xdr:spPr>
        <a:xfrm>
          <a:off x="11142829" y="10230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4" name="直線コネクタ 513">
          <a:extLst>
            <a:ext uri="{FF2B5EF4-FFF2-40B4-BE49-F238E27FC236}">
              <a16:creationId xmlns:a16="http://schemas.microsoft.com/office/drawing/2014/main" id="{1BB1B407-E257-4429-B1EF-09111A66C339}"/>
            </a:ext>
          </a:extLst>
        </xdr:cNvPr>
        <xdr:cNvCxnSpPr/>
      </xdr:nvCxnSpPr>
      <xdr:spPr>
        <a:xfrm>
          <a:off x="11517313" y="993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5" name="テキスト ボックス 514">
          <a:extLst>
            <a:ext uri="{FF2B5EF4-FFF2-40B4-BE49-F238E27FC236}">
              <a16:creationId xmlns:a16="http://schemas.microsoft.com/office/drawing/2014/main" id="{FEA702CF-3BD2-4E96-842B-D372B56204B0}"/>
            </a:ext>
          </a:extLst>
        </xdr:cNvPr>
        <xdr:cNvSpPr txBox="1"/>
      </xdr:nvSpPr>
      <xdr:spPr>
        <a:xfrm>
          <a:off x="11142829" y="980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6" name="直線コネクタ 515">
          <a:extLst>
            <a:ext uri="{FF2B5EF4-FFF2-40B4-BE49-F238E27FC236}">
              <a16:creationId xmlns:a16="http://schemas.microsoft.com/office/drawing/2014/main" id="{34D0A482-58FE-48D7-9E4D-55EA0C831754}"/>
            </a:ext>
          </a:extLst>
        </xdr:cNvPr>
        <xdr:cNvCxnSpPr/>
      </xdr:nvCxnSpPr>
      <xdr:spPr>
        <a:xfrm>
          <a:off x="11517313" y="9505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7" name="テキスト ボックス 516">
          <a:extLst>
            <a:ext uri="{FF2B5EF4-FFF2-40B4-BE49-F238E27FC236}">
              <a16:creationId xmlns:a16="http://schemas.microsoft.com/office/drawing/2014/main" id="{5DF0F414-24BF-4ED4-85CA-086626648001}"/>
            </a:ext>
          </a:extLst>
        </xdr:cNvPr>
        <xdr:cNvSpPr txBox="1"/>
      </xdr:nvSpPr>
      <xdr:spPr>
        <a:xfrm>
          <a:off x="11142829" y="9373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8" name="直線コネクタ 517">
          <a:extLst>
            <a:ext uri="{FF2B5EF4-FFF2-40B4-BE49-F238E27FC236}">
              <a16:creationId xmlns:a16="http://schemas.microsoft.com/office/drawing/2014/main" id="{76C13DFA-B0E5-45B5-B826-A2D28D972A03}"/>
            </a:ext>
          </a:extLst>
        </xdr:cNvPr>
        <xdr:cNvCxnSpPr/>
      </xdr:nvCxnSpPr>
      <xdr:spPr>
        <a:xfrm>
          <a:off x="11517313" y="9067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9" name="テキスト ボックス 518">
          <a:extLst>
            <a:ext uri="{FF2B5EF4-FFF2-40B4-BE49-F238E27FC236}">
              <a16:creationId xmlns:a16="http://schemas.microsoft.com/office/drawing/2014/main" id="{247C282A-6389-4A3F-90E6-DA0B50847E13}"/>
            </a:ext>
          </a:extLst>
        </xdr:cNvPr>
        <xdr:cNvSpPr txBox="1"/>
      </xdr:nvSpPr>
      <xdr:spPr>
        <a:xfrm>
          <a:off x="11142829" y="8935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F4F95F75-D55C-4B33-A978-959A4C98E184}"/>
            </a:ext>
          </a:extLst>
        </xdr:cNvPr>
        <xdr:cNvCxnSpPr/>
      </xdr:nvCxnSpPr>
      <xdr:spPr>
        <a:xfrm>
          <a:off x="11517313"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A0BAB94B-2CEB-46A7-8C64-5F504DAB55C0}"/>
            </a:ext>
          </a:extLst>
        </xdr:cNvPr>
        <xdr:cNvSpPr txBox="1"/>
      </xdr:nvSpPr>
      <xdr:spPr>
        <a:xfrm>
          <a:off x="11206949" y="8506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464684C6-C661-4845-B2AE-E3EBAD7BE540}"/>
            </a:ext>
          </a:extLst>
        </xdr:cNvPr>
        <xdr:cNvSpPr/>
      </xdr:nvSpPr>
      <xdr:spPr>
        <a:xfrm>
          <a:off x="11517313" y="863917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523" name="直線コネクタ 522">
          <a:extLst>
            <a:ext uri="{FF2B5EF4-FFF2-40B4-BE49-F238E27FC236}">
              <a16:creationId xmlns:a16="http://schemas.microsoft.com/office/drawing/2014/main" id="{B2EBF748-ED25-4839-8934-235494F4EDAD}"/>
            </a:ext>
          </a:extLst>
        </xdr:cNvPr>
        <xdr:cNvCxnSpPr/>
      </xdr:nvCxnSpPr>
      <xdr:spPr>
        <a:xfrm flipV="1">
          <a:off x="15104427" y="894016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24" name="【保健センター・保健所】&#10;有形固定資産減価償却率最小値テキスト">
          <a:extLst>
            <a:ext uri="{FF2B5EF4-FFF2-40B4-BE49-F238E27FC236}">
              <a16:creationId xmlns:a16="http://schemas.microsoft.com/office/drawing/2014/main" id="{027E42DF-8F67-432B-A1E3-BB91E24B3C4A}"/>
            </a:ext>
          </a:extLst>
        </xdr:cNvPr>
        <xdr:cNvSpPr txBox="1"/>
      </xdr:nvSpPr>
      <xdr:spPr>
        <a:xfrm>
          <a:off x="15143163"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25" name="直線コネクタ 524">
          <a:extLst>
            <a:ext uri="{FF2B5EF4-FFF2-40B4-BE49-F238E27FC236}">
              <a16:creationId xmlns:a16="http://schemas.microsoft.com/office/drawing/2014/main" id="{AC22C72F-448E-4664-8AED-F8288454A5D7}"/>
            </a:ext>
          </a:extLst>
        </xdr:cNvPr>
        <xdr:cNvCxnSpPr/>
      </xdr:nvCxnSpPr>
      <xdr:spPr>
        <a:xfrm>
          <a:off x="15016163" y="101879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26" name="【保健センター・保健所】&#10;有形固定資産減価償却率最大値テキスト">
          <a:extLst>
            <a:ext uri="{FF2B5EF4-FFF2-40B4-BE49-F238E27FC236}">
              <a16:creationId xmlns:a16="http://schemas.microsoft.com/office/drawing/2014/main" id="{3BAED231-634E-4E2D-A3EB-0366092144AE}"/>
            </a:ext>
          </a:extLst>
        </xdr:cNvPr>
        <xdr:cNvSpPr txBox="1"/>
      </xdr:nvSpPr>
      <xdr:spPr>
        <a:xfrm>
          <a:off x="15143163" y="873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27" name="直線コネクタ 526">
          <a:extLst>
            <a:ext uri="{FF2B5EF4-FFF2-40B4-BE49-F238E27FC236}">
              <a16:creationId xmlns:a16="http://schemas.microsoft.com/office/drawing/2014/main" id="{CFC2E65D-546C-4850-8B95-8B85FE472784}"/>
            </a:ext>
          </a:extLst>
        </xdr:cNvPr>
        <xdr:cNvCxnSpPr/>
      </xdr:nvCxnSpPr>
      <xdr:spPr>
        <a:xfrm>
          <a:off x="15016163" y="89401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17367FA1-FEC3-41CA-8914-8C8B4F72D9B8}"/>
            </a:ext>
          </a:extLst>
        </xdr:cNvPr>
        <xdr:cNvSpPr txBox="1"/>
      </xdr:nvSpPr>
      <xdr:spPr>
        <a:xfrm>
          <a:off x="15143163" y="9450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9" name="フローチャート: 判断 528">
          <a:extLst>
            <a:ext uri="{FF2B5EF4-FFF2-40B4-BE49-F238E27FC236}">
              <a16:creationId xmlns:a16="http://schemas.microsoft.com/office/drawing/2014/main" id="{C9870393-105C-4392-999A-42D7E3DAB6B3}"/>
            </a:ext>
          </a:extLst>
        </xdr:cNvPr>
        <xdr:cNvSpPr/>
      </xdr:nvSpPr>
      <xdr:spPr>
        <a:xfrm>
          <a:off x="15054263" y="958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530" name="フローチャート: 判断 529">
          <a:extLst>
            <a:ext uri="{FF2B5EF4-FFF2-40B4-BE49-F238E27FC236}">
              <a16:creationId xmlns:a16="http://schemas.microsoft.com/office/drawing/2014/main" id="{61262523-8E10-45E3-9D47-511690DD3BB8}"/>
            </a:ext>
          </a:extLst>
        </xdr:cNvPr>
        <xdr:cNvSpPr/>
      </xdr:nvSpPr>
      <xdr:spPr>
        <a:xfrm>
          <a:off x="14273213" y="955344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31" name="フローチャート: 判断 530">
          <a:extLst>
            <a:ext uri="{FF2B5EF4-FFF2-40B4-BE49-F238E27FC236}">
              <a16:creationId xmlns:a16="http://schemas.microsoft.com/office/drawing/2014/main" id="{D4346121-EFCD-43B0-8007-BA76C9477DBF}"/>
            </a:ext>
          </a:extLst>
        </xdr:cNvPr>
        <xdr:cNvSpPr/>
      </xdr:nvSpPr>
      <xdr:spPr>
        <a:xfrm>
          <a:off x="13455650" y="954887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532" name="フローチャート: 判断 531">
          <a:extLst>
            <a:ext uri="{FF2B5EF4-FFF2-40B4-BE49-F238E27FC236}">
              <a16:creationId xmlns:a16="http://schemas.microsoft.com/office/drawing/2014/main" id="{2A25F002-3F33-4EE4-A770-F89B9DD56EF1}"/>
            </a:ext>
          </a:extLst>
        </xdr:cNvPr>
        <xdr:cNvSpPr/>
      </xdr:nvSpPr>
      <xdr:spPr>
        <a:xfrm>
          <a:off x="12638088" y="947572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533" name="フローチャート: 判断 532">
          <a:extLst>
            <a:ext uri="{FF2B5EF4-FFF2-40B4-BE49-F238E27FC236}">
              <a16:creationId xmlns:a16="http://schemas.microsoft.com/office/drawing/2014/main" id="{E1359AE7-DF43-4C1C-AC13-4CD5C62EF4E3}"/>
            </a:ext>
          </a:extLst>
        </xdr:cNvPr>
        <xdr:cNvSpPr/>
      </xdr:nvSpPr>
      <xdr:spPr>
        <a:xfrm>
          <a:off x="11806238" y="947572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5E20A4AD-39BD-4E4A-A50D-B4B9245189F4}"/>
            </a:ext>
          </a:extLst>
        </xdr:cNvPr>
        <xdr:cNvSpPr txBox="1"/>
      </xdr:nvSpPr>
      <xdr:spPr>
        <a:xfrm>
          <a:off x="149288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CB7B295B-AA0F-4944-9DB1-864EDA61009C}"/>
            </a:ext>
          </a:extLst>
        </xdr:cNvPr>
        <xdr:cNvSpPr txBox="1"/>
      </xdr:nvSpPr>
      <xdr:spPr>
        <a:xfrm>
          <a:off x="141478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75804087-C076-4812-A27A-04A90F0133D0}"/>
            </a:ext>
          </a:extLst>
        </xdr:cNvPr>
        <xdr:cNvSpPr txBox="1"/>
      </xdr:nvSpPr>
      <xdr:spPr>
        <a:xfrm>
          <a:off x="133302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9CA71112-FC2B-4523-BE6B-FCD0AC43AE6B}"/>
            </a:ext>
          </a:extLst>
        </xdr:cNvPr>
        <xdr:cNvSpPr txBox="1"/>
      </xdr:nvSpPr>
      <xdr:spPr>
        <a:xfrm>
          <a:off x="125126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5BDF7DEF-6ABB-4E24-B913-00E25C6E475E}"/>
            </a:ext>
          </a:extLst>
        </xdr:cNvPr>
        <xdr:cNvSpPr txBox="1"/>
      </xdr:nvSpPr>
      <xdr:spPr>
        <a:xfrm>
          <a:off x="116808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93218</xdr:rowOff>
    </xdr:from>
    <xdr:to>
      <xdr:col>85</xdr:col>
      <xdr:colOff>177800</xdr:colOff>
      <xdr:row>61</xdr:row>
      <xdr:rowOff>23368</xdr:rowOff>
    </xdr:to>
    <xdr:sp macro="" textlink="">
      <xdr:nvSpPr>
        <xdr:cNvPr id="539" name="楕円 538">
          <a:extLst>
            <a:ext uri="{FF2B5EF4-FFF2-40B4-BE49-F238E27FC236}">
              <a16:creationId xmlns:a16="http://schemas.microsoft.com/office/drawing/2014/main" id="{FBC4D26F-8B42-4996-BE46-799203BB509C}"/>
            </a:ext>
          </a:extLst>
        </xdr:cNvPr>
        <xdr:cNvSpPr/>
      </xdr:nvSpPr>
      <xdr:spPr>
        <a:xfrm>
          <a:off x="15054263" y="98087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71645</xdr:rowOff>
    </xdr:from>
    <xdr:ext cx="405111" cy="259045"/>
    <xdr:sp macro="" textlink="">
      <xdr:nvSpPr>
        <xdr:cNvPr id="540" name="【保健センター・保健所】&#10;有形固定資産減価償却率該当値テキスト">
          <a:extLst>
            <a:ext uri="{FF2B5EF4-FFF2-40B4-BE49-F238E27FC236}">
              <a16:creationId xmlns:a16="http://schemas.microsoft.com/office/drawing/2014/main" id="{6695A77E-A7C8-4972-A784-D7946E8F7B51}"/>
            </a:ext>
          </a:extLst>
        </xdr:cNvPr>
        <xdr:cNvSpPr txBox="1"/>
      </xdr:nvSpPr>
      <xdr:spPr>
        <a:xfrm>
          <a:off x="15143163" y="978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36068</xdr:rowOff>
    </xdr:from>
    <xdr:to>
      <xdr:col>81</xdr:col>
      <xdr:colOff>101600</xdr:colOff>
      <xdr:row>60</xdr:row>
      <xdr:rowOff>137668</xdr:rowOff>
    </xdr:to>
    <xdr:sp macro="" textlink="">
      <xdr:nvSpPr>
        <xdr:cNvPr id="541" name="楕円 540">
          <a:extLst>
            <a:ext uri="{FF2B5EF4-FFF2-40B4-BE49-F238E27FC236}">
              <a16:creationId xmlns:a16="http://schemas.microsoft.com/office/drawing/2014/main" id="{8C6CC6C1-16AD-4EC4-BEE9-D91BE0AD0667}"/>
            </a:ext>
          </a:extLst>
        </xdr:cNvPr>
        <xdr:cNvSpPr/>
      </xdr:nvSpPr>
      <xdr:spPr>
        <a:xfrm>
          <a:off x="14273213"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86868</xdr:rowOff>
    </xdr:from>
    <xdr:to>
      <xdr:col>85</xdr:col>
      <xdr:colOff>127000</xdr:colOff>
      <xdr:row>60</xdr:row>
      <xdr:rowOff>144018</xdr:rowOff>
    </xdr:to>
    <xdr:cxnSp macro="">
      <xdr:nvCxnSpPr>
        <xdr:cNvPr id="542" name="直線コネクタ 541">
          <a:extLst>
            <a:ext uri="{FF2B5EF4-FFF2-40B4-BE49-F238E27FC236}">
              <a16:creationId xmlns:a16="http://schemas.microsoft.com/office/drawing/2014/main" id="{CEC990CB-D09F-40B0-8AA8-E24FEFEA43DF}"/>
            </a:ext>
          </a:extLst>
        </xdr:cNvPr>
        <xdr:cNvCxnSpPr/>
      </xdr:nvCxnSpPr>
      <xdr:spPr>
        <a:xfrm>
          <a:off x="14324013" y="9802368"/>
          <a:ext cx="7810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168656</xdr:rowOff>
    </xdr:from>
    <xdr:to>
      <xdr:col>76</xdr:col>
      <xdr:colOff>165100</xdr:colOff>
      <xdr:row>60</xdr:row>
      <xdr:rowOff>98806</xdr:rowOff>
    </xdr:to>
    <xdr:sp macro="" textlink="">
      <xdr:nvSpPr>
        <xdr:cNvPr id="543" name="楕円 542">
          <a:extLst>
            <a:ext uri="{FF2B5EF4-FFF2-40B4-BE49-F238E27FC236}">
              <a16:creationId xmlns:a16="http://schemas.microsoft.com/office/drawing/2014/main" id="{CC0E2A5C-BD4A-4CF8-B6DB-C33C0AE128AF}"/>
            </a:ext>
          </a:extLst>
        </xdr:cNvPr>
        <xdr:cNvSpPr/>
      </xdr:nvSpPr>
      <xdr:spPr>
        <a:xfrm>
          <a:off x="13455650" y="9717468"/>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48006</xdr:rowOff>
    </xdr:from>
    <xdr:to>
      <xdr:col>81</xdr:col>
      <xdr:colOff>50800</xdr:colOff>
      <xdr:row>60</xdr:row>
      <xdr:rowOff>86868</xdr:rowOff>
    </xdr:to>
    <xdr:cxnSp macro="">
      <xdr:nvCxnSpPr>
        <xdr:cNvPr id="544" name="直線コネクタ 543">
          <a:extLst>
            <a:ext uri="{FF2B5EF4-FFF2-40B4-BE49-F238E27FC236}">
              <a16:creationId xmlns:a16="http://schemas.microsoft.com/office/drawing/2014/main" id="{A6D3A10C-8930-46D6-9795-C90698689CC0}"/>
            </a:ext>
          </a:extLst>
        </xdr:cNvPr>
        <xdr:cNvCxnSpPr/>
      </xdr:nvCxnSpPr>
      <xdr:spPr>
        <a:xfrm>
          <a:off x="13506450" y="9763506"/>
          <a:ext cx="817563"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xdr:rowOff>
    </xdr:from>
    <xdr:to>
      <xdr:col>72</xdr:col>
      <xdr:colOff>38100</xdr:colOff>
      <xdr:row>60</xdr:row>
      <xdr:rowOff>105664</xdr:rowOff>
    </xdr:to>
    <xdr:sp macro="" textlink="">
      <xdr:nvSpPr>
        <xdr:cNvPr id="545" name="楕円 544">
          <a:extLst>
            <a:ext uri="{FF2B5EF4-FFF2-40B4-BE49-F238E27FC236}">
              <a16:creationId xmlns:a16="http://schemas.microsoft.com/office/drawing/2014/main" id="{E6DD7047-BC5F-4713-96DA-B1E08F80B05D}"/>
            </a:ext>
          </a:extLst>
        </xdr:cNvPr>
        <xdr:cNvSpPr/>
      </xdr:nvSpPr>
      <xdr:spPr>
        <a:xfrm>
          <a:off x="12638088" y="971956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48006</xdr:rowOff>
    </xdr:from>
    <xdr:to>
      <xdr:col>76</xdr:col>
      <xdr:colOff>114300</xdr:colOff>
      <xdr:row>60</xdr:row>
      <xdr:rowOff>54864</xdr:rowOff>
    </xdr:to>
    <xdr:cxnSp macro="">
      <xdr:nvCxnSpPr>
        <xdr:cNvPr id="546" name="直線コネクタ 545">
          <a:extLst>
            <a:ext uri="{FF2B5EF4-FFF2-40B4-BE49-F238E27FC236}">
              <a16:creationId xmlns:a16="http://schemas.microsoft.com/office/drawing/2014/main" id="{FF81BFB8-3F83-48E6-8E1E-C49108513F87}"/>
            </a:ext>
          </a:extLst>
        </xdr:cNvPr>
        <xdr:cNvCxnSpPr/>
      </xdr:nvCxnSpPr>
      <xdr:spPr>
        <a:xfrm flipV="1">
          <a:off x="12688888" y="9763506"/>
          <a:ext cx="817562"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47" name="楕円 546">
          <a:extLst>
            <a:ext uri="{FF2B5EF4-FFF2-40B4-BE49-F238E27FC236}">
              <a16:creationId xmlns:a16="http://schemas.microsoft.com/office/drawing/2014/main" id="{6D3C38ED-2F0E-4172-A25C-33257FE0BFEB}"/>
            </a:ext>
          </a:extLst>
        </xdr:cNvPr>
        <xdr:cNvSpPr/>
      </xdr:nvSpPr>
      <xdr:spPr>
        <a:xfrm>
          <a:off x="11806238" y="96970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54864</xdr:rowOff>
    </xdr:to>
    <xdr:cxnSp macro="">
      <xdr:nvCxnSpPr>
        <xdr:cNvPr id="548" name="直線コネクタ 547">
          <a:extLst>
            <a:ext uri="{FF2B5EF4-FFF2-40B4-BE49-F238E27FC236}">
              <a16:creationId xmlns:a16="http://schemas.microsoft.com/office/drawing/2014/main" id="{9940A3AB-45FB-4469-B957-336CC4642EF9}"/>
            </a:ext>
          </a:extLst>
        </xdr:cNvPr>
        <xdr:cNvCxnSpPr/>
      </xdr:nvCxnSpPr>
      <xdr:spPr>
        <a:xfrm>
          <a:off x="11857038" y="9738360"/>
          <a:ext cx="8318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7225D38D-2DE0-42A6-B29E-FCA3E7AF976E}"/>
            </a:ext>
          </a:extLst>
        </xdr:cNvPr>
        <xdr:cNvSpPr txBox="1"/>
      </xdr:nvSpPr>
      <xdr:spPr>
        <a:xfrm>
          <a:off x="14123044" y="933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BB816829-491B-4BA0-8D1B-F73A001FD97A}"/>
            </a:ext>
          </a:extLst>
        </xdr:cNvPr>
        <xdr:cNvSpPr txBox="1"/>
      </xdr:nvSpPr>
      <xdr:spPr>
        <a:xfrm>
          <a:off x="13318182" y="933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551" name="n_3aveValue【保健センター・保健所】&#10;有形固定資産減価償却率">
          <a:extLst>
            <a:ext uri="{FF2B5EF4-FFF2-40B4-BE49-F238E27FC236}">
              <a16:creationId xmlns:a16="http://schemas.microsoft.com/office/drawing/2014/main" id="{D38D858F-D325-4001-97B5-60C2A6FD1D2F}"/>
            </a:ext>
          </a:extLst>
        </xdr:cNvPr>
        <xdr:cNvSpPr txBox="1"/>
      </xdr:nvSpPr>
      <xdr:spPr>
        <a:xfrm>
          <a:off x="12500619" y="926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ED878DAA-C8CC-4CA3-85FC-60A600872FDC}"/>
            </a:ext>
          </a:extLst>
        </xdr:cNvPr>
        <xdr:cNvSpPr txBox="1"/>
      </xdr:nvSpPr>
      <xdr:spPr>
        <a:xfrm>
          <a:off x="11668769" y="926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128795</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58B74F7C-AD5D-4E99-A96A-BC8B03A2473A}"/>
            </a:ext>
          </a:extLst>
        </xdr:cNvPr>
        <xdr:cNvSpPr txBox="1"/>
      </xdr:nvSpPr>
      <xdr:spPr>
        <a:xfrm>
          <a:off x="14123044" y="984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89933</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8CC926C8-7245-4841-86E5-AD843DCA9863}"/>
            </a:ext>
          </a:extLst>
        </xdr:cNvPr>
        <xdr:cNvSpPr txBox="1"/>
      </xdr:nvSpPr>
      <xdr:spPr>
        <a:xfrm>
          <a:off x="13318182" y="980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96791</xdr:rowOff>
    </xdr:from>
    <xdr:ext cx="405111" cy="259045"/>
    <xdr:sp macro="" textlink="">
      <xdr:nvSpPr>
        <xdr:cNvPr id="555" name="n_3mainValue【保健センター・保健所】&#10;有形固定資産減価償却率">
          <a:extLst>
            <a:ext uri="{FF2B5EF4-FFF2-40B4-BE49-F238E27FC236}">
              <a16:creationId xmlns:a16="http://schemas.microsoft.com/office/drawing/2014/main" id="{288C0C3D-1330-43BD-9111-27A1EE3504AA}"/>
            </a:ext>
          </a:extLst>
        </xdr:cNvPr>
        <xdr:cNvSpPr txBox="1"/>
      </xdr:nvSpPr>
      <xdr:spPr>
        <a:xfrm>
          <a:off x="12500619" y="981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556" name="n_4mainValue【保健センター・保健所】&#10;有形固定資産減価償却率">
          <a:extLst>
            <a:ext uri="{FF2B5EF4-FFF2-40B4-BE49-F238E27FC236}">
              <a16:creationId xmlns:a16="http://schemas.microsoft.com/office/drawing/2014/main" id="{8DB1C933-8A73-41EF-ABF6-4212137E3913}"/>
            </a:ext>
          </a:extLst>
        </xdr:cNvPr>
        <xdr:cNvSpPr txBox="1"/>
      </xdr:nvSpPr>
      <xdr:spPr>
        <a:xfrm>
          <a:off x="11668769"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D763AA50-5455-4A83-9525-45ECBF130BF4}"/>
            </a:ext>
          </a:extLst>
        </xdr:cNvPr>
        <xdr:cNvSpPr/>
      </xdr:nvSpPr>
      <xdr:spPr>
        <a:xfrm>
          <a:off x="1691640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9F94BD3F-6500-414E-9D86-F75B9E43E6F8}"/>
            </a:ext>
          </a:extLst>
        </xdr:cNvPr>
        <xdr:cNvSpPr/>
      </xdr:nvSpPr>
      <xdr:spPr>
        <a:xfrm>
          <a:off x="17043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ED312604-9306-405B-969A-4F524B538C6C}"/>
            </a:ext>
          </a:extLst>
        </xdr:cNvPr>
        <xdr:cNvSpPr/>
      </xdr:nvSpPr>
      <xdr:spPr>
        <a:xfrm>
          <a:off x="17043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74341BF1-D980-490C-BAEE-0D504F1DF16C}"/>
            </a:ext>
          </a:extLst>
        </xdr:cNvPr>
        <xdr:cNvSpPr/>
      </xdr:nvSpPr>
      <xdr:spPr>
        <a:xfrm>
          <a:off x="179736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D29F0BC5-FEC0-4B63-9DC2-C478BA81F581}"/>
            </a:ext>
          </a:extLst>
        </xdr:cNvPr>
        <xdr:cNvSpPr/>
      </xdr:nvSpPr>
      <xdr:spPr>
        <a:xfrm>
          <a:off x="179736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93CAC72-D763-4833-B16B-833675A7944B}"/>
            </a:ext>
          </a:extLst>
        </xdr:cNvPr>
        <xdr:cNvSpPr/>
      </xdr:nvSpPr>
      <xdr:spPr>
        <a:xfrm>
          <a:off x="190309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6497345F-8629-4E17-93CF-074EB48EF267}"/>
            </a:ext>
          </a:extLst>
        </xdr:cNvPr>
        <xdr:cNvSpPr/>
      </xdr:nvSpPr>
      <xdr:spPr>
        <a:xfrm>
          <a:off x="190309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BBBEF67C-544C-4D73-847E-2A1FBEA908B8}"/>
            </a:ext>
          </a:extLst>
        </xdr:cNvPr>
        <xdr:cNvSpPr/>
      </xdr:nvSpPr>
      <xdr:spPr>
        <a:xfrm>
          <a:off x="1691640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A850D84A-EB60-4A27-8880-CCA356B8B273}"/>
            </a:ext>
          </a:extLst>
        </xdr:cNvPr>
        <xdr:cNvSpPr txBox="1"/>
      </xdr:nvSpPr>
      <xdr:spPr>
        <a:xfrm>
          <a:off x="16892588"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6FC2556E-6FE6-4B24-899B-C060764CAFB4}"/>
            </a:ext>
          </a:extLst>
        </xdr:cNvPr>
        <xdr:cNvCxnSpPr/>
      </xdr:nvCxnSpPr>
      <xdr:spPr>
        <a:xfrm>
          <a:off x="1691640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a:extLst>
            <a:ext uri="{FF2B5EF4-FFF2-40B4-BE49-F238E27FC236}">
              <a16:creationId xmlns:a16="http://schemas.microsoft.com/office/drawing/2014/main" id="{9F1DF33B-0F61-4766-B2C7-25628642E74D}"/>
            </a:ext>
          </a:extLst>
        </xdr:cNvPr>
        <xdr:cNvCxnSpPr/>
      </xdr:nvCxnSpPr>
      <xdr:spPr>
        <a:xfrm>
          <a:off x="16916400"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3E370C10-F260-452E-837C-9582A116C1DB}"/>
            </a:ext>
          </a:extLst>
        </xdr:cNvPr>
        <xdr:cNvSpPr txBox="1"/>
      </xdr:nvSpPr>
      <xdr:spPr>
        <a:xfrm>
          <a:off x="16492084" y="10306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a:extLst>
            <a:ext uri="{FF2B5EF4-FFF2-40B4-BE49-F238E27FC236}">
              <a16:creationId xmlns:a16="http://schemas.microsoft.com/office/drawing/2014/main" id="{476065C2-1338-495B-BE9D-475904E093B0}"/>
            </a:ext>
          </a:extLst>
        </xdr:cNvPr>
        <xdr:cNvCxnSpPr/>
      </xdr:nvCxnSpPr>
      <xdr:spPr>
        <a:xfrm>
          <a:off x="16916400"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a:extLst>
            <a:ext uri="{FF2B5EF4-FFF2-40B4-BE49-F238E27FC236}">
              <a16:creationId xmlns:a16="http://schemas.microsoft.com/office/drawing/2014/main" id="{55353196-38D5-44B1-AC68-938C565CFF98}"/>
            </a:ext>
          </a:extLst>
        </xdr:cNvPr>
        <xdr:cNvSpPr txBox="1"/>
      </xdr:nvSpPr>
      <xdr:spPr>
        <a:xfrm>
          <a:off x="16492084" y="994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a:extLst>
            <a:ext uri="{FF2B5EF4-FFF2-40B4-BE49-F238E27FC236}">
              <a16:creationId xmlns:a16="http://schemas.microsoft.com/office/drawing/2014/main" id="{3A3109A7-04F5-4623-BB29-ECB1E90387B6}"/>
            </a:ext>
          </a:extLst>
        </xdr:cNvPr>
        <xdr:cNvCxnSpPr/>
      </xdr:nvCxnSpPr>
      <xdr:spPr>
        <a:xfrm>
          <a:off x="16916400"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a:extLst>
            <a:ext uri="{FF2B5EF4-FFF2-40B4-BE49-F238E27FC236}">
              <a16:creationId xmlns:a16="http://schemas.microsoft.com/office/drawing/2014/main" id="{BC5418C1-1406-407D-83FA-076856A14FCE}"/>
            </a:ext>
          </a:extLst>
        </xdr:cNvPr>
        <xdr:cNvSpPr txBox="1"/>
      </xdr:nvSpPr>
      <xdr:spPr>
        <a:xfrm>
          <a:off x="16492084" y="9582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a:extLst>
            <a:ext uri="{FF2B5EF4-FFF2-40B4-BE49-F238E27FC236}">
              <a16:creationId xmlns:a16="http://schemas.microsoft.com/office/drawing/2014/main" id="{E2739D81-470D-4A68-96C2-5DD25A273C07}"/>
            </a:ext>
          </a:extLst>
        </xdr:cNvPr>
        <xdr:cNvCxnSpPr/>
      </xdr:nvCxnSpPr>
      <xdr:spPr>
        <a:xfrm>
          <a:off x="16916400"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a:extLst>
            <a:ext uri="{FF2B5EF4-FFF2-40B4-BE49-F238E27FC236}">
              <a16:creationId xmlns:a16="http://schemas.microsoft.com/office/drawing/2014/main" id="{D92AE3C0-83EB-4463-99E5-8CAF8ECB8839}"/>
            </a:ext>
          </a:extLst>
        </xdr:cNvPr>
        <xdr:cNvSpPr txBox="1"/>
      </xdr:nvSpPr>
      <xdr:spPr>
        <a:xfrm>
          <a:off x="16492084"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a:extLst>
            <a:ext uri="{FF2B5EF4-FFF2-40B4-BE49-F238E27FC236}">
              <a16:creationId xmlns:a16="http://schemas.microsoft.com/office/drawing/2014/main" id="{2E8DA2F8-42D3-4BAC-9BA0-8DF89A768569}"/>
            </a:ext>
          </a:extLst>
        </xdr:cNvPr>
        <xdr:cNvCxnSpPr/>
      </xdr:nvCxnSpPr>
      <xdr:spPr>
        <a:xfrm>
          <a:off x="16916400"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a:extLst>
            <a:ext uri="{FF2B5EF4-FFF2-40B4-BE49-F238E27FC236}">
              <a16:creationId xmlns:a16="http://schemas.microsoft.com/office/drawing/2014/main" id="{C5A213EC-E5B4-4DDC-9011-A05779237FF3}"/>
            </a:ext>
          </a:extLst>
        </xdr:cNvPr>
        <xdr:cNvSpPr txBox="1"/>
      </xdr:nvSpPr>
      <xdr:spPr>
        <a:xfrm>
          <a:off x="16492084" y="886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6F474216-30E2-4335-8E21-8EE1027E1400}"/>
            </a:ext>
          </a:extLst>
        </xdr:cNvPr>
        <xdr:cNvCxnSpPr/>
      </xdr:nvCxnSpPr>
      <xdr:spPr>
        <a:xfrm>
          <a:off x="1691640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7AD7150-2B54-4228-AF70-344B4105A599}"/>
            </a:ext>
          </a:extLst>
        </xdr:cNvPr>
        <xdr:cNvSpPr txBox="1"/>
      </xdr:nvSpPr>
      <xdr:spPr>
        <a:xfrm>
          <a:off x="16492084"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BD8B536D-BEB1-49CB-913E-1415BAC37C22}"/>
            </a:ext>
          </a:extLst>
        </xdr:cNvPr>
        <xdr:cNvSpPr/>
      </xdr:nvSpPr>
      <xdr:spPr>
        <a:xfrm>
          <a:off x="1691640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580" name="直線コネクタ 579">
          <a:extLst>
            <a:ext uri="{FF2B5EF4-FFF2-40B4-BE49-F238E27FC236}">
              <a16:creationId xmlns:a16="http://schemas.microsoft.com/office/drawing/2014/main" id="{219D565A-8716-46FC-8FED-FF3878755E27}"/>
            </a:ext>
          </a:extLst>
        </xdr:cNvPr>
        <xdr:cNvCxnSpPr/>
      </xdr:nvCxnSpPr>
      <xdr:spPr>
        <a:xfrm flipV="1">
          <a:off x="20503514" y="91059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9CDDE5E2-D658-4A2F-BD87-9950B331465A}"/>
            </a:ext>
          </a:extLst>
        </xdr:cNvPr>
        <xdr:cNvSpPr txBox="1"/>
      </xdr:nvSpPr>
      <xdr:spPr>
        <a:xfrm>
          <a:off x="20542250"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582" name="直線コネクタ 581">
          <a:extLst>
            <a:ext uri="{FF2B5EF4-FFF2-40B4-BE49-F238E27FC236}">
              <a16:creationId xmlns:a16="http://schemas.microsoft.com/office/drawing/2014/main" id="{C7E1A455-1EDD-490D-9EE5-9804003ECBD0}"/>
            </a:ext>
          </a:extLst>
        </xdr:cNvPr>
        <xdr:cNvCxnSpPr/>
      </xdr:nvCxnSpPr>
      <xdr:spPr>
        <a:xfrm>
          <a:off x="20429538" y="104241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2DEB03A7-D574-478F-9601-91D50A36EDC0}"/>
            </a:ext>
          </a:extLst>
        </xdr:cNvPr>
        <xdr:cNvSpPr txBox="1"/>
      </xdr:nvSpPr>
      <xdr:spPr>
        <a:xfrm>
          <a:off x="20542250" y="890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84" name="直線コネクタ 583">
          <a:extLst>
            <a:ext uri="{FF2B5EF4-FFF2-40B4-BE49-F238E27FC236}">
              <a16:creationId xmlns:a16="http://schemas.microsoft.com/office/drawing/2014/main" id="{CFA56614-EF9B-4A0A-834B-4117335FAA5F}"/>
            </a:ext>
          </a:extLst>
        </xdr:cNvPr>
        <xdr:cNvCxnSpPr/>
      </xdr:nvCxnSpPr>
      <xdr:spPr>
        <a:xfrm>
          <a:off x="20429538" y="9105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EFD06B80-8ED8-4739-814A-139D5CDDDA37}"/>
            </a:ext>
          </a:extLst>
        </xdr:cNvPr>
        <xdr:cNvSpPr txBox="1"/>
      </xdr:nvSpPr>
      <xdr:spPr>
        <a:xfrm>
          <a:off x="20542250" y="10053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586" name="フローチャート: 判断 585">
          <a:extLst>
            <a:ext uri="{FF2B5EF4-FFF2-40B4-BE49-F238E27FC236}">
              <a16:creationId xmlns:a16="http://schemas.microsoft.com/office/drawing/2014/main" id="{EE1F559C-BB4F-4FF7-99F5-0A7A3FFD17D4}"/>
            </a:ext>
          </a:extLst>
        </xdr:cNvPr>
        <xdr:cNvSpPr/>
      </xdr:nvSpPr>
      <xdr:spPr>
        <a:xfrm>
          <a:off x="20453350" y="102019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587" name="フローチャート: 判断 586">
          <a:extLst>
            <a:ext uri="{FF2B5EF4-FFF2-40B4-BE49-F238E27FC236}">
              <a16:creationId xmlns:a16="http://schemas.microsoft.com/office/drawing/2014/main" id="{B068B92C-208F-4F84-BC41-38538255C3D3}"/>
            </a:ext>
          </a:extLst>
        </xdr:cNvPr>
        <xdr:cNvSpPr/>
      </xdr:nvSpPr>
      <xdr:spPr>
        <a:xfrm>
          <a:off x="19686588" y="1020191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588" name="フローチャート: 判断 587">
          <a:extLst>
            <a:ext uri="{FF2B5EF4-FFF2-40B4-BE49-F238E27FC236}">
              <a16:creationId xmlns:a16="http://schemas.microsoft.com/office/drawing/2014/main" id="{92BF7C91-708D-4155-8B93-7727687A09A9}"/>
            </a:ext>
          </a:extLst>
        </xdr:cNvPr>
        <xdr:cNvSpPr/>
      </xdr:nvSpPr>
      <xdr:spPr>
        <a:xfrm>
          <a:off x="18854738"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589" name="フローチャート: 判断 588">
          <a:extLst>
            <a:ext uri="{FF2B5EF4-FFF2-40B4-BE49-F238E27FC236}">
              <a16:creationId xmlns:a16="http://schemas.microsoft.com/office/drawing/2014/main" id="{A913A76F-4637-4CF4-AB66-859D5BFC74AD}"/>
            </a:ext>
          </a:extLst>
        </xdr:cNvPr>
        <xdr:cNvSpPr/>
      </xdr:nvSpPr>
      <xdr:spPr>
        <a:xfrm>
          <a:off x="18037175"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590" name="フローチャート: 判断 589">
          <a:extLst>
            <a:ext uri="{FF2B5EF4-FFF2-40B4-BE49-F238E27FC236}">
              <a16:creationId xmlns:a16="http://schemas.microsoft.com/office/drawing/2014/main" id="{A216BB0F-43E8-4FA3-A76E-F1E89791C173}"/>
            </a:ext>
          </a:extLst>
        </xdr:cNvPr>
        <xdr:cNvSpPr/>
      </xdr:nvSpPr>
      <xdr:spPr>
        <a:xfrm>
          <a:off x="17219613" y="102076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3FC428F3-4E98-4FA6-A529-E78695C9B971}"/>
            </a:ext>
          </a:extLst>
        </xdr:cNvPr>
        <xdr:cNvSpPr txBox="1"/>
      </xdr:nvSpPr>
      <xdr:spPr>
        <a:xfrm>
          <a:off x="203279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A97A2F4D-129E-4763-A0E6-A74FCD587844}"/>
            </a:ext>
          </a:extLst>
        </xdr:cNvPr>
        <xdr:cNvSpPr txBox="1"/>
      </xdr:nvSpPr>
      <xdr:spPr>
        <a:xfrm>
          <a:off x="195611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970FC98-6837-426C-AFEC-CE099CB69258}"/>
            </a:ext>
          </a:extLst>
        </xdr:cNvPr>
        <xdr:cNvSpPr txBox="1"/>
      </xdr:nvSpPr>
      <xdr:spPr>
        <a:xfrm>
          <a:off x="18729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BFE2429-15D0-4763-8AB1-80B28DF3B7A7}"/>
            </a:ext>
          </a:extLst>
        </xdr:cNvPr>
        <xdr:cNvSpPr txBox="1"/>
      </xdr:nvSpPr>
      <xdr:spPr>
        <a:xfrm>
          <a:off x="1791176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0F5331E-6D8D-445A-BBFC-DCF81278D7C3}"/>
            </a:ext>
          </a:extLst>
        </xdr:cNvPr>
        <xdr:cNvSpPr txBox="1"/>
      </xdr:nvSpPr>
      <xdr:spPr>
        <a:xfrm>
          <a:off x="170942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96" name="楕円 595">
          <a:extLst>
            <a:ext uri="{FF2B5EF4-FFF2-40B4-BE49-F238E27FC236}">
              <a16:creationId xmlns:a16="http://schemas.microsoft.com/office/drawing/2014/main" id="{B255CCB5-09C9-4FA5-A69F-41A10DFDB839}"/>
            </a:ext>
          </a:extLst>
        </xdr:cNvPr>
        <xdr:cNvSpPr/>
      </xdr:nvSpPr>
      <xdr:spPr>
        <a:xfrm>
          <a:off x="2045335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163847</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3D15CD18-AF68-4B95-B5A8-FE680E30BE25}"/>
            </a:ext>
          </a:extLst>
        </xdr:cNvPr>
        <xdr:cNvSpPr txBox="1"/>
      </xdr:nvSpPr>
      <xdr:spPr>
        <a:xfrm>
          <a:off x="20542250" y="102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98" name="楕円 597">
          <a:extLst>
            <a:ext uri="{FF2B5EF4-FFF2-40B4-BE49-F238E27FC236}">
              <a16:creationId xmlns:a16="http://schemas.microsoft.com/office/drawing/2014/main" id="{DFB25E80-6BF4-4941-A2F1-B0AFF058DB3F}"/>
            </a:ext>
          </a:extLst>
        </xdr:cNvPr>
        <xdr:cNvSpPr/>
      </xdr:nvSpPr>
      <xdr:spPr>
        <a:xfrm>
          <a:off x="19686588" y="1021524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599" name="直線コネクタ 598">
          <a:extLst>
            <a:ext uri="{FF2B5EF4-FFF2-40B4-BE49-F238E27FC236}">
              <a16:creationId xmlns:a16="http://schemas.microsoft.com/office/drawing/2014/main" id="{4DC0800E-80B7-4FD2-B2C8-CB8C9D37CE5A}"/>
            </a:ext>
          </a:extLst>
        </xdr:cNvPr>
        <xdr:cNvCxnSpPr/>
      </xdr:nvCxnSpPr>
      <xdr:spPr>
        <a:xfrm>
          <a:off x="19737388" y="10266045"/>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600" name="楕円 599">
          <a:extLst>
            <a:ext uri="{FF2B5EF4-FFF2-40B4-BE49-F238E27FC236}">
              <a16:creationId xmlns:a16="http://schemas.microsoft.com/office/drawing/2014/main" id="{308D204F-A315-45C2-A5C4-AA72FD40D57D}"/>
            </a:ext>
          </a:extLst>
        </xdr:cNvPr>
        <xdr:cNvSpPr/>
      </xdr:nvSpPr>
      <xdr:spPr>
        <a:xfrm>
          <a:off x="18854738"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72390</xdr:rowOff>
    </xdr:to>
    <xdr:cxnSp macro="">
      <xdr:nvCxnSpPr>
        <xdr:cNvPr id="601" name="直線コネクタ 600">
          <a:extLst>
            <a:ext uri="{FF2B5EF4-FFF2-40B4-BE49-F238E27FC236}">
              <a16:creationId xmlns:a16="http://schemas.microsoft.com/office/drawing/2014/main" id="{2963A82F-9D7D-4C78-AF8E-B8B270FE519C}"/>
            </a:ext>
          </a:extLst>
        </xdr:cNvPr>
        <xdr:cNvCxnSpPr/>
      </xdr:nvCxnSpPr>
      <xdr:spPr>
        <a:xfrm flipV="1">
          <a:off x="18905538" y="10266045"/>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602" name="楕円 601">
          <a:extLst>
            <a:ext uri="{FF2B5EF4-FFF2-40B4-BE49-F238E27FC236}">
              <a16:creationId xmlns:a16="http://schemas.microsoft.com/office/drawing/2014/main" id="{10A86C5A-BA7F-487D-9160-B5E5FB442016}"/>
            </a:ext>
          </a:extLst>
        </xdr:cNvPr>
        <xdr:cNvSpPr/>
      </xdr:nvSpPr>
      <xdr:spPr>
        <a:xfrm>
          <a:off x="18037175"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72390</xdr:rowOff>
    </xdr:to>
    <xdr:cxnSp macro="">
      <xdr:nvCxnSpPr>
        <xdr:cNvPr id="603" name="直線コネクタ 602">
          <a:extLst>
            <a:ext uri="{FF2B5EF4-FFF2-40B4-BE49-F238E27FC236}">
              <a16:creationId xmlns:a16="http://schemas.microsoft.com/office/drawing/2014/main" id="{95A41CC0-B68C-4891-A9AD-D8B6CA3AF6B2}"/>
            </a:ext>
          </a:extLst>
        </xdr:cNvPr>
        <xdr:cNvCxnSpPr/>
      </xdr:nvCxnSpPr>
      <xdr:spPr>
        <a:xfrm>
          <a:off x="18087975" y="1027366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604" name="楕円 603">
          <a:extLst>
            <a:ext uri="{FF2B5EF4-FFF2-40B4-BE49-F238E27FC236}">
              <a16:creationId xmlns:a16="http://schemas.microsoft.com/office/drawing/2014/main" id="{8A0122D6-704C-40EC-90C4-EB146CEF8BBC}"/>
            </a:ext>
          </a:extLst>
        </xdr:cNvPr>
        <xdr:cNvSpPr/>
      </xdr:nvSpPr>
      <xdr:spPr>
        <a:xfrm>
          <a:off x="17219613" y="1022286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72390</xdr:rowOff>
    </xdr:to>
    <xdr:cxnSp macro="">
      <xdr:nvCxnSpPr>
        <xdr:cNvPr id="605" name="直線コネクタ 604">
          <a:extLst>
            <a:ext uri="{FF2B5EF4-FFF2-40B4-BE49-F238E27FC236}">
              <a16:creationId xmlns:a16="http://schemas.microsoft.com/office/drawing/2014/main" id="{0E2A2C7C-FD79-4725-982B-BDDA304C41BC}"/>
            </a:ext>
          </a:extLst>
        </xdr:cNvPr>
        <xdr:cNvCxnSpPr/>
      </xdr:nvCxnSpPr>
      <xdr:spPr>
        <a:xfrm>
          <a:off x="17270413" y="10273665"/>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606" name="n_1aveValue【保健センター・保健所】&#10;一人当たり面積">
          <a:extLst>
            <a:ext uri="{FF2B5EF4-FFF2-40B4-BE49-F238E27FC236}">
              <a16:creationId xmlns:a16="http://schemas.microsoft.com/office/drawing/2014/main" id="{7B1715D2-AAD2-4D65-9058-18A26B942FFB}"/>
            </a:ext>
          </a:extLst>
        </xdr:cNvPr>
        <xdr:cNvSpPr txBox="1"/>
      </xdr:nvSpPr>
      <xdr:spPr>
        <a:xfrm>
          <a:off x="19504102" y="99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607" name="n_2aveValue【保健センター・保健所】&#10;一人当たり面積">
          <a:extLst>
            <a:ext uri="{FF2B5EF4-FFF2-40B4-BE49-F238E27FC236}">
              <a16:creationId xmlns:a16="http://schemas.microsoft.com/office/drawing/2014/main" id="{FE0F222F-24EA-477F-832A-327628043E23}"/>
            </a:ext>
          </a:extLst>
        </xdr:cNvPr>
        <xdr:cNvSpPr txBox="1"/>
      </xdr:nvSpPr>
      <xdr:spPr>
        <a:xfrm>
          <a:off x="18684952" y="999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608" name="n_3aveValue【保健センター・保健所】&#10;一人当たり面積">
          <a:extLst>
            <a:ext uri="{FF2B5EF4-FFF2-40B4-BE49-F238E27FC236}">
              <a16:creationId xmlns:a16="http://schemas.microsoft.com/office/drawing/2014/main" id="{7555ADDA-CDC2-466E-B095-5ECB0BECD74E}"/>
            </a:ext>
          </a:extLst>
        </xdr:cNvPr>
        <xdr:cNvSpPr txBox="1"/>
      </xdr:nvSpPr>
      <xdr:spPr>
        <a:xfrm>
          <a:off x="17867390" y="999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609" name="n_4aveValue【保健センター・保健所】&#10;一人当たり面積">
          <a:extLst>
            <a:ext uri="{FF2B5EF4-FFF2-40B4-BE49-F238E27FC236}">
              <a16:creationId xmlns:a16="http://schemas.microsoft.com/office/drawing/2014/main" id="{367E11D8-791A-47D0-B2E4-E393B3E9D9C1}"/>
            </a:ext>
          </a:extLst>
        </xdr:cNvPr>
        <xdr:cNvSpPr txBox="1"/>
      </xdr:nvSpPr>
      <xdr:spPr>
        <a:xfrm>
          <a:off x="170498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610" name="n_1mainValue【保健センター・保健所】&#10;一人当たり面積">
          <a:extLst>
            <a:ext uri="{FF2B5EF4-FFF2-40B4-BE49-F238E27FC236}">
              <a16:creationId xmlns:a16="http://schemas.microsoft.com/office/drawing/2014/main" id="{D54CD158-89C4-46DF-9BA9-274B9EED250F}"/>
            </a:ext>
          </a:extLst>
        </xdr:cNvPr>
        <xdr:cNvSpPr txBox="1"/>
      </xdr:nvSpPr>
      <xdr:spPr>
        <a:xfrm>
          <a:off x="19504102" y="1030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611" name="n_2mainValue【保健センター・保健所】&#10;一人当たり面積">
          <a:extLst>
            <a:ext uri="{FF2B5EF4-FFF2-40B4-BE49-F238E27FC236}">
              <a16:creationId xmlns:a16="http://schemas.microsoft.com/office/drawing/2014/main" id="{E92F44FF-2D18-4A23-A05B-CA01DEC8C7E4}"/>
            </a:ext>
          </a:extLst>
        </xdr:cNvPr>
        <xdr:cNvSpPr txBox="1"/>
      </xdr:nvSpPr>
      <xdr:spPr>
        <a:xfrm>
          <a:off x="18684952" y="103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612" name="n_3mainValue【保健センター・保健所】&#10;一人当たり面積">
          <a:extLst>
            <a:ext uri="{FF2B5EF4-FFF2-40B4-BE49-F238E27FC236}">
              <a16:creationId xmlns:a16="http://schemas.microsoft.com/office/drawing/2014/main" id="{B230FF0B-FB42-46C4-B41B-D9E53DF83C20}"/>
            </a:ext>
          </a:extLst>
        </xdr:cNvPr>
        <xdr:cNvSpPr txBox="1"/>
      </xdr:nvSpPr>
      <xdr:spPr>
        <a:xfrm>
          <a:off x="17867390" y="103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613" name="n_4mainValue【保健センター・保健所】&#10;一人当たり面積">
          <a:extLst>
            <a:ext uri="{FF2B5EF4-FFF2-40B4-BE49-F238E27FC236}">
              <a16:creationId xmlns:a16="http://schemas.microsoft.com/office/drawing/2014/main" id="{49CE3B15-F907-4D8D-AC7A-D04414BD15A5}"/>
            </a:ext>
          </a:extLst>
        </xdr:cNvPr>
        <xdr:cNvSpPr txBox="1"/>
      </xdr:nvSpPr>
      <xdr:spPr>
        <a:xfrm>
          <a:off x="17049827" y="103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DCFBC4CA-59DC-49FA-B6A2-F92563EBE17A}"/>
            </a:ext>
          </a:extLst>
        </xdr:cNvPr>
        <xdr:cNvSpPr/>
      </xdr:nvSpPr>
      <xdr:spPr>
        <a:xfrm>
          <a:off x="11517313" y="111633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7EA8E939-AF50-4DC8-8821-D12F28BB8C41}"/>
            </a:ext>
          </a:extLst>
        </xdr:cNvPr>
        <xdr:cNvSpPr/>
      </xdr:nvSpPr>
      <xdr:spPr>
        <a:xfrm>
          <a:off x="116300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E826E877-5E7F-4C8E-9107-AD412F0D1109}"/>
            </a:ext>
          </a:extLst>
        </xdr:cNvPr>
        <xdr:cNvSpPr/>
      </xdr:nvSpPr>
      <xdr:spPr>
        <a:xfrm>
          <a:off x="116300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B997330A-957F-4A23-89F7-16A3F7A7B71D}"/>
            </a:ext>
          </a:extLst>
        </xdr:cNvPr>
        <xdr:cNvSpPr/>
      </xdr:nvSpPr>
      <xdr:spPr>
        <a:xfrm>
          <a:off x="1257458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7FCBCFB8-DFCD-4BF3-8737-218FB85E3E2B}"/>
            </a:ext>
          </a:extLst>
        </xdr:cNvPr>
        <xdr:cNvSpPr/>
      </xdr:nvSpPr>
      <xdr:spPr>
        <a:xfrm>
          <a:off x="1257458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F1EF383-57B1-40BA-90AC-668CB072CE5B}"/>
            </a:ext>
          </a:extLst>
        </xdr:cNvPr>
        <xdr:cNvSpPr/>
      </xdr:nvSpPr>
      <xdr:spPr>
        <a:xfrm>
          <a:off x="13631863"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F42BEEF6-C70C-47BE-B042-7740E2ED9B2E}"/>
            </a:ext>
          </a:extLst>
        </xdr:cNvPr>
        <xdr:cNvSpPr/>
      </xdr:nvSpPr>
      <xdr:spPr>
        <a:xfrm>
          <a:off x="13631863"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588B4B38-A93D-487B-85FC-9627069707BC}"/>
            </a:ext>
          </a:extLst>
        </xdr:cNvPr>
        <xdr:cNvSpPr/>
      </xdr:nvSpPr>
      <xdr:spPr>
        <a:xfrm>
          <a:off x="11517313" y="122396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BBA5BBAD-2A08-4238-AF93-B13055F54A83}"/>
            </a:ext>
          </a:extLst>
        </xdr:cNvPr>
        <xdr:cNvSpPr txBox="1"/>
      </xdr:nvSpPr>
      <xdr:spPr>
        <a:xfrm>
          <a:off x="11479213"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B080FE35-268E-4393-AC3B-B3A80C52A4DD}"/>
            </a:ext>
          </a:extLst>
        </xdr:cNvPr>
        <xdr:cNvCxnSpPr/>
      </xdr:nvCxnSpPr>
      <xdr:spPr>
        <a:xfrm>
          <a:off x="11517313"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ED97FA45-C9B9-4117-99E4-A16F7EFBE3BB}"/>
            </a:ext>
          </a:extLst>
        </xdr:cNvPr>
        <xdr:cNvSpPr txBox="1"/>
      </xdr:nvSpPr>
      <xdr:spPr>
        <a:xfrm>
          <a:off x="11092996" y="1425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BBE675E3-6C11-4515-A192-62F68C0E00EC}"/>
            </a:ext>
          </a:extLst>
        </xdr:cNvPr>
        <xdr:cNvCxnSpPr/>
      </xdr:nvCxnSpPr>
      <xdr:spPr>
        <a:xfrm>
          <a:off x="11517313" y="140398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12E94B23-0059-4E29-9C34-EA345CE5AD47}"/>
            </a:ext>
          </a:extLst>
        </xdr:cNvPr>
        <xdr:cNvSpPr txBox="1"/>
      </xdr:nvSpPr>
      <xdr:spPr>
        <a:xfrm>
          <a:off x="11092996" y="1390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02109673-7C19-4797-87C6-87C01371BAD5}"/>
            </a:ext>
          </a:extLst>
        </xdr:cNvPr>
        <xdr:cNvCxnSpPr/>
      </xdr:nvCxnSpPr>
      <xdr:spPr>
        <a:xfrm>
          <a:off x="11517313" y="13677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4FB627A5-6D31-4896-9930-B4277D2C95AA}"/>
            </a:ext>
          </a:extLst>
        </xdr:cNvPr>
        <xdr:cNvSpPr txBox="1"/>
      </xdr:nvSpPr>
      <xdr:spPr>
        <a:xfrm>
          <a:off x="11142829" y="13545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74E0EBEB-5635-4B25-8058-F390DBD573EC}"/>
            </a:ext>
          </a:extLst>
        </xdr:cNvPr>
        <xdr:cNvCxnSpPr/>
      </xdr:nvCxnSpPr>
      <xdr:spPr>
        <a:xfrm>
          <a:off x="11517313" y="13315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A82A6839-3534-447D-A38F-06B7DED94258}"/>
            </a:ext>
          </a:extLst>
        </xdr:cNvPr>
        <xdr:cNvSpPr txBox="1"/>
      </xdr:nvSpPr>
      <xdr:spPr>
        <a:xfrm>
          <a:off x="11142829" y="13183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BDFC96DA-9C25-439C-9A8C-29F2E8CB1B71}"/>
            </a:ext>
          </a:extLst>
        </xdr:cNvPr>
        <xdr:cNvCxnSpPr/>
      </xdr:nvCxnSpPr>
      <xdr:spPr>
        <a:xfrm>
          <a:off x="11517313" y="12954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10AFFE8B-C16C-4B69-B6CD-16C7D5F79DE9}"/>
            </a:ext>
          </a:extLst>
        </xdr:cNvPr>
        <xdr:cNvSpPr txBox="1"/>
      </xdr:nvSpPr>
      <xdr:spPr>
        <a:xfrm>
          <a:off x="11142829" y="12821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BD5DA842-E9CB-4543-91EF-8CEBED528D7A}"/>
            </a:ext>
          </a:extLst>
        </xdr:cNvPr>
        <xdr:cNvCxnSpPr/>
      </xdr:nvCxnSpPr>
      <xdr:spPr>
        <a:xfrm>
          <a:off x="11517313" y="12601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3F4D038E-321A-4D0A-883A-3A0DB79D6D7D}"/>
            </a:ext>
          </a:extLst>
        </xdr:cNvPr>
        <xdr:cNvSpPr txBox="1"/>
      </xdr:nvSpPr>
      <xdr:spPr>
        <a:xfrm>
          <a:off x="11142829" y="12468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CAAEA165-0E44-4DD5-8BF8-7CDAC4273477}"/>
            </a:ext>
          </a:extLst>
        </xdr:cNvPr>
        <xdr:cNvCxnSpPr/>
      </xdr:nvCxnSpPr>
      <xdr:spPr>
        <a:xfrm>
          <a:off x="11517313"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5ECEDCFC-740B-4D39-AD19-97BDDF6F3137}"/>
            </a:ext>
          </a:extLst>
        </xdr:cNvPr>
        <xdr:cNvSpPr txBox="1"/>
      </xdr:nvSpPr>
      <xdr:spPr>
        <a:xfrm>
          <a:off x="11206949" y="12106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598B13DD-041A-4987-B18E-4BDE5393A4DE}"/>
            </a:ext>
          </a:extLst>
        </xdr:cNvPr>
        <xdr:cNvSpPr/>
      </xdr:nvSpPr>
      <xdr:spPr>
        <a:xfrm>
          <a:off x="11517313" y="122396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638" name="直線コネクタ 637">
          <a:extLst>
            <a:ext uri="{FF2B5EF4-FFF2-40B4-BE49-F238E27FC236}">
              <a16:creationId xmlns:a16="http://schemas.microsoft.com/office/drawing/2014/main" id="{7FBC6A75-6211-41BA-9636-E5A49596E882}"/>
            </a:ext>
          </a:extLst>
        </xdr:cNvPr>
        <xdr:cNvCxnSpPr/>
      </xdr:nvCxnSpPr>
      <xdr:spPr>
        <a:xfrm flipV="1">
          <a:off x="15104427" y="12826364"/>
          <a:ext cx="0" cy="95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FE9A1E05-DBE2-4BD0-B285-E783974EB746}"/>
            </a:ext>
          </a:extLst>
        </xdr:cNvPr>
        <xdr:cNvSpPr txBox="1"/>
      </xdr:nvSpPr>
      <xdr:spPr>
        <a:xfrm>
          <a:off x="15143163" y="1378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640" name="直線コネクタ 639">
          <a:extLst>
            <a:ext uri="{FF2B5EF4-FFF2-40B4-BE49-F238E27FC236}">
              <a16:creationId xmlns:a16="http://schemas.microsoft.com/office/drawing/2014/main" id="{240D70B2-66E3-4431-8677-59BF3DFE71E7}"/>
            </a:ext>
          </a:extLst>
        </xdr:cNvPr>
        <xdr:cNvCxnSpPr/>
      </xdr:nvCxnSpPr>
      <xdr:spPr>
        <a:xfrm>
          <a:off x="15016163" y="137769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C2C5F981-645D-45FC-8E43-D94837FD8CF8}"/>
            </a:ext>
          </a:extLst>
        </xdr:cNvPr>
        <xdr:cNvSpPr txBox="1"/>
      </xdr:nvSpPr>
      <xdr:spPr>
        <a:xfrm>
          <a:off x="15143163" y="1262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642" name="直線コネクタ 641">
          <a:extLst>
            <a:ext uri="{FF2B5EF4-FFF2-40B4-BE49-F238E27FC236}">
              <a16:creationId xmlns:a16="http://schemas.microsoft.com/office/drawing/2014/main" id="{84514F95-97AA-4EE0-89DF-C4901FBB9C69}"/>
            </a:ext>
          </a:extLst>
        </xdr:cNvPr>
        <xdr:cNvCxnSpPr/>
      </xdr:nvCxnSpPr>
      <xdr:spPr>
        <a:xfrm>
          <a:off x="15016163" y="128263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25674838-3967-469F-AAF4-3FAAD7E873F1}"/>
            </a:ext>
          </a:extLst>
        </xdr:cNvPr>
        <xdr:cNvSpPr txBox="1"/>
      </xdr:nvSpPr>
      <xdr:spPr>
        <a:xfrm>
          <a:off x="15143163" y="13234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644" name="フローチャート: 判断 643">
          <a:extLst>
            <a:ext uri="{FF2B5EF4-FFF2-40B4-BE49-F238E27FC236}">
              <a16:creationId xmlns:a16="http://schemas.microsoft.com/office/drawing/2014/main" id="{26F710AD-7F0F-48B5-9083-2BBDEED087BC}"/>
            </a:ext>
          </a:extLst>
        </xdr:cNvPr>
        <xdr:cNvSpPr/>
      </xdr:nvSpPr>
      <xdr:spPr>
        <a:xfrm>
          <a:off x="15054263" y="132556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45" name="フローチャート: 判断 644">
          <a:extLst>
            <a:ext uri="{FF2B5EF4-FFF2-40B4-BE49-F238E27FC236}">
              <a16:creationId xmlns:a16="http://schemas.microsoft.com/office/drawing/2014/main" id="{21A1545E-9D7A-4104-AA22-240ED1D2E25E}"/>
            </a:ext>
          </a:extLst>
        </xdr:cNvPr>
        <xdr:cNvSpPr/>
      </xdr:nvSpPr>
      <xdr:spPr>
        <a:xfrm>
          <a:off x="14273213" y="132384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46" name="フローチャート: 判断 645">
          <a:extLst>
            <a:ext uri="{FF2B5EF4-FFF2-40B4-BE49-F238E27FC236}">
              <a16:creationId xmlns:a16="http://schemas.microsoft.com/office/drawing/2014/main" id="{6719DBD9-58FE-473C-9E40-20364E73E4EA}"/>
            </a:ext>
          </a:extLst>
        </xdr:cNvPr>
        <xdr:cNvSpPr/>
      </xdr:nvSpPr>
      <xdr:spPr>
        <a:xfrm>
          <a:off x="13455650" y="132251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47" name="フローチャート: 判断 646">
          <a:extLst>
            <a:ext uri="{FF2B5EF4-FFF2-40B4-BE49-F238E27FC236}">
              <a16:creationId xmlns:a16="http://schemas.microsoft.com/office/drawing/2014/main" id="{CB991910-E946-47E1-A9D8-4C329BEF2AB2}"/>
            </a:ext>
          </a:extLst>
        </xdr:cNvPr>
        <xdr:cNvSpPr/>
      </xdr:nvSpPr>
      <xdr:spPr>
        <a:xfrm>
          <a:off x="12638088" y="1320228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648" name="フローチャート: 判断 647">
          <a:extLst>
            <a:ext uri="{FF2B5EF4-FFF2-40B4-BE49-F238E27FC236}">
              <a16:creationId xmlns:a16="http://schemas.microsoft.com/office/drawing/2014/main" id="{9D3725C2-308A-4EFC-9753-EA40D7DF506E}"/>
            </a:ext>
          </a:extLst>
        </xdr:cNvPr>
        <xdr:cNvSpPr/>
      </xdr:nvSpPr>
      <xdr:spPr>
        <a:xfrm>
          <a:off x="11806238" y="13181330"/>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879EE5F7-5084-4932-AD04-231A1FDCE27F}"/>
            </a:ext>
          </a:extLst>
        </xdr:cNvPr>
        <xdr:cNvSpPr txBox="1"/>
      </xdr:nvSpPr>
      <xdr:spPr>
        <a:xfrm>
          <a:off x="149288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4330B03-E62A-44DE-BC5F-CD3BE783D72B}"/>
            </a:ext>
          </a:extLst>
        </xdr:cNvPr>
        <xdr:cNvSpPr txBox="1"/>
      </xdr:nvSpPr>
      <xdr:spPr>
        <a:xfrm>
          <a:off x="14147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82CA2762-7E07-422B-B57F-510F5CA2DB46}"/>
            </a:ext>
          </a:extLst>
        </xdr:cNvPr>
        <xdr:cNvSpPr txBox="1"/>
      </xdr:nvSpPr>
      <xdr:spPr>
        <a:xfrm>
          <a:off x="133302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F77B443-D009-413F-B5EF-D397C1CF3A83}"/>
            </a:ext>
          </a:extLst>
        </xdr:cNvPr>
        <xdr:cNvSpPr txBox="1"/>
      </xdr:nvSpPr>
      <xdr:spPr>
        <a:xfrm>
          <a:off x="125126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5720585-A5E8-4B5E-87D7-7BEA6F3D2F4F}"/>
            </a:ext>
          </a:extLst>
        </xdr:cNvPr>
        <xdr:cNvSpPr txBox="1"/>
      </xdr:nvSpPr>
      <xdr:spPr>
        <a:xfrm>
          <a:off x="116808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27305</xdr:rowOff>
    </xdr:from>
    <xdr:to>
      <xdr:col>85</xdr:col>
      <xdr:colOff>177800</xdr:colOff>
      <xdr:row>81</xdr:row>
      <xdr:rowOff>128905</xdr:rowOff>
    </xdr:to>
    <xdr:sp macro="" textlink="">
      <xdr:nvSpPr>
        <xdr:cNvPr id="654" name="楕円 653">
          <a:extLst>
            <a:ext uri="{FF2B5EF4-FFF2-40B4-BE49-F238E27FC236}">
              <a16:creationId xmlns:a16="http://schemas.microsoft.com/office/drawing/2014/main" id="{25A5C795-9CF5-4194-AD88-0714B91CF78A}"/>
            </a:ext>
          </a:extLst>
        </xdr:cNvPr>
        <xdr:cNvSpPr/>
      </xdr:nvSpPr>
      <xdr:spPr>
        <a:xfrm>
          <a:off x="15054263"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50182</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3E139F6A-4FC2-469B-A323-1EC227066A79}"/>
            </a:ext>
          </a:extLst>
        </xdr:cNvPr>
        <xdr:cNvSpPr txBox="1"/>
      </xdr:nvSpPr>
      <xdr:spPr>
        <a:xfrm>
          <a:off x="15143163"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164464</xdr:rowOff>
    </xdr:from>
    <xdr:to>
      <xdr:col>81</xdr:col>
      <xdr:colOff>101600</xdr:colOff>
      <xdr:row>81</xdr:row>
      <xdr:rowOff>94614</xdr:rowOff>
    </xdr:to>
    <xdr:sp macro="" textlink="">
      <xdr:nvSpPr>
        <xdr:cNvPr id="656" name="楕円 655">
          <a:extLst>
            <a:ext uri="{FF2B5EF4-FFF2-40B4-BE49-F238E27FC236}">
              <a16:creationId xmlns:a16="http://schemas.microsoft.com/office/drawing/2014/main" id="{A02A16BF-73AD-484F-B57F-147966D8B208}"/>
            </a:ext>
          </a:extLst>
        </xdr:cNvPr>
        <xdr:cNvSpPr/>
      </xdr:nvSpPr>
      <xdr:spPr>
        <a:xfrm>
          <a:off x="14273213" y="13113701"/>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43814</xdr:rowOff>
    </xdr:from>
    <xdr:to>
      <xdr:col>85</xdr:col>
      <xdr:colOff>127000</xdr:colOff>
      <xdr:row>81</xdr:row>
      <xdr:rowOff>78105</xdr:rowOff>
    </xdr:to>
    <xdr:cxnSp macro="">
      <xdr:nvCxnSpPr>
        <xdr:cNvPr id="657" name="直線コネクタ 656">
          <a:extLst>
            <a:ext uri="{FF2B5EF4-FFF2-40B4-BE49-F238E27FC236}">
              <a16:creationId xmlns:a16="http://schemas.microsoft.com/office/drawing/2014/main" id="{DD01D59A-7BF5-4334-9E95-377EB94B6D54}"/>
            </a:ext>
          </a:extLst>
        </xdr:cNvPr>
        <xdr:cNvCxnSpPr/>
      </xdr:nvCxnSpPr>
      <xdr:spPr>
        <a:xfrm>
          <a:off x="14324013" y="13159739"/>
          <a:ext cx="7810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116839</xdr:rowOff>
    </xdr:from>
    <xdr:to>
      <xdr:col>76</xdr:col>
      <xdr:colOff>165100</xdr:colOff>
      <xdr:row>81</xdr:row>
      <xdr:rowOff>46989</xdr:rowOff>
    </xdr:to>
    <xdr:sp macro="" textlink="">
      <xdr:nvSpPr>
        <xdr:cNvPr id="658" name="楕円 657">
          <a:extLst>
            <a:ext uri="{FF2B5EF4-FFF2-40B4-BE49-F238E27FC236}">
              <a16:creationId xmlns:a16="http://schemas.microsoft.com/office/drawing/2014/main" id="{6D625C3F-CCFD-4F34-9932-A7BFF7B77AC7}"/>
            </a:ext>
          </a:extLst>
        </xdr:cNvPr>
        <xdr:cNvSpPr/>
      </xdr:nvSpPr>
      <xdr:spPr>
        <a:xfrm>
          <a:off x="13455650" y="1307083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167639</xdr:rowOff>
    </xdr:from>
    <xdr:to>
      <xdr:col>81</xdr:col>
      <xdr:colOff>50800</xdr:colOff>
      <xdr:row>81</xdr:row>
      <xdr:rowOff>43814</xdr:rowOff>
    </xdr:to>
    <xdr:cxnSp macro="">
      <xdr:nvCxnSpPr>
        <xdr:cNvPr id="659" name="直線コネクタ 658">
          <a:extLst>
            <a:ext uri="{FF2B5EF4-FFF2-40B4-BE49-F238E27FC236}">
              <a16:creationId xmlns:a16="http://schemas.microsoft.com/office/drawing/2014/main" id="{BED5B005-2D8A-4BCC-BFA5-06826F9CC448}"/>
            </a:ext>
          </a:extLst>
        </xdr:cNvPr>
        <xdr:cNvCxnSpPr/>
      </xdr:nvCxnSpPr>
      <xdr:spPr>
        <a:xfrm>
          <a:off x="13506450" y="13116876"/>
          <a:ext cx="817563"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71120</xdr:rowOff>
    </xdr:from>
    <xdr:to>
      <xdr:col>72</xdr:col>
      <xdr:colOff>38100</xdr:colOff>
      <xdr:row>81</xdr:row>
      <xdr:rowOff>1270</xdr:rowOff>
    </xdr:to>
    <xdr:sp macro="" textlink="">
      <xdr:nvSpPr>
        <xdr:cNvPr id="660" name="楕円 659">
          <a:extLst>
            <a:ext uri="{FF2B5EF4-FFF2-40B4-BE49-F238E27FC236}">
              <a16:creationId xmlns:a16="http://schemas.microsoft.com/office/drawing/2014/main" id="{AE2C339B-819D-4E1C-ACAF-B20962B35B41}"/>
            </a:ext>
          </a:extLst>
        </xdr:cNvPr>
        <xdr:cNvSpPr/>
      </xdr:nvSpPr>
      <xdr:spPr>
        <a:xfrm>
          <a:off x="12638088" y="130251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121920</xdr:rowOff>
    </xdr:from>
    <xdr:to>
      <xdr:col>76</xdr:col>
      <xdr:colOff>114300</xdr:colOff>
      <xdr:row>80</xdr:row>
      <xdr:rowOff>167639</xdr:rowOff>
    </xdr:to>
    <xdr:cxnSp macro="">
      <xdr:nvCxnSpPr>
        <xdr:cNvPr id="661" name="直線コネクタ 660">
          <a:extLst>
            <a:ext uri="{FF2B5EF4-FFF2-40B4-BE49-F238E27FC236}">
              <a16:creationId xmlns:a16="http://schemas.microsoft.com/office/drawing/2014/main" id="{C78155F7-FF78-4D8D-9470-18B585541E94}"/>
            </a:ext>
          </a:extLst>
        </xdr:cNvPr>
        <xdr:cNvCxnSpPr/>
      </xdr:nvCxnSpPr>
      <xdr:spPr>
        <a:xfrm>
          <a:off x="12688888" y="13075920"/>
          <a:ext cx="817562" cy="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36830</xdr:rowOff>
    </xdr:from>
    <xdr:to>
      <xdr:col>67</xdr:col>
      <xdr:colOff>101600</xdr:colOff>
      <xdr:row>80</xdr:row>
      <xdr:rowOff>138430</xdr:rowOff>
    </xdr:to>
    <xdr:sp macro="" textlink="">
      <xdr:nvSpPr>
        <xdr:cNvPr id="662" name="楕円 661">
          <a:extLst>
            <a:ext uri="{FF2B5EF4-FFF2-40B4-BE49-F238E27FC236}">
              <a16:creationId xmlns:a16="http://schemas.microsoft.com/office/drawing/2014/main" id="{F0095885-5A05-4054-830A-86FBE5EFD9CE}"/>
            </a:ext>
          </a:extLst>
        </xdr:cNvPr>
        <xdr:cNvSpPr/>
      </xdr:nvSpPr>
      <xdr:spPr>
        <a:xfrm>
          <a:off x="11806238"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87630</xdr:rowOff>
    </xdr:from>
    <xdr:to>
      <xdr:col>71</xdr:col>
      <xdr:colOff>177800</xdr:colOff>
      <xdr:row>80</xdr:row>
      <xdr:rowOff>121920</xdr:rowOff>
    </xdr:to>
    <xdr:cxnSp macro="">
      <xdr:nvCxnSpPr>
        <xdr:cNvPr id="663" name="直線コネクタ 662">
          <a:extLst>
            <a:ext uri="{FF2B5EF4-FFF2-40B4-BE49-F238E27FC236}">
              <a16:creationId xmlns:a16="http://schemas.microsoft.com/office/drawing/2014/main" id="{B5AE9191-2CC6-4A1D-9B69-53D9C3CF2F60}"/>
            </a:ext>
          </a:extLst>
        </xdr:cNvPr>
        <xdr:cNvCxnSpPr/>
      </xdr:nvCxnSpPr>
      <xdr:spPr>
        <a:xfrm>
          <a:off x="11857038" y="13041630"/>
          <a:ext cx="8318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64" name="n_1aveValue【消防施設】&#10;有形固定資産減価償却率">
          <a:extLst>
            <a:ext uri="{FF2B5EF4-FFF2-40B4-BE49-F238E27FC236}">
              <a16:creationId xmlns:a16="http://schemas.microsoft.com/office/drawing/2014/main" id="{BC868E3A-9C08-4666-A96D-00B6143000CC}"/>
            </a:ext>
          </a:extLst>
        </xdr:cNvPr>
        <xdr:cNvSpPr txBox="1"/>
      </xdr:nvSpPr>
      <xdr:spPr>
        <a:xfrm>
          <a:off x="141230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65" name="n_2aveValue【消防施設】&#10;有形固定資産減価償却率">
          <a:extLst>
            <a:ext uri="{FF2B5EF4-FFF2-40B4-BE49-F238E27FC236}">
              <a16:creationId xmlns:a16="http://schemas.microsoft.com/office/drawing/2014/main" id="{061D9A6E-0143-4F6D-964D-62DF1A264694}"/>
            </a:ext>
          </a:extLst>
        </xdr:cNvPr>
        <xdr:cNvSpPr txBox="1"/>
      </xdr:nvSpPr>
      <xdr:spPr>
        <a:xfrm>
          <a:off x="13318182"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666" name="n_3aveValue【消防施設】&#10;有形固定資産減価償却率">
          <a:extLst>
            <a:ext uri="{FF2B5EF4-FFF2-40B4-BE49-F238E27FC236}">
              <a16:creationId xmlns:a16="http://schemas.microsoft.com/office/drawing/2014/main" id="{EE1EFF39-C673-4BFF-B6EF-732234BC80B0}"/>
            </a:ext>
          </a:extLst>
        </xdr:cNvPr>
        <xdr:cNvSpPr txBox="1"/>
      </xdr:nvSpPr>
      <xdr:spPr>
        <a:xfrm>
          <a:off x="12500619"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667" name="n_4aveValue【消防施設】&#10;有形固定資産減価償却率">
          <a:extLst>
            <a:ext uri="{FF2B5EF4-FFF2-40B4-BE49-F238E27FC236}">
              <a16:creationId xmlns:a16="http://schemas.microsoft.com/office/drawing/2014/main" id="{77859E31-69A4-4BA8-8845-32A29532CF2B}"/>
            </a:ext>
          </a:extLst>
        </xdr:cNvPr>
        <xdr:cNvSpPr txBox="1"/>
      </xdr:nvSpPr>
      <xdr:spPr>
        <a:xfrm>
          <a:off x="11668769"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111141</xdr:rowOff>
    </xdr:from>
    <xdr:ext cx="405111" cy="259045"/>
    <xdr:sp macro="" textlink="">
      <xdr:nvSpPr>
        <xdr:cNvPr id="668" name="n_1mainValue【消防施設】&#10;有形固定資産減価償却率">
          <a:extLst>
            <a:ext uri="{FF2B5EF4-FFF2-40B4-BE49-F238E27FC236}">
              <a16:creationId xmlns:a16="http://schemas.microsoft.com/office/drawing/2014/main" id="{BC409358-143D-47DA-8A52-C4BBCA63D493}"/>
            </a:ext>
          </a:extLst>
        </xdr:cNvPr>
        <xdr:cNvSpPr txBox="1"/>
      </xdr:nvSpPr>
      <xdr:spPr>
        <a:xfrm>
          <a:off x="14123044" y="1290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63516</xdr:rowOff>
    </xdr:from>
    <xdr:ext cx="405111" cy="259045"/>
    <xdr:sp macro="" textlink="">
      <xdr:nvSpPr>
        <xdr:cNvPr id="669" name="n_2mainValue【消防施設】&#10;有形固定資産減価償却率">
          <a:extLst>
            <a:ext uri="{FF2B5EF4-FFF2-40B4-BE49-F238E27FC236}">
              <a16:creationId xmlns:a16="http://schemas.microsoft.com/office/drawing/2014/main" id="{499709BE-EF9D-45CE-B36D-E95EFE1D745D}"/>
            </a:ext>
          </a:extLst>
        </xdr:cNvPr>
        <xdr:cNvSpPr txBox="1"/>
      </xdr:nvSpPr>
      <xdr:spPr>
        <a:xfrm>
          <a:off x="13318182" y="1285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17797</xdr:rowOff>
    </xdr:from>
    <xdr:ext cx="405111" cy="259045"/>
    <xdr:sp macro="" textlink="">
      <xdr:nvSpPr>
        <xdr:cNvPr id="670" name="n_3mainValue【消防施設】&#10;有形固定資産減価償却率">
          <a:extLst>
            <a:ext uri="{FF2B5EF4-FFF2-40B4-BE49-F238E27FC236}">
              <a16:creationId xmlns:a16="http://schemas.microsoft.com/office/drawing/2014/main" id="{E15EAE60-3469-46CF-BD12-16CF85846351}"/>
            </a:ext>
          </a:extLst>
        </xdr:cNvPr>
        <xdr:cNvSpPr txBox="1"/>
      </xdr:nvSpPr>
      <xdr:spPr>
        <a:xfrm>
          <a:off x="12500619" y="1280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154957</xdr:rowOff>
    </xdr:from>
    <xdr:ext cx="405111" cy="259045"/>
    <xdr:sp macro="" textlink="">
      <xdr:nvSpPr>
        <xdr:cNvPr id="671" name="n_4mainValue【消防施設】&#10;有形固定資産減価償却率">
          <a:extLst>
            <a:ext uri="{FF2B5EF4-FFF2-40B4-BE49-F238E27FC236}">
              <a16:creationId xmlns:a16="http://schemas.microsoft.com/office/drawing/2014/main" id="{F49EEDF3-DD58-42D5-AC77-B3F88C7A454B}"/>
            </a:ext>
          </a:extLst>
        </xdr:cNvPr>
        <xdr:cNvSpPr txBox="1"/>
      </xdr:nvSpPr>
      <xdr:spPr>
        <a:xfrm>
          <a:off x="11668769" y="1278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5F1BAC6C-80C1-45CD-A787-4B59CA922C42}"/>
            </a:ext>
          </a:extLst>
        </xdr:cNvPr>
        <xdr:cNvSpPr/>
      </xdr:nvSpPr>
      <xdr:spPr>
        <a:xfrm>
          <a:off x="1691640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753A5989-4539-4576-BB98-879F8AC362F1}"/>
            </a:ext>
          </a:extLst>
        </xdr:cNvPr>
        <xdr:cNvSpPr/>
      </xdr:nvSpPr>
      <xdr:spPr>
        <a:xfrm>
          <a:off x="17043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42407A42-E3EA-45B1-93A6-56E863A513BB}"/>
            </a:ext>
          </a:extLst>
        </xdr:cNvPr>
        <xdr:cNvSpPr/>
      </xdr:nvSpPr>
      <xdr:spPr>
        <a:xfrm>
          <a:off x="17043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2244D944-28C9-4250-8F70-DE233DCE7145}"/>
            </a:ext>
          </a:extLst>
        </xdr:cNvPr>
        <xdr:cNvSpPr/>
      </xdr:nvSpPr>
      <xdr:spPr>
        <a:xfrm>
          <a:off x="179736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CF3DD956-8244-4A4B-BF30-4C2C1054AD0D}"/>
            </a:ext>
          </a:extLst>
        </xdr:cNvPr>
        <xdr:cNvSpPr/>
      </xdr:nvSpPr>
      <xdr:spPr>
        <a:xfrm>
          <a:off x="179736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0CCCAB62-747F-4959-A643-C3DA4F34EE8F}"/>
            </a:ext>
          </a:extLst>
        </xdr:cNvPr>
        <xdr:cNvSpPr/>
      </xdr:nvSpPr>
      <xdr:spPr>
        <a:xfrm>
          <a:off x="190309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2389AD21-95B8-4CCD-B3BD-488CF0E5FEFE}"/>
            </a:ext>
          </a:extLst>
        </xdr:cNvPr>
        <xdr:cNvSpPr/>
      </xdr:nvSpPr>
      <xdr:spPr>
        <a:xfrm>
          <a:off x="190309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43617EA8-9AFA-4441-93EE-C5769A4DA5BD}"/>
            </a:ext>
          </a:extLst>
        </xdr:cNvPr>
        <xdr:cNvSpPr/>
      </xdr:nvSpPr>
      <xdr:spPr>
        <a:xfrm>
          <a:off x="16916400" y="122396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5EE5AC2D-E88D-4092-890E-DA4A66640F0D}"/>
            </a:ext>
          </a:extLst>
        </xdr:cNvPr>
        <xdr:cNvSpPr txBox="1"/>
      </xdr:nvSpPr>
      <xdr:spPr>
        <a:xfrm>
          <a:off x="16892588"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5E6C8061-1EDF-461C-BDEB-BC56FFA1A308}"/>
            </a:ext>
          </a:extLst>
        </xdr:cNvPr>
        <xdr:cNvCxnSpPr/>
      </xdr:nvCxnSpPr>
      <xdr:spPr>
        <a:xfrm>
          <a:off x="16916400"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a:extLst>
            <a:ext uri="{FF2B5EF4-FFF2-40B4-BE49-F238E27FC236}">
              <a16:creationId xmlns:a16="http://schemas.microsoft.com/office/drawing/2014/main" id="{EF876BBE-2D52-4397-986D-B97AA12619C8}"/>
            </a:ext>
          </a:extLst>
        </xdr:cNvPr>
        <xdr:cNvCxnSpPr/>
      </xdr:nvCxnSpPr>
      <xdr:spPr>
        <a:xfrm>
          <a:off x="16916400" y="1408951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a:extLst>
            <a:ext uri="{FF2B5EF4-FFF2-40B4-BE49-F238E27FC236}">
              <a16:creationId xmlns:a16="http://schemas.microsoft.com/office/drawing/2014/main" id="{2042246C-9C9C-4F28-A364-BD48BCFEB631}"/>
            </a:ext>
          </a:extLst>
        </xdr:cNvPr>
        <xdr:cNvSpPr txBox="1"/>
      </xdr:nvSpPr>
      <xdr:spPr>
        <a:xfrm>
          <a:off x="16492084" y="139520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a:extLst>
            <a:ext uri="{FF2B5EF4-FFF2-40B4-BE49-F238E27FC236}">
              <a16:creationId xmlns:a16="http://schemas.microsoft.com/office/drawing/2014/main" id="{18476F96-926C-426E-8951-A5AEF5BDEE50}"/>
            </a:ext>
          </a:extLst>
        </xdr:cNvPr>
        <xdr:cNvCxnSpPr/>
      </xdr:nvCxnSpPr>
      <xdr:spPr>
        <a:xfrm>
          <a:off x="16916400" y="137772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a:extLst>
            <a:ext uri="{FF2B5EF4-FFF2-40B4-BE49-F238E27FC236}">
              <a16:creationId xmlns:a16="http://schemas.microsoft.com/office/drawing/2014/main" id="{A7FF90B7-F2E9-45D5-8BBE-E7E5CA4C2E82}"/>
            </a:ext>
          </a:extLst>
        </xdr:cNvPr>
        <xdr:cNvSpPr txBox="1"/>
      </xdr:nvSpPr>
      <xdr:spPr>
        <a:xfrm>
          <a:off x="16492084" y="13644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a:extLst>
            <a:ext uri="{FF2B5EF4-FFF2-40B4-BE49-F238E27FC236}">
              <a16:creationId xmlns:a16="http://schemas.microsoft.com/office/drawing/2014/main" id="{CCC328A0-2152-4BB4-B453-2FF2F4467D49}"/>
            </a:ext>
          </a:extLst>
        </xdr:cNvPr>
        <xdr:cNvCxnSpPr/>
      </xdr:nvCxnSpPr>
      <xdr:spPr>
        <a:xfrm>
          <a:off x="16916400" y="1346971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a:extLst>
            <a:ext uri="{FF2B5EF4-FFF2-40B4-BE49-F238E27FC236}">
              <a16:creationId xmlns:a16="http://schemas.microsoft.com/office/drawing/2014/main" id="{409020F2-80DC-4B59-BF14-0D803BC099B1}"/>
            </a:ext>
          </a:extLst>
        </xdr:cNvPr>
        <xdr:cNvSpPr txBox="1"/>
      </xdr:nvSpPr>
      <xdr:spPr>
        <a:xfrm>
          <a:off x="16492084"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a:extLst>
            <a:ext uri="{FF2B5EF4-FFF2-40B4-BE49-F238E27FC236}">
              <a16:creationId xmlns:a16="http://schemas.microsoft.com/office/drawing/2014/main" id="{44A37C80-073F-4467-8A17-5FD7B6B8796A}"/>
            </a:ext>
          </a:extLst>
        </xdr:cNvPr>
        <xdr:cNvCxnSpPr/>
      </xdr:nvCxnSpPr>
      <xdr:spPr>
        <a:xfrm>
          <a:off x="16916400" y="1316218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a:extLst>
            <a:ext uri="{FF2B5EF4-FFF2-40B4-BE49-F238E27FC236}">
              <a16:creationId xmlns:a16="http://schemas.microsoft.com/office/drawing/2014/main" id="{987087C7-9164-4B1D-B83C-488DB0BECF70}"/>
            </a:ext>
          </a:extLst>
        </xdr:cNvPr>
        <xdr:cNvSpPr txBox="1"/>
      </xdr:nvSpPr>
      <xdr:spPr>
        <a:xfrm>
          <a:off x="16492084"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a:extLst>
            <a:ext uri="{FF2B5EF4-FFF2-40B4-BE49-F238E27FC236}">
              <a16:creationId xmlns:a16="http://schemas.microsoft.com/office/drawing/2014/main" id="{BCFBCC1E-AF09-4B2C-8CD7-CC14498233AA}"/>
            </a:ext>
          </a:extLst>
        </xdr:cNvPr>
        <xdr:cNvCxnSpPr/>
      </xdr:nvCxnSpPr>
      <xdr:spPr>
        <a:xfrm>
          <a:off x="16916400" y="1285466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a:extLst>
            <a:ext uri="{FF2B5EF4-FFF2-40B4-BE49-F238E27FC236}">
              <a16:creationId xmlns:a16="http://schemas.microsoft.com/office/drawing/2014/main" id="{1785047F-DADC-49E2-AF91-554295BC9C8B}"/>
            </a:ext>
          </a:extLst>
        </xdr:cNvPr>
        <xdr:cNvSpPr txBox="1"/>
      </xdr:nvSpPr>
      <xdr:spPr>
        <a:xfrm>
          <a:off x="16492084" y="12721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a:extLst>
            <a:ext uri="{FF2B5EF4-FFF2-40B4-BE49-F238E27FC236}">
              <a16:creationId xmlns:a16="http://schemas.microsoft.com/office/drawing/2014/main" id="{6CCA0026-0A95-4456-A39C-7D601F47C044}"/>
            </a:ext>
          </a:extLst>
        </xdr:cNvPr>
        <xdr:cNvCxnSpPr/>
      </xdr:nvCxnSpPr>
      <xdr:spPr>
        <a:xfrm>
          <a:off x="16916400" y="1254714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a:extLst>
            <a:ext uri="{FF2B5EF4-FFF2-40B4-BE49-F238E27FC236}">
              <a16:creationId xmlns:a16="http://schemas.microsoft.com/office/drawing/2014/main" id="{F759BE35-DFAD-4307-912B-2FE5842C9509}"/>
            </a:ext>
          </a:extLst>
        </xdr:cNvPr>
        <xdr:cNvSpPr txBox="1"/>
      </xdr:nvSpPr>
      <xdr:spPr>
        <a:xfrm>
          <a:off x="16492084" y="124144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AC0F31FC-3E60-480E-8E1D-06FD2FA1D7F5}"/>
            </a:ext>
          </a:extLst>
        </xdr:cNvPr>
        <xdr:cNvCxnSpPr/>
      </xdr:nvCxnSpPr>
      <xdr:spPr>
        <a:xfrm>
          <a:off x="16916400"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D63239E2-F82A-457D-A9D7-29F78FEAD3D3}"/>
            </a:ext>
          </a:extLst>
        </xdr:cNvPr>
        <xdr:cNvSpPr txBox="1"/>
      </xdr:nvSpPr>
      <xdr:spPr>
        <a:xfrm>
          <a:off x="16492084"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37844012-4405-4591-B3A7-A07A8D6230AA}"/>
            </a:ext>
          </a:extLst>
        </xdr:cNvPr>
        <xdr:cNvSpPr/>
      </xdr:nvSpPr>
      <xdr:spPr>
        <a:xfrm>
          <a:off x="16916400" y="122396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97" name="直線コネクタ 696">
          <a:extLst>
            <a:ext uri="{FF2B5EF4-FFF2-40B4-BE49-F238E27FC236}">
              <a16:creationId xmlns:a16="http://schemas.microsoft.com/office/drawing/2014/main" id="{3543AFE6-7CAC-4962-8669-9E7F41F8A82B}"/>
            </a:ext>
          </a:extLst>
        </xdr:cNvPr>
        <xdr:cNvCxnSpPr/>
      </xdr:nvCxnSpPr>
      <xdr:spPr>
        <a:xfrm flipV="1">
          <a:off x="20503514" y="1273356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98" name="【消防施設】&#10;一人当たり面積最小値テキスト">
          <a:extLst>
            <a:ext uri="{FF2B5EF4-FFF2-40B4-BE49-F238E27FC236}">
              <a16:creationId xmlns:a16="http://schemas.microsoft.com/office/drawing/2014/main" id="{03151C07-5A19-4488-80BD-650E2017C1DA}"/>
            </a:ext>
          </a:extLst>
        </xdr:cNvPr>
        <xdr:cNvSpPr txBox="1"/>
      </xdr:nvSpPr>
      <xdr:spPr>
        <a:xfrm>
          <a:off x="20542250" y="1400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99" name="直線コネクタ 698">
          <a:extLst>
            <a:ext uri="{FF2B5EF4-FFF2-40B4-BE49-F238E27FC236}">
              <a16:creationId xmlns:a16="http://schemas.microsoft.com/office/drawing/2014/main" id="{860FB027-210E-40A4-A6A8-8B9902E6346E}"/>
            </a:ext>
          </a:extLst>
        </xdr:cNvPr>
        <xdr:cNvCxnSpPr/>
      </xdr:nvCxnSpPr>
      <xdr:spPr>
        <a:xfrm>
          <a:off x="20429538" y="1399630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0" name="【消防施設】&#10;一人当たり面積最大値テキスト">
          <a:extLst>
            <a:ext uri="{FF2B5EF4-FFF2-40B4-BE49-F238E27FC236}">
              <a16:creationId xmlns:a16="http://schemas.microsoft.com/office/drawing/2014/main" id="{CFB1975F-A411-4F69-B75C-5AED16DA20B9}"/>
            </a:ext>
          </a:extLst>
        </xdr:cNvPr>
        <xdr:cNvSpPr txBox="1"/>
      </xdr:nvSpPr>
      <xdr:spPr>
        <a:xfrm>
          <a:off x="20542250" y="125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1" name="直線コネクタ 700">
          <a:extLst>
            <a:ext uri="{FF2B5EF4-FFF2-40B4-BE49-F238E27FC236}">
              <a16:creationId xmlns:a16="http://schemas.microsoft.com/office/drawing/2014/main" id="{42A03C72-A105-4E9B-9459-02B2F7CE465D}"/>
            </a:ext>
          </a:extLst>
        </xdr:cNvPr>
        <xdr:cNvCxnSpPr/>
      </xdr:nvCxnSpPr>
      <xdr:spPr>
        <a:xfrm>
          <a:off x="20429538" y="127335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02" name="【消防施設】&#10;一人当たり面積平均値テキスト">
          <a:extLst>
            <a:ext uri="{FF2B5EF4-FFF2-40B4-BE49-F238E27FC236}">
              <a16:creationId xmlns:a16="http://schemas.microsoft.com/office/drawing/2014/main" id="{8BB7A01E-E822-4B89-977A-A8CF1004221C}"/>
            </a:ext>
          </a:extLst>
        </xdr:cNvPr>
        <xdr:cNvSpPr txBox="1"/>
      </xdr:nvSpPr>
      <xdr:spPr>
        <a:xfrm>
          <a:off x="20542250" y="13495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03" name="フローチャート: 判断 702">
          <a:extLst>
            <a:ext uri="{FF2B5EF4-FFF2-40B4-BE49-F238E27FC236}">
              <a16:creationId xmlns:a16="http://schemas.microsoft.com/office/drawing/2014/main" id="{F68B948A-DA81-49DC-A788-6FDB492E9FB4}"/>
            </a:ext>
          </a:extLst>
        </xdr:cNvPr>
        <xdr:cNvSpPr/>
      </xdr:nvSpPr>
      <xdr:spPr>
        <a:xfrm>
          <a:off x="20453350" y="135168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04" name="フローチャート: 判断 703">
          <a:extLst>
            <a:ext uri="{FF2B5EF4-FFF2-40B4-BE49-F238E27FC236}">
              <a16:creationId xmlns:a16="http://schemas.microsoft.com/office/drawing/2014/main" id="{5048EB87-752A-447C-9F48-5949663BAA39}"/>
            </a:ext>
          </a:extLst>
        </xdr:cNvPr>
        <xdr:cNvSpPr/>
      </xdr:nvSpPr>
      <xdr:spPr>
        <a:xfrm>
          <a:off x="19686588" y="1352776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705" name="フローチャート: 判断 704">
          <a:extLst>
            <a:ext uri="{FF2B5EF4-FFF2-40B4-BE49-F238E27FC236}">
              <a16:creationId xmlns:a16="http://schemas.microsoft.com/office/drawing/2014/main" id="{EC414AB6-A544-4B80-9F91-B8FC228C5E74}"/>
            </a:ext>
          </a:extLst>
        </xdr:cNvPr>
        <xdr:cNvSpPr/>
      </xdr:nvSpPr>
      <xdr:spPr>
        <a:xfrm>
          <a:off x="18854738" y="1353865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706" name="フローチャート: 判断 705">
          <a:extLst>
            <a:ext uri="{FF2B5EF4-FFF2-40B4-BE49-F238E27FC236}">
              <a16:creationId xmlns:a16="http://schemas.microsoft.com/office/drawing/2014/main" id="{E14E097C-3704-4765-95AC-108B695A4762}"/>
            </a:ext>
          </a:extLst>
        </xdr:cNvPr>
        <xdr:cNvSpPr/>
      </xdr:nvSpPr>
      <xdr:spPr>
        <a:xfrm>
          <a:off x="18037175" y="1353865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707" name="フローチャート: 判断 706">
          <a:extLst>
            <a:ext uri="{FF2B5EF4-FFF2-40B4-BE49-F238E27FC236}">
              <a16:creationId xmlns:a16="http://schemas.microsoft.com/office/drawing/2014/main" id="{0B7D3B88-DB3E-4F6C-BB3A-764C1B1BD0D0}"/>
            </a:ext>
          </a:extLst>
        </xdr:cNvPr>
        <xdr:cNvSpPr/>
      </xdr:nvSpPr>
      <xdr:spPr>
        <a:xfrm>
          <a:off x="17219613" y="1353865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24FF8233-E11C-48B4-B8E7-5D9D4506CD89}"/>
            </a:ext>
          </a:extLst>
        </xdr:cNvPr>
        <xdr:cNvSpPr txBox="1"/>
      </xdr:nvSpPr>
      <xdr:spPr>
        <a:xfrm>
          <a:off x="203279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834C4BCB-8CF2-401F-88A3-62B86824F618}"/>
            </a:ext>
          </a:extLst>
        </xdr:cNvPr>
        <xdr:cNvSpPr txBox="1"/>
      </xdr:nvSpPr>
      <xdr:spPr>
        <a:xfrm>
          <a:off x="195611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95FEDC6-2387-44C1-B286-60113F14C97B}"/>
            </a:ext>
          </a:extLst>
        </xdr:cNvPr>
        <xdr:cNvSpPr txBox="1"/>
      </xdr:nvSpPr>
      <xdr:spPr>
        <a:xfrm>
          <a:off x="18729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8D5A2FC-32B3-4933-BDB6-715BA5FCB93B}"/>
            </a:ext>
          </a:extLst>
        </xdr:cNvPr>
        <xdr:cNvSpPr txBox="1"/>
      </xdr:nvSpPr>
      <xdr:spPr>
        <a:xfrm>
          <a:off x="1791176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6623C98-37BB-4EC8-9F99-50E85450AA22}"/>
            </a:ext>
          </a:extLst>
        </xdr:cNvPr>
        <xdr:cNvSpPr txBox="1"/>
      </xdr:nvSpPr>
      <xdr:spPr>
        <a:xfrm>
          <a:off x="170942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169636</xdr:rowOff>
    </xdr:from>
    <xdr:to>
      <xdr:col>116</xdr:col>
      <xdr:colOff>114300</xdr:colOff>
      <xdr:row>82</xdr:row>
      <xdr:rowOff>99786</xdr:rowOff>
    </xdr:to>
    <xdr:sp macro="" textlink="">
      <xdr:nvSpPr>
        <xdr:cNvPr id="713" name="楕円 712">
          <a:extLst>
            <a:ext uri="{FF2B5EF4-FFF2-40B4-BE49-F238E27FC236}">
              <a16:creationId xmlns:a16="http://schemas.microsoft.com/office/drawing/2014/main" id="{7D731D5F-55EC-4058-B671-910BF586469F}"/>
            </a:ext>
          </a:extLst>
        </xdr:cNvPr>
        <xdr:cNvSpPr/>
      </xdr:nvSpPr>
      <xdr:spPr>
        <a:xfrm>
          <a:off x="20453350" y="132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21063</xdr:rowOff>
    </xdr:from>
    <xdr:ext cx="469744" cy="259045"/>
    <xdr:sp macro="" textlink="">
      <xdr:nvSpPr>
        <xdr:cNvPr id="714" name="【消防施設】&#10;一人当たり面積該当値テキスト">
          <a:extLst>
            <a:ext uri="{FF2B5EF4-FFF2-40B4-BE49-F238E27FC236}">
              <a16:creationId xmlns:a16="http://schemas.microsoft.com/office/drawing/2014/main" id="{C4CED90F-FFC7-4799-9E81-BCE1F8BC95EB}"/>
            </a:ext>
          </a:extLst>
        </xdr:cNvPr>
        <xdr:cNvSpPr txBox="1"/>
      </xdr:nvSpPr>
      <xdr:spPr>
        <a:xfrm>
          <a:off x="20542250" y="1313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19957</xdr:rowOff>
    </xdr:from>
    <xdr:to>
      <xdr:col>112</xdr:col>
      <xdr:colOff>38100</xdr:colOff>
      <xdr:row>82</xdr:row>
      <xdr:rowOff>121557</xdr:rowOff>
    </xdr:to>
    <xdr:sp macro="" textlink="">
      <xdr:nvSpPr>
        <xdr:cNvPr id="715" name="楕円 714">
          <a:extLst>
            <a:ext uri="{FF2B5EF4-FFF2-40B4-BE49-F238E27FC236}">
              <a16:creationId xmlns:a16="http://schemas.microsoft.com/office/drawing/2014/main" id="{A21539BD-0DBD-4B51-9191-F46B5CF1D442}"/>
            </a:ext>
          </a:extLst>
        </xdr:cNvPr>
        <xdr:cNvSpPr/>
      </xdr:nvSpPr>
      <xdr:spPr>
        <a:xfrm>
          <a:off x="19686588" y="1329780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48986</xdr:rowOff>
    </xdr:from>
    <xdr:to>
      <xdr:col>116</xdr:col>
      <xdr:colOff>63500</xdr:colOff>
      <xdr:row>82</xdr:row>
      <xdr:rowOff>70757</xdr:rowOff>
    </xdr:to>
    <xdr:cxnSp macro="">
      <xdr:nvCxnSpPr>
        <xdr:cNvPr id="716" name="直線コネクタ 715">
          <a:extLst>
            <a:ext uri="{FF2B5EF4-FFF2-40B4-BE49-F238E27FC236}">
              <a16:creationId xmlns:a16="http://schemas.microsoft.com/office/drawing/2014/main" id="{2679506D-4059-4085-AADC-F8327294DA9B}"/>
            </a:ext>
          </a:extLst>
        </xdr:cNvPr>
        <xdr:cNvCxnSpPr/>
      </xdr:nvCxnSpPr>
      <xdr:spPr>
        <a:xfrm flipV="1">
          <a:off x="19737388" y="13326836"/>
          <a:ext cx="766762"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30843</xdr:rowOff>
    </xdr:from>
    <xdr:to>
      <xdr:col>107</xdr:col>
      <xdr:colOff>101600</xdr:colOff>
      <xdr:row>82</xdr:row>
      <xdr:rowOff>132443</xdr:rowOff>
    </xdr:to>
    <xdr:sp macro="" textlink="">
      <xdr:nvSpPr>
        <xdr:cNvPr id="717" name="楕円 716">
          <a:extLst>
            <a:ext uri="{FF2B5EF4-FFF2-40B4-BE49-F238E27FC236}">
              <a16:creationId xmlns:a16="http://schemas.microsoft.com/office/drawing/2014/main" id="{AA20D840-FC91-4A1C-9E62-6D400A1B0303}"/>
            </a:ext>
          </a:extLst>
        </xdr:cNvPr>
        <xdr:cNvSpPr/>
      </xdr:nvSpPr>
      <xdr:spPr>
        <a:xfrm>
          <a:off x="18854738" y="133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70757</xdr:rowOff>
    </xdr:from>
    <xdr:to>
      <xdr:col>111</xdr:col>
      <xdr:colOff>177800</xdr:colOff>
      <xdr:row>82</xdr:row>
      <xdr:rowOff>81643</xdr:rowOff>
    </xdr:to>
    <xdr:cxnSp macro="">
      <xdr:nvCxnSpPr>
        <xdr:cNvPr id="718" name="直線コネクタ 717">
          <a:extLst>
            <a:ext uri="{FF2B5EF4-FFF2-40B4-BE49-F238E27FC236}">
              <a16:creationId xmlns:a16="http://schemas.microsoft.com/office/drawing/2014/main" id="{96815443-AE2F-4F45-9B81-F7809D0EDD9B}"/>
            </a:ext>
          </a:extLst>
        </xdr:cNvPr>
        <xdr:cNvCxnSpPr/>
      </xdr:nvCxnSpPr>
      <xdr:spPr>
        <a:xfrm flipV="1">
          <a:off x="18905538" y="13348607"/>
          <a:ext cx="8318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41729</xdr:rowOff>
    </xdr:from>
    <xdr:to>
      <xdr:col>102</xdr:col>
      <xdr:colOff>165100</xdr:colOff>
      <xdr:row>82</xdr:row>
      <xdr:rowOff>143329</xdr:rowOff>
    </xdr:to>
    <xdr:sp macro="" textlink="">
      <xdr:nvSpPr>
        <xdr:cNvPr id="719" name="楕円 718">
          <a:extLst>
            <a:ext uri="{FF2B5EF4-FFF2-40B4-BE49-F238E27FC236}">
              <a16:creationId xmlns:a16="http://schemas.microsoft.com/office/drawing/2014/main" id="{0693AA96-4C2C-4DE9-B874-4174A8460861}"/>
            </a:ext>
          </a:extLst>
        </xdr:cNvPr>
        <xdr:cNvSpPr/>
      </xdr:nvSpPr>
      <xdr:spPr>
        <a:xfrm>
          <a:off x="18037175"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81643</xdr:rowOff>
    </xdr:from>
    <xdr:to>
      <xdr:col>107</xdr:col>
      <xdr:colOff>50800</xdr:colOff>
      <xdr:row>82</xdr:row>
      <xdr:rowOff>92529</xdr:rowOff>
    </xdr:to>
    <xdr:cxnSp macro="">
      <xdr:nvCxnSpPr>
        <xdr:cNvPr id="720" name="直線コネクタ 719">
          <a:extLst>
            <a:ext uri="{FF2B5EF4-FFF2-40B4-BE49-F238E27FC236}">
              <a16:creationId xmlns:a16="http://schemas.microsoft.com/office/drawing/2014/main" id="{A199C672-754B-42F1-B553-BB593D59A90E}"/>
            </a:ext>
          </a:extLst>
        </xdr:cNvPr>
        <xdr:cNvCxnSpPr/>
      </xdr:nvCxnSpPr>
      <xdr:spPr>
        <a:xfrm flipV="1">
          <a:off x="18087975" y="13359493"/>
          <a:ext cx="817563"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41729</xdr:rowOff>
    </xdr:from>
    <xdr:to>
      <xdr:col>98</xdr:col>
      <xdr:colOff>38100</xdr:colOff>
      <xdr:row>82</xdr:row>
      <xdr:rowOff>143329</xdr:rowOff>
    </xdr:to>
    <xdr:sp macro="" textlink="">
      <xdr:nvSpPr>
        <xdr:cNvPr id="721" name="楕円 720">
          <a:extLst>
            <a:ext uri="{FF2B5EF4-FFF2-40B4-BE49-F238E27FC236}">
              <a16:creationId xmlns:a16="http://schemas.microsoft.com/office/drawing/2014/main" id="{52D6F383-E779-4A29-AB02-E38EBBC25233}"/>
            </a:ext>
          </a:extLst>
        </xdr:cNvPr>
        <xdr:cNvSpPr/>
      </xdr:nvSpPr>
      <xdr:spPr>
        <a:xfrm>
          <a:off x="17219613" y="1331957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92529</xdr:rowOff>
    </xdr:from>
    <xdr:to>
      <xdr:col>102</xdr:col>
      <xdr:colOff>114300</xdr:colOff>
      <xdr:row>82</xdr:row>
      <xdr:rowOff>92529</xdr:rowOff>
    </xdr:to>
    <xdr:cxnSp macro="">
      <xdr:nvCxnSpPr>
        <xdr:cNvPr id="722" name="直線コネクタ 721">
          <a:extLst>
            <a:ext uri="{FF2B5EF4-FFF2-40B4-BE49-F238E27FC236}">
              <a16:creationId xmlns:a16="http://schemas.microsoft.com/office/drawing/2014/main" id="{6F3724FB-9F06-42F1-9490-BC20501FF9AD}"/>
            </a:ext>
          </a:extLst>
        </xdr:cNvPr>
        <xdr:cNvCxnSpPr/>
      </xdr:nvCxnSpPr>
      <xdr:spPr>
        <a:xfrm>
          <a:off x="17270413" y="13370379"/>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723" name="n_1aveValue【消防施設】&#10;一人当たり面積">
          <a:extLst>
            <a:ext uri="{FF2B5EF4-FFF2-40B4-BE49-F238E27FC236}">
              <a16:creationId xmlns:a16="http://schemas.microsoft.com/office/drawing/2014/main" id="{45EB3418-3097-43D2-AD79-2BE1ECE6668D}"/>
            </a:ext>
          </a:extLst>
        </xdr:cNvPr>
        <xdr:cNvSpPr txBox="1"/>
      </xdr:nvSpPr>
      <xdr:spPr>
        <a:xfrm>
          <a:off x="19504102" y="1361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724" name="n_2aveValue【消防施設】&#10;一人当たり面積">
          <a:extLst>
            <a:ext uri="{FF2B5EF4-FFF2-40B4-BE49-F238E27FC236}">
              <a16:creationId xmlns:a16="http://schemas.microsoft.com/office/drawing/2014/main" id="{FA9653D5-6E16-4A58-9FF1-C9935029E814}"/>
            </a:ext>
          </a:extLst>
        </xdr:cNvPr>
        <xdr:cNvSpPr txBox="1"/>
      </xdr:nvSpPr>
      <xdr:spPr>
        <a:xfrm>
          <a:off x="18684952" y="1362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725" name="n_3aveValue【消防施設】&#10;一人当たり面積">
          <a:extLst>
            <a:ext uri="{FF2B5EF4-FFF2-40B4-BE49-F238E27FC236}">
              <a16:creationId xmlns:a16="http://schemas.microsoft.com/office/drawing/2014/main" id="{A469AAB1-6FF7-4618-ABBB-0E0C19C52B92}"/>
            </a:ext>
          </a:extLst>
        </xdr:cNvPr>
        <xdr:cNvSpPr txBox="1"/>
      </xdr:nvSpPr>
      <xdr:spPr>
        <a:xfrm>
          <a:off x="17867390" y="1362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726" name="n_4aveValue【消防施設】&#10;一人当たり面積">
          <a:extLst>
            <a:ext uri="{FF2B5EF4-FFF2-40B4-BE49-F238E27FC236}">
              <a16:creationId xmlns:a16="http://schemas.microsoft.com/office/drawing/2014/main" id="{B3F37A6C-D73E-45E9-8244-77D410315A86}"/>
            </a:ext>
          </a:extLst>
        </xdr:cNvPr>
        <xdr:cNvSpPr txBox="1"/>
      </xdr:nvSpPr>
      <xdr:spPr>
        <a:xfrm>
          <a:off x="17049827" y="1362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138084</xdr:rowOff>
    </xdr:from>
    <xdr:ext cx="469744" cy="259045"/>
    <xdr:sp macro="" textlink="">
      <xdr:nvSpPr>
        <xdr:cNvPr id="727" name="n_1mainValue【消防施設】&#10;一人当たり面積">
          <a:extLst>
            <a:ext uri="{FF2B5EF4-FFF2-40B4-BE49-F238E27FC236}">
              <a16:creationId xmlns:a16="http://schemas.microsoft.com/office/drawing/2014/main" id="{9B6A2395-00E2-4184-BBDD-6E146AD7068F}"/>
            </a:ext>
          </a:extLst>
        </xdr:cNvPr>
        <xdr:cNvSpPr txBox="1"/>
      </xdr:nvSpPr>
      <xdr:spPr>
        <a:xfrm>
          <a:off x="19504102" y="1309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148970</xdr:rowOff>
    </xdr:from>
    <xdr:ext cx="469744" cy="259045"/>
    <xdr:sp macro="" textlink="">
      <xdr:nvSpPr>
        <xdr:cNvPr id="728" name="n_2mainValue【消防施設】&#10;一人当たり面積">
          <a:extLst>
            <a:ext uri="{FF2B5EF4-FFF2-40B4-BE49-F238E27FC236}">
              <a16:creationId xmlns:a16="http://schemas.microsoft.com/office/drawing/2014/main" id="{D8B570DA-F886-4A4B-89A9-8F23B2E005D9}"/>
            </a:ext>
          </a:extLst>
        </xdr:cNvPr>
        <xdr:cNvSpPr txBox="1"/>
      </xdr:nvSpPr>
      <xdr:spPr>
        <a:xfrm>
          <a:off x="18684952" y="1310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159856</xdr:rowOff>
    </xdr:from>
    <xdr:ext cx="469744" cy="259045"/>
    <xdr:sp macro="" textlink="">
      <xdr:nvSpPr>
        <xdr:cNvPr id="729" name="n_3mainValue【消防施設】&#10;一人当たり面積">
          <a:extLst>
            <a:ext uri="{FF2B5EF4-FFF2-40B4-BE49-F238E27FC236}">
              <a16:creationId xmlns:a16="http://schemas.microsoft.com/office/drawing/2014/main" id="{DB2F6DD0-EFB1-4B94-8C8A-96B85ADDC00E}"/>
            </a:ext>
          </a:extLst>
        </xdr:cNvPr>
        <xdr:cNvSpPr txBox="1"/>
      </xdr:nvSpPr>
      <xdr:spPr>
        <a:xfrm>
          <a:off x="17867390" y="1311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159856</xdr:rowOff>
    </xdr:from>
    <xdr:ext cx="469744" cy="259045"/>
    <xdr:sp macro="" textlink="">
      <xdr:nvSpPr>
        <xdr:cNvPr id="730" name="n_4mainValue【消防施設】&#10;一人当たり面積">
          <a:extLst>
            <a:ext uri="{FF2B5EF4-FFF2-40B4-BE49-F238E27FC236}">
              <a16:creationId xmlns:a16="http://schemas.microsoft.com/office/drawing/2014/main" id="{6BD89951-A5DE-4C11-9A0C-535D773FB847}"/>
            </a:ext>
          </a:extLst>
        </xdr:cNvPr>
        <xdr:cNvSpPr txBox="1"/>
      </xdr:nvSpPr>
      <xdr:spPr>
        <a:xfrm>
          <a:off x="17049827" y="1311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B26A85CF-C8EF-4344-BD3B-41024AFE2B03}"/>
            </a:ext>
          </a:extLst>
        </xdr:cNvPr>
        <xdr:cNvSpPr/>
      </xdr:nvSpPr>
      <xdr:spPr>
        <a:xfrm>
          <a:off x="11517313" y="14754225"/>
          <a:ext cx="4367212"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9ACCFE44-2544-4FA2-97F5-86E715E91F02}"/>
            </a:ext>
          </a:extLst>
        </xdr:cNvPr>
        <xdr:cNvSpPr/>
      </xdr:nvSpPr>
      <xdr:spPr>
        <a:xfrm>
          <a:off x="116300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53609D50-F91E-4ABD-839F-9F016487ED03}"/>
            </a:ext>
          </a:extLst>
        </xdr:cNvPr>
        <xdr:cNvSpPr/>
      </xdr:nvSpPr>
      <xdr:spPr>
        <a:xfrm>
          <a:off x="116300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3EFE9431-2BBF-44A9-AC66-0F143B3B41AE}"/>
            </a:ext>
          </a:extLst>
        </xdr:cNvPr>
        <xdr:cNvSpPr/>
      </xdr:nvSpPr>
      <xdr:spPr>
        <a:xfrm>
          <a:off x="1257458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7EB05AB3-40AD-45F9-BA46-5421DABFBB54}"/>
            </a:ext>
          </a:extLst>
        </xdr:cNvPr>
        <xdr:cNvSpPr/>
      </xdr:nvSpPr>
      <xdr:spPr>
        <a:xfrm>
          <a:off x="1257458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13893E33-30B5-43DF-802C-9F89B0E06DF2}"/>
            </a:ext>
          </a:extLst>
        </xdr:cNvPr>
        <xdr:cNvSpPr/>
      </xdr:nvSpPr>
      <xdr:spPr>
        <a:xfrm>
          <a:off x="13631863"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9EED50FF-DE7C-4643-B541-10973BD39400}"/>
            </a:ext>
          </a:extLst>
        </xdr:cNvPr>
        <xdr:cNvSpPr/>
      </xdr:nvSpPr>
      <xdr:spPr>
        <a:xfrm>
          <a:off x="13631863"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1ACECD29-AE53-485C-9C7C-5804670E734D}"/>
            </a:ext>
          </a:extLst>
        </xdr:cNvPr>
        <xdr:cNvSpPr/>
      </xdr:nvSpPr>
      <xdr:spPr>
        <a:xfrm>
          <a:off x="11517313" y="15840075"/>
          <a:ext cx="4367212"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612F68C9-DD86-4016-AAB3-2DF1338C76B0}"/>
            </a:ext>
          </a:extLst>
        </xdr:cNvPr>
        <xdr:cNvSpPr txBox="1"/>
      </xdr:nvSpPr>
      <xdr:spPr>
        <a:xfrm>
          <a:off x="11479213"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C5D7EE5F-591D-4271-98F9-8E3F0C42FB6F}"/>
            </a:ext>
          </a:extLst>
        </xdr:cNvPr>
        <xdr:cNvCxnSpPr/>
      </xdr:nvCxnSpPr>
      <xdr:spPr>
        <a:xfrm>
          <a:off x="11517313"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936FDD8A-179A-4F61-9EF9-ECF2314BF661}"/>
            </a:ext>
          </a:extLst>
        </xdr:cNvPr>
        <xdr:cNvSpPr txBox="1"/>
      </xdr:nvSpPr>
      <xdr:spPr>
        <a:xfrm>
          <a:off x="11092996" y="178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D52CCFE9-4E8C-48C2-93C1-538E44AE1A37}"/>
            </a:ext>
          </a:extLst>
        </xdr:cNvPr>
        <xdr:cNvCxnSpPr/>
      </xdr:nvCxnSpPr>
      <xdr:spPr>
        <a:xfrm>
          <a:off x="11517313" y="176403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BFEDFD51-EC36-4D3F-AF22-492C28F88DE6}"/>
            </a:ext>
          </a:extLst>
        </xdr:cNvPr>
        <xdr:cNvSpPr txBox="1"/>
      </xdr:nvSpPr>
      <xdr:spPr>
        <a:xfrm>
          <a:off x="11092996" y="174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FA5F0B86-7B49-45AC-9898-5055B756EF5B}"/>
            </a:ext>
          </a:extLst>
        </xdr:cNvPr>
        <xdr:cNvCxnSpPr/>
      </xdr:nvCxnSpPr>
      <xdr:spPr>
        <a:xfrm>
          <a:off x="11517313"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2332C5E9-37ED-4552-9184-36BE38322333}"/>
            </a:ext>
          </a:extLst>
        </xdr:cNvPr>
        <xdr:cNvSpPr txBox="1"/>
      </xdr:nvSpPr>
      <xdr:spPr>
        <a:xfrm>
          <a:off x="11142829" y="17145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0E23E886-D68A-44BB-B082-65F622E894C7}"/>
            </a:ext>
          </a:extLst>
        </xdr:cNvPr>
        <xdr:cNvCxnSpPr/>
      </xdr:nvCxnSpPr>
      <xdr:spPr>
        <a:xfrm>
          <a:off x="11517313" y="1691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C2CCD380-5891-403A-995D-A8928B2E03EA}"/>
            </a:ext>
          </a:extLst>
        </xdr:cNvPr>
        <xdr:cNvSpPr txBox="1"/>
      </xdr:nvSpPr>
      <xdr:spPr>
        <a:xfrm>
          <a:off x="11142829" y="1678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A42A2133-78F7-418B-A678-9850DE419C63}"/>
            </a:ext>
          </a:extLst>
        </xdr:cNvPr>
        <xdr:cNvCxnSpPr/>
      </xdr:nvCxnSpPr>
      <xdr:spPr>
        <a:xfrm>
          <a:off x="11517313" y="16554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7BD66381-6682-4620-9659-1CB851551F3A}"/>
            </a:ext>
          </a:extLst>
        </xdr:cNvPr>
        <xdr:cNvSpPr txBox="1"/>
      </xdr:nvSpPr>
      <xdr:spPr>
        <a:xfrm>
          <a:off x="11142829" y="16421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4466E5FE-81C6-49BA-85C0-E5FF1379B4C4}"/>
            </a:ext>
          </a:extLst>
        </xdr:cNvPr>
        <xdr:cNvCxnSpPr/>
      </xdr:nvCxnSpPr>
      <xdr:spPr>
        <a:xfrm>
          <a:off x="11517313"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1" name="テキスト ボックス 750">
          <a:extLst>
            <a:ext uri="{FF2B5EF4-FFF2-40B4-BE49-F238E27FC236}">
              <a16:creationId xmlns:a16="http://schemas.microsoft.com/office/drawing/2014/main" id="{C5729847-0722-4080-8633-80E7D1BD3F8F}"/>
            </a:ext>
          </a:extLst>
        </xdr:cNvPr>
        <xdr:cNvSpPr txBox="1"/>
      </xdr:nvSpPr>
      <xdr:spPr>
        <a:xfrm>
          <a:off x="11142829" y="16059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FB2F4115-7493-499C-AC19-42E0A6F21BF5}"/>
            </a:ext>
          </a:extLst>
        </xdr:cNvPr>
        <xdr:cNvCxnSpPr/>
      </xdr:nvCxnSpPr>
      <xdr:spPr>
        <a:xfrm>
          <a:off x="11517313"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a:extLst>
            <a:ext uri="{FF2B5EF4-FFF2-40B4-BE49-F238E27FC236}">
              <a16:creationId xmlns:a16="http://schemas.microsoft.com/office/drawing/2014/main" id="{DC981ABB-4D1E-4B85-AFD3-0285AC061429}"/>
            </a:ext>
          </a:extLst>
        </xdr:cNvPr>
        <xdr:cNvSpPr txBox="1"/>
      </xdr:nvSpPr>
      <xdr:spPr>
        <a:xfrm>
          <a:off x="11206949" y="15707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A88B3CBA-CBF2-4270-9489-A4E8A7FA470C}"/>
            </a:ext>
          </a:extLst>
        </xdr:cNvPr>
        <xdr:cNvSpPr/>
      </xdr:nvSpPr>
      <xdr:spPr>
        <a:xfrm>
          <a:off x="11517313" y="15840075"/>
          <a:ext cx="4367212"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755" name="直線コネクタ 754">
          <a:extLst>
            <a:ext uri="{FF2B5EF4-FFF2-40B4-BE49-F238E27FC236}">
              <a16:creationId xmlns:a16="http://schemas.microsoft.com/office/drawing/2014/main" id="{187B2181-4EBB-4393-9045-8FD3D38DF112}"/>
            </a:ext>
          </a:extLst>
        </xdr:cNvPr>
        <xdr:cNvCxnSpPr/>
      </xdr:nvCxnSpPr>
      <xdr:spPr>
        <a:xfrm flipV="1">
          <a:off x="15104427" y="1610487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756" name="【庁舎】&#10;有形固定資産減価償却率最小値テキスト">
          <a:extLst>
            <a:ext uri="{FF2B5EF4-FFF2-40B4-BE49-F238E27FC236}">
              <a16:creationId xmlns:a16="http://schemas.microsoft.com/office/drawing/2014/main" id="{BB83D2C1-4821-494C-998B-C40A91B58174}"/>
            </a:ext>
          </a:extLst>
        </xdr:cNvPr>
        <xdr:cNvSpPr txBox="1"/>
      </xdr:nvSpPr>
      <xdr:spPr>
        <a:xfrm>
          <a:off x="15143163" y="174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757" name="直線コネクタ 756">
          <a:extLst>
            <a:ext uri="{FF2B5EF4-FFF2-40B4-BE49-F238E27FC236}">
              <a16:creationId xmlns:a16="http://schemas.microsoft.com/office/drawing/2014/main" id="{4D6D89CB-7F96-4F08-9744-D65C5A6F46F0}"/>
            </a:ext>
          </a:extLst>
        </xdr:cNvPr>
        <xdr:cNvCxnSpPr/>
      </xdr:nvCxnSpPr>
      <xdr:spPr>
        <a:xfrm>
          <a:off x="15016163" y="174155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758" name="【庁舎】&#10;有形固定資産減価償却率最大値テキスト">
          <a:extLst>
            <a:ext uri="{FF2B5EF4-FFF2-40B4-BE49-F238E27FC236}">
              <a16:creationId xmlns:a16="http://schemas.microsoft.com/office/drawing/2014/main" id="{0C28B6B2-BAF2-4AF4-B2D2-C337ABDB6C83}"/>
            </a:ext>
          </a:extLst>
        </xdr:cNvPr>
        <xdr:cNvSpPr txBox="1"/>
      </xdr:nvSpPr>
      <xdr:spPr>
        <a:xfrm>
          <a:off x="15143163" y="1588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759" name="直線コネクタ 758">
          <a:extLst>
            <a:ext uri="{FF2B5EF4-FFF2-40B4-BE49-F238E27FC236}">
              <a16:creationId xmlns:a16="http://schemas.microsoft.com/office/drawing/2014/main" id="{AD416BF7-78AC-4F6F-A52A-3114D5AE9BFD}"/>
            </a:ext>
          </a:extLst>
        </xdr:cNvPr>
        <xdr:cNvCxnSpPr/>
      </xdr:nvCxnSpPr>
      <xdr:spPr>
        <a:xfrm>
          <a:off x="15016163" y="161048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760" name="【庁舎】&#10;有形固定資産減価償却率平均値テキスト">
          <a:extLst>
            <a:ext uri="{FF2B5EF4-FFF2-40B4-BE49-F238E27FC236}">
              <a16:creationId xmlns:a16="http://schemas.microsoft.com/office/drawing/2014/main" id="{A24453DD-6C16-4858-AAFA-0CB45297FAD0}"/>
            </a:ext>
          </a:extLst>
        </xdr:cNvPr>
        <xdr:cNvSpPr txBox="1"/>
      </xdr:nvSpPr>
      <xdr:spPr>
        <a:xfrm>
          <a:off x="15143163" y="1665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761" name="フローチャート: 判断 760">
          <a:extLst>
            <a:ext uri="{FF2B5EF4-FFF2-40B4-BE49-F238E27FC236}">
              <a16:creationId xmlns:a16="http://schemas.microsoft.com/office/drawing/2014/main" id="{86FB8453-A5C6-46A5-8BEC-D66D563772B7}"/>
            </a:ext>
          </a:extLst>
        </xdr:cNvPr>
        <xdr:cNvSpPr/>
      </xdr:nvSpPr>
      <xdr:spPr>
        <a:xfrm>
          <a:off x="15054263" y="167932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762" name="フローチャート: 判断 761">
          <a:extLst>
            <a:ext uri="{FF2B5EF4-FFF2-40B4-BE49-F238E27FC236}">
              <a16:creationId xmlns:a16="http://schemas.microsoft.com/office/drawing/2014/main" id="{C1794517-2E44-4E9E-968E-ED8ADCEC23EA}"/>
            </a:ext>
          </a:extLst>
        </xdr:cNvPr>
        <xdr:cNvSpPr/>
      </xdr:nvSpPr>
      <xdr:spPr>
        <a:xfrm>
          <a:off x="14273213" y="167798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763" name="フローチャート: 判断 762">
          <a:extLst>
            <a:ext uri="{FF2B5EF4-FFF2-40B4-BE49-F238E27FC236}">
              <a16:creationId xmlns:a16="http://schemas.microsoft.com/office/drawing/2014/main" id="{83E646B5-CF32-4F1A-BEA8-713CC316AA09}"/>
            </a:ext>
          </a:extLst>
        </xdr:cNvPr>
        <xdr:cNvSpPr/>
      </xdr:nvSpPr>
      <xdr:spPr>
        <a:xfrm>
          <a:off x="13455650" y="167513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64" name="フローチャート: 判断 763">
          <a:extLst>
            <a:ext uri="{FF2B5EF4-FFF2-40B4-BE49-F238E27FC236}">
              <a16:creationId xmlns:a16="http://schemas.microsoft.com/office/drawing/2014/main" id="{FABF85AE-45F0-4D0E-ADDD-2AC9B944EC58}"/>
            </a:ext>
          </a:extLst>
        </xdr:cNvPr>
        <xdr:cNvSpPr/>
      </xdr:nvSpPr>
      <xdr:spPr>
        <a:xfrm>
          <a:off x="12638088" y="167246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65" name="フローチャート: 判断 764">
          <a:extLst>
            <a:ext uri="{FF2B5EF4-FFF2-40B4-BE49-F238E27FC236}">
              <a16:creationId xmlns:a16="http://schemas.microsoft.com/office/drawing/2014/main" id="{54B41815-A018-4728-90CA-C6C103D43C54}"/>
            </a:ext>
          </a:extLst>
        </xdr:cNvPr>
        <xdr:cNvSpPr/>
      </xdr:nvSpPr>
      <xdr:spPr>
        <a:xfrm>
          <a:off x="11806238" y="167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B9085AE6-7795-44B0-A9C7-10BD90B7F230}"/>
            </a:ext>
          </a:extLst>
        </xdr:cNvPr>
        <xdr:cNvSpPr txBox="1"/>
      </xdr:nvSpPr>
      <xdr:spPr>
        <a:xfrm>
          <a:off x="149288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50E37DA-0444-4B52-ACDF-98530681239A}"/>
            </a:ext>
          </a:extLst>
        </xdr:cNvPr>
        <xdr:cNvSpPr txBox="1"/>
      </xdr:nvSpPr>
      <xdr:spPr>
        <a:xfrm>
          <a:off x="141478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5F56A2B-C67A-4976-A904-30F2E28E71C4}"/>
            </a:ext>
          </a:extLst>
        </xdr:cNvPr>
        <xdr:cNvSpPr txBox="1"/>
      </xdr:nvSpPr>
      <xdr:spPr>
        <a:xfrm>
          <a:off x="133302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7DB8923-A519-4257-8B11-97AAE31A9A53}"/>
            </a:ext>
          </a:extLst>
        </xdr:cNvPr>
        <xdr:cNvSpPr txBox="1"/>
      </xdr:nvSpPr>
      <xdr:spPr>
        <a:xfrm>
          <a:off x="125126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2BBF3A1-0438-4849-8F61-0E2B194DD9BB}"/>
            </a:ext>
          </a:extLst>
        </xdr:cNvPr>
        <xdr:cNvSpPr txBox="1"/>
      </xdr:nvSpPr>
      <xdr:spPr>
        <a:xfrm>
          <a:off x="116808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133986</xdr:rowOff>
    </xdr:from>
    <xdr:to>
      <xdr:col>85</xdr:col>
      <xdr:colOff>177800</xdr:colOff>
      <xdr:row>106</xdr:row>
      <xdr:rowOff>64136</xdr:rowOff>
    </xdr:to>
    <xdr:sp macro="" textlink="">
      <xdr:nvSpPr>
        <xdr:cNvPr id="771" name="楕円 770">
          <a:extLst>
            <a:ext uri="{FF2B5EF4-FFF2-40B4-BE49-F238E27FC236}">
              <a16:creationId xmlns:a16="http://schemas.microsoft.com/office/drawing/2014/main" id="{808CE4DE-6849-4B8D-8307-234D25DF75CF}"/>
            </a:ext>
          </a:extLst>
        </xdr:cNvPr>
        <xdr:cNvSpPr/>
      </xdr:nvSpPr>
      <xdr:spPr>
        <a:xfrm>
          <a:off x="15054263" y="171361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112413</xdr:rowOff>
    </xdr:from>
    <xdr:ext cx="405111" cy="259045"/>
    <xdr:sp macro="" textlink="">
      <xdr:nvSpPr>
        <xdr:cNvPr id="772" name="【庁舎】&#10;有形固定資産減価償却率該当値テキスト">
          <a:extLst>
            <a:ext uri="{FF2B5EF4-FFF2-40B4-BE49-F238E27FC236}">
              <a16:creationId xmlns:a16="http://schemas.microsoft.com/office/drawing/2014/main" id="{6C33E29B-98FE-4263-A08E-DB6AEBEB7EF6}"/>
            </a:ext>
          </a:extLst>
        </xdr:cNvPr>
        <xdr:cNvSpPr txBox="1"/>
      </xdr:nvSpPr>
      <xdr:spPr>
        <a:xfrm>
          <a:off x="15143163"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149225</xdr:rowOff>
    </xdr:from>
    <xdr:to>
      <xdr:col>81</xdr:col>
      <xdr:colOff>101600</xdr:colOff>
      <xdr:row>105</xdr:row>
      <xdr:rowOff>79375</xdr:rowOff>
    </xdr:to>
    <xdr:sp macro="" textlink="">
      <xdr:nvSpPr>
        <xdr:cNvPr id="773" name="楕円 772">
          <a:extLst>
            <a:ext uri="{FF2B5EF4-FFF2-40B4-BE49-F238E27FC236}">
              <a16:creationId xmlns:a16="http://schemas.microsoft.com/office/drawing/2014/main" id="{A77EC2BC-8ED4-4FC1-A976-6874674BBCC4}"/>
            </a:ext>
          </a:extLst>
        </xdr:cNvPr>
        <xdr:cNvSpPr/>
      </xdr:nvSpPr>
      <xdr:spPr>
        <a:xfrm>
          <a:off x="14273213" y="16989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28575</xdr:rowOff>
    </xdr:from>
    <xdr:to>
      <xdr:col>85</xdr:col>
      <xdr:colOff>127000</xdr:colOff>
      <xdr:row>106</xdr:row>
      <xdr:rowOff>13336</xdr:rowOff>
    </xdr:to>
    <xdr:cxnSp macro="">
      <xdr:nvCxnSpPr>
        <xdr:cNvPr id="774" name="直線コネクタ 773">
          <a:extLst>
            <a:ext uri="{FF2B5EF4-FFF2-40B4-BE49-F238E27FC236}">
              <a16:creationId xmlns:a16="http://schemas.microsoft.com/office/drawing/2014/main" id="{C66112CB-C547-4D00-8A76-A9246250A9B2}"/>
            </a:ext>
          </a:extLst>
        </xdr:cNvPr>
        <xdr:cNvCxnSpPr/>
      </xdr:nvCxnSpPr>
      <xdr:spPr>
        <a:xfrm>
          <a:off x="14324013" y="17030700"/>
          <a:ext cx="781050" cy="1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75" name="楕円 774">
          <a:extLst>
            <a:ext uri="{FF2B5EF4-FFF2-40B4-BE49-F238E27FC236}">
              <a16:creationId xmlns:a16="http://schemas.microsoft.com/office/drawing/2014/main" id="{255A8FE4-829D-4481-952A-94DD0EB55A5C}"/>
            </a:ext>
          </a:extLst>
        </xdr:cNvPr>
        <xdr:cNvSpPr/>
      </xdr:nvSpPr>
      <xdr:spPr>
        <a:xfrm>
          <a:off x="13455650" y="171018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28575</xdr:rowOff>
    </xdr:from>
    <xdr:to>
      <xdr:col>81</xdr:col>
      <xdr:colOff>50800</xdr:colOff>
      <xdr:row>105</xdr:row>
      <xdr:rowOff>150495</xdr:rowOff>
    </xdr:to>
    <xdr:cxnSp macro="">
      <xdr:nvCxnSpPr>
        <xdr:cNvPr id="776" name="直線コネクタ 775">
          <a:extLst>
            <a:ext uri="{FF2B5EF4-FFF2-40B4-BE49-F238E27FC236}">
              <a16:creationId xmlns:a16="http://schemas.microsoft.com/office/drawing/2014/main" id="{73B9EC68-DEF4-4403-8AD7-AE648EA73AC2}"/>
            </a:ext>
          </a:extLst>
        </xdr:cNvPr>
        <xdr:cNvCxnSpPr/>
      </xdr:nvCxnSpPr>
      <xdr:spPr>
        <a:xfrm flipV="1">
          <a:off x="13506450" y="17030700"/>
          <a:ext cx="817563"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7" name="楕円 776">
          <a:extLst>
            <a:ext uri="{FF2B5EF4-FFF2-40B4-BE49-F238E27FC236}">
              <a16:creationId xmlns:a16="http://schemas.microsoft.com/office/drawing/2014/main" id="{71A250FA-1BFB-409B-A6AD-5D81F20C9A41}"/>
            </a:ext>
          </a:extLst>
        </xdr:cNvPr>
        <xdr:cNvSpPr/>
      </xdr:nvSpPr>
      <xdr:spPr>
        <a:xfrm>
          <a:off x="12638088" y="1699513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105</xdr:row>
      <xdr:rowOff>150495</xdr:rowOff>
    </xdr:to>
    <xdr:cxnSp macro="">
      <xdr:nvCxnSpPr>
        <xdr:cNvPr id="778" name="直線コネクタ 777">
          <a:extLst>
            <a:ext uri="{FF2B5EF4-FFF2-40B4-BE49-F238E27FC236}">
              <a16:creationId xmlns:a16="http://schemas.microsoft.com/office/drawing/2014/main" id="{A26F8C1E-6953-404B-9318-5BDEEA7366FE}"/>
            </a:ext>
          </a:extLst>
        </xdr:cNvPr>
        <xdr:cNvCxnSpPr/>
      </xdr:nvCxnSpPr>
      <xdr:spPr>
        <a:xfrm>
          <a:off x="12688888" y="17036414"/>
          <a:ext cx="817562"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128270</xdr:rowOff>
    </xdr:from>
    <xdr:to>
      <xdr:col>67</xdr:col>
      <xdr:colOff>101600</xdr:colOff>
      <xdr:row>105</xdr:row>
      <xdr:rowOff>58420</xdr:rowOff>
    </xdr:to>
    <xdr:sp macro="" textlink="">
      <xdr:nvSpPr>
        <xdr:cNvPr id="779" name="楕円 778">
          <a:extLst>
            <a:ext uri="{FF2B5EF4-FFF2-40B4-BE49-F238E27FC236}">
              <a16:creationId xmlns:a16="http://schemas.microsoft.com/office/drawing/2014/main" id="{112E8714-F26F-45C2-A323-1192F2FCA48F}"/>
            </a:ext>
          </a:extLst>
        </xdr:cNvPr>
        <xdr:cNvSpPr/>
      </xdr:nvSpPr>
      <xdr:spPr>
        <a:xfrm>
          <a:off x="11806238" y="169684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xdr:rowOff>
    </xdr:from>
    <xdr:to>
      <xdr:col>71</xdr:col>
      <xdr:colOff>177800</xdr:colOff>
      <xdr:row>105</xdr:row>
      <xdr:rowOff>34289</xdr:rowOff>
    </xdr:to>
    <xdr:cxnSp macro="">
      <xdr:nvCxnSpPr>
        <xdr:cNvPr id="780" name="直線コネクタ 779">
          <a:extLst>
            <a:ext uri="{FF2B5EF4-FFF2-40B4-BE49-F238E27FC236}">
              <a16:creationId xmlns:a16="http://schemas.microsoft.com/office/drawing/2014/main" id="{23824E94-A599-4159-AE79-DA7A30C784D1}"/>
            </a:ext>
          </a:extLst>
        </xdr:cNvPr>
        <xdr:cNvCxnSpPr/>
      </xdr:nvCxnSpPr>
      <xdr:spPr>
        <a:xfrm>
          <a:off x="11857038" y="17009745"/>
          <a:ext cx="8318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781" name="n_1aveValue【庁舎】&#10;有形固定資産減価償却率">
          <a:extLst>
            <a:ext uri="{FF2B5EF4-FFF2-40B4-BE49-F238E27FC236}">
              <a16:creationId xmlns:a16="http://schemas.microsoft.com/office/drawing/2014/main" id="{72EBA1DF-9CD7-4E31-BC96-8D67C8E3FE2B}"/>
            </a:ext>
          </a:extLst>
        </xdr:cNvPr>
        <xdr:cNvSpPr txBox="1"/>
      </xdr:nvSpPr>
      <xdr:spPr>
        <a:xfrm>
          <a:off x="14123044" y="1656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782" name="n_2aveValue【庁舎】&#10;有形固定資産減価償却率">
          <a:extLst>
            <a:ext uri="{FF2B5EF4-FFF2-40B4-BE49-F238E27FC236}">
              <a16:creationId xmlns:a16="http://schemas.microsoft.com/office/drawing/2014/main" id="{1D760BC7-067F-44DC-8A5E-8D6678A3E7BB}"/>
            </a:ext>
          </a:extLst>
        </xdr:cNvPr>
        <xdr:cNvSpPr txBox="1"/>
      </xdr:nvSpPr>
      <xdr:spPr>
        <a:xfrm>
          <a:off x="13318182" y="1653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83" name="n_3aveValue【庁舎】&#10;有形固定資産減価償却率">
          <a:extLst>
            <a:ext uri="{FF2B5EF4-FFF2-40B4-BE49-F238E27FC236}">
              <a16:creationId xmlns:a16="http://schemas.microsoft.com/office/drawing/2014/main" id="{B5C44B73-4160-409C-8DCD-1D8D05301034}"/>
            </a:ext>
          </a:extLst>
        </xdr:cNvPr>
        <xdr:cNvSpPr txBox="1"/>
      </xdr:nvSpPr>
      <xdr:spPr>
        <a:xfrm>
          <a:off x="12500619" y="16514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84" name="n_4aveValue【庁舎】&#10;有形固定資産減価償却率">
          <a:extLst>
            <a:ext uri="{FF2B5EF4-FFF2-40B4-BE49-F238E27FC236}">
              <a16:creationId xmlns:a16="http://schemas.microsoft.com/office/drawing/2014/main" id="{FFEC4416-F2F0-4FE1-85A5-AD95754DF82D}"/>
            </a:ext>
          </a:extLst>
        </xdr:cNvPr>
        <xdr:cNvSpPr txBox="1"/>
      </xdr:nvSpPr>
      <xdr:spPr>
        <a:xfrm>
          <a:off x="11668769" y="1652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70502</xdr:rowOff>
    </xdr:from>
    <xdr:ext cx="405111" cy="259045"/>
    <xdr:sp macro="" textlink="">
      <xdr:nvSpPr>
        <xdr:cNvPr id="785" name="n_1mainValue【庁舎】&#10;有形固定資産減価償却率">
          <a:extLst>
            <a:ext uri="{FF2B5EF4-FFF2-40B4-BE49-F238E27FC236}">
              <a16:creationId xmlns:a16="http://schemas.microsoft.com/office/drawing/2014/main" id="{BFD5843E-B95C-4022-BCA1-8512EBADC373}"/>
            </a:ext>
          </a:extLst>
        </xdr:cNvPr>
        <xdr:cNvSpPr txBox="1"/>
      </xdr:nvSpPr>
      <xdr:spPr>
        <a:xfrm>
          <a:off x="141230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786" name="n_2mainValue【庁舎】&#10;有形固定資産減価償却率">
          <a:extLst>
            <a:ext uri="{FF2B5EF4-FFF2-40B4-BE49-F238E27FC236}">
              <a16:creationId xmlns:a16="http://schemas.microsoft.com/office/drawing/2014/main" id="{1E0E4709-DC56-4B03-B56C-82F7086C9E8A}"/>
            </a:ext>
          </a:extLst>
        </xdr:cNvPr>
        <xdr:cNvSpPr txBox="1"/>
      </xdr:nvSpPr>
      <xdr:spPr>
        <a:xfrm>
          <a:off x="13318182"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87" name="n_3mainValue【庁舎】&#10;有形固定資産減価償却率">
          <a:extLst>
            <a:ext uri="{FF2B5EF4-FFF2-40B4-BE49-F238E27FC236}">
              <a16:creationId xmlns:a16="http://schemas.microsoft.com/office/drawing/2014/main" id="{54F1347B-7FF5-4154-88F2-BB722DE2C39E}"/>
            </a:ext>
          </a:extLst>
        </xdr:cNvPr>
        <xdr:cNvSpPr txBox="1"/>
      </xdr:nvSpPr>
      <xdr:spPr>
        <a:xfrm>
          <a:off x="12500619"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49547</xdr:rowOff>
    </xdr:from>
    <xdr:ext cx="405111" cy="259045"/>
    <xdr:sp macro="" textlink="">
      <xdr:nvSpPr>
        <xdr:cNvPr id="788" name="n_4mainValue【庁舎】&#10;有形固定資産減価償却率">
          <a:extLst>
            <a:ext uri="{FF2B5EF4-FFF2-40B4-BE49-F238E27FC236}">
              <a16:creationId xmlns:a16="http://schemas.microsoft.com/office/drawing/2014/main" id="{F48D3B1D-6FAC-41EF-9E4B-B88379BC73D8}"/>
            </a:ext>
          </a:extLst>
        </xdr:cNvPr>
        <xdr:cNvSpPr txBox="1"/>
      </xdr:nvSpPr>
      <xdr:spPr>
        <a:xfrm>
          <a:off x="11668769"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BAE8BFED-CE5A-4198-9C43-DF206E28CEA8}"/>
            </a:ext>
          </a:extLst>
        </xdr:cNvPr>
        <xdr:cNvSpPr/>
      </xdr:nvSpPr>
      <xdr:spPr>
        <a:xfrm>
          <a:off x="1691640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D5E5D3F7-6E72-42BD-A603-68C90AFEE72B}"/>
            </a:ext>
          </a:extLst>
        </xdr:cNvPr>
        <xdr:cNvSpPr/>
      </xdr:nvSpPr>
      <xdr:spPr>
        <a:xfrm>
          <a:off x="17043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CE8AD709-09EC-444D-9950-F7C9DA63FE96}"/>
            </a:ext>
          </a:extLst>
        </xdr:cNvPr>
        <xdr:cNvSpPr/>
      </xdr:nvSpPr>
      <xdr:spPr>
        <a:xfrm>
          <a:off x="17043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77985490-F5F1-4D45-91B8-060D7EC3B151}"/>
            </a:ext>
          </a:extLst>
        </xdr:cNvPr>
        <xdr:cNvSpPr/>
      </xdr:nvSpPr>
      <xdr:spPr>
        <a:xfrm>
          <a:off x="179736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474D9E01-D561-4202-8560-10BABA9992D2}"/>
            </a:ext>
          </a:extLst>
        </xdr:cNvPr>
        <xdr:cNvSpPr/>
      </xdr:nvSpPr>
      <xdr:spPr>
        <a:xfrm>
          <a:off x="179736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AEE5A2CD-7E46-4DA9-A124-3CE699817B97}"/>
            </a:ext>
          </a:extLst>
        </xdr:cNvPr>
        <xdr:cNvSpPr/>
      </xdr:nvSpPr>
      <xdr:spPr>
        <a:xfrm>
          <a:off x="190309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E19CF4A1-F4A4-480E-AB17-D56C7D6FB241}"/>
            </a:ext>
          </a:extLst>
        </xdr:cNvPr>
        <xdr:cNvSpPr/>
      </xdr:nvSpPr>
      <xdr:spPr>
        <a:xfrm>
          <a:off x="190309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DD6F12C5-B4FB-4CBE-B245-68749DC81021}"/>
            </a:ext>
          </a:extLst>
        </xdr:cNvPr>
        <xdr:cNvSpPr/>
      </xdr:nvSpPr>
      <xdr:spPr>
        <a:xfrm>
          <a:off x="1691640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A4351B67-6D4E-4BE8-B807-81EF15C6841C}"/>
            </a:ext>
          </a:extLst>
        </xdr:cNvPr>
        <xdr:cNvSpPr txBox="1"/>
      </xdr:nvSpPr>
      <xdr:spPr>
        <a:xfrm>
          <a:off x="16892588"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82462B6E-CF05-41D1-B7D0-84D9656A62F2}"/>
            </a:ext>
          </a:extLst>
        </xdr:cNvPr>
        <xdr:cNvCxnSpPr/>
      </xdr:nvCxnSpPr>
      <xdr:spPr>
        <a:xfrm>
          <a:off x="1691640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7712D51A-7026-4D56-B9A0-01E3EF8FEFA7}"/>
            </a:ext>
          </a:extLst>
        </xdr:cNvPr>
        <xdr:cNvCxnSpPr/>
      </xdr:nvCxnSpPr>
      <xdr:spPr>
        <a:xfrm>
          <a:off x="16916400" y="1756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0E158F76-848B-48C4-B25B-0127021473AB}"/>
            </a:ext>
          </a:extLst>
        </xdr:cNvPr>
        <xdr:cNvSpPr txBox="1"/>
      </xdr:nvSpPr>
      <xdr:spPr>
        <a:xfrm>
          <a:off x="16492084" y="1743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08CAD01F-5C73-4C43-BD45-FA079B3D9BA3}"/>
            </a:ext>
          </a:extLst>
        </xdr:cNvPr>
        <xdr:cNvCxnSpPr/>
      </xdr:nvCxnSpPr>
      <xdr:spPr>
        <a:xfrm>
          <a:off x="16916400" y="1713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14283492-10B5-43BD-827A-89080A617A7C}"/>
            </a:ext>
          </a:extLst>
        </xdr:cNvPr>
        <xdr:cNvSpPr txBox="1"/>
      </xdr:nvSpPr>
      <xdr:spPr>
        <a:xfrm>
          <a:off x="16492084"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228CED9E-4C78-4EC3-8A1F-D7A1C9C177E4}"/>
            </a:ext>
          </a:extLst>
        </xdr:cNvPr>
        <xdr:cNvCxnSpPr/>
      </xdr:nvCxnSpPr>
      <xdr:spPr>
        <a:xfrm>
          <a:off x="16916400" y="1669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F58BA840-2D7F-4198-B030-1A8A6B6515CC}"/>
            </a:ext>
          </a:extLst>
        </xdr:cNvPr>
        <xdr:cNvSpPr txBox="1"/>
      </xdr:nvSpPr>
      <xdr:spPr>
        <a:xfrm>
          <a:off x="16492084" y="1656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C9E9607A-FA91-4C26-BC3F-EC862E03DF3F}"/>
            </a:ext>
          </a:extLst>
        </xdr:cNvPr>
        <xdr:cNvCxnSpPr/>
      </xdr:nvCxnSpPr>
      <xdr:spPr>
        <a:xfrm>
          <a:off x="16916400" y="1626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9885E229-3BB8-4BBE-9098-9C128C4077F2}"/>
            </a:ext>
          </a:extLst>
        </xdr:cNvPr>
        <xdr:cNvSpPr txBox="1"/>
      </xdr:nvSpPr>
      <xdr:spPr>
        <a:xfrm>
          <a:off x="16492084" y="1613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BE889E74-7388-4332-A773-F5B235BA70B5}"/>
            </a:ext>
          </a:extLst>
        </xdr:cNvPr>
        <xdr:cNvCxnSpPr/>
      </xdr:nvCxnSpPr>
      <xdr:spPr>
        <a:xfrm>
          <a:off x="1691640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85F4EE1E-F160-4BC1-B828-3FDC5F5732BF}"/>
            </a:ext>
          </a:extLst>
        </xdr:cNvPr>
        <xdr:cNvSpPr txBox="1"/>
      </xdr:nvSpPr>
      <xdr:spPr>
        <a:xfrm>
          <a:off x="16492084"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12720CF6-25A0-4820-A6F3-FD3A79E7C429}"/>
            </a:ext>
          </a:extLst>
        </xdr:cNvPr>
        <xdr:cNvSpPr/>
      </xdr:nvSpPr>
      <xdr:spPr>
        <a:xfrm>
          <a:off x="1691640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810" name="直線コネクタ 809">
          <a:extLst>
            <a:ext uri="{FF2B5EF4-FFF2-40B4-BE49-F238E27FC236}">
              <a16:creationId xmlns:a16="http://schemas.microsoft.com/office/drawing/2014/main" id="{C168FDF7-0ECA-461C-9374-7961894F22B2}"/>
            </a:ext>
          </a:extLst>
        </xdr:cNvPr>
        <xdr:cNvCxnSpPr/>
      </xdr:nvCxnSpPr>
      <xdr:spPr>
        <a:xfrm flipV="1">
          <a:off x="20503514" y="16227552"/>
          <a:ext cx="0" cy="1035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811" name="【庁舎】&#10;一人当たり面積最小値テキスト">
          <a:extLst>
            <a:ext uri="{FF2B5EF4-FFF2-40B4-BE49-F238E27FC236}">
              <a16:creationId xmlns:a16="http://schemas.microsoft.com/office/drawing/2014/main" id="{E879544B-21CE-4400-8280-D6DB575B2D2E}"/>
            </a:ext>
          </a:extLst>
        </xdr:cNvPr>
        <xdr:cNvSpPr txBox="1"/>
      </xdr:nvSpPr>
      <xdr:spPr>
        <a:xfrm>
          <a:off x="20542250" y="1726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812" name="直線コネクタ 811">
          <a:extLst>
            <a:ext uri="{FF2B5EF4-FFF2-40B4-BE49-F238E27FC236}">
              <a16:creationId xmlns:a16="http://schemas.microsoft.com/office/drawing/2014/main" id="{7AD982EA-072E-4651-820E-149F72F7F484}"/>
            </a:ext>
          </a:extLst>
        </xdr:cNvPr>
        <xdr:cNvCxnSpPr/>
      </xdr:nvCxnSpPr>
      <xdr:spPr>
        <a:xfrm>
          <a:off x="20429538" y="172631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813" name="【庁舎】&#10;一人当たり面積最大値テキスト">
          <a:extLst>
            <a:ext uri="{FF2B5EF4-FFF2-40B4-BE49-F238E27FC236}">
              <a16:creationId xmlns:a16="http://schemas.microsoft.com/office/drawing/2014/main" id="{2B42409A-0863-44E5-8F3C-3976988A59ED}"/>
            </a:ext>
          </a:extLst>
        </xdr:cNvPr>
        <xdr:cNvSpPr txBox="1"/>
      </xdr:nvSpPr>
      <xdr:spPr>
        <a:xfrm>
          <a:off x="20542250" y="1602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814" name="直線コネクタ 813">
          <a:extLst>
            <a:ext uri="{FF2B5EF4-FFF2-40B4-BE49-F238E27FC236}">
              <a16:creationId xmlns:a16="http://schemas.microsoft.com/office/drawing/2014/main" id="{AF68CBE2-5B9C-4E78-ADC7-9177834CE48C}"/>
            </a:ext>
          </a:extLst>
        </xdr:cNvPr>
        <xdr:cNvCxnSpPr/>
      </xdr:nvCxnSpPr>
      <xdr:spPr>
        <a:xfrm>
          <a:off x="20429538" y="1622755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815" name="【庁舎】&#10;一人当たり面積平均値テキスト">
          <a:extLst>
            <a:ext uri="{FF2B5EF4-FFF2-40B4-BE49-F238E27FC236}">
              <a16:creationId xmlns:a16="http://schemas.microsoft.com/office/drawing/2014/main" id="{3357441F-B1E3-4B0B-AAD9-3DDB9F94E186}"/>
            </a:ext>
          </a:extLst>
        </xdr:cNvPr>
        <xdr:cNvSpPr txBox="1"/>
      </xdr:nvSpPr>
      <xdr:spPr>
        <a:xfrm>
          <a:off x="20542250" y="16871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816" name="フローチャート: 判断 815">
          <a:extLst>
            <a:ext uri="{FF2B5EF4-FFF2-40B4-BE49-F238E27FC236}">
              <a16:creationId xmlns:a16="http://schemas.microsoft.com/office/drawing/2014/main" id="{63386BD3-5F5F-4145-8481-7AD0AC4B898B}"/>
            </a:ext>
          </a:extLst>
        </xdr:cNvPr>
        <xdr:cNvSpPr/>
      </xdr:nvSpPr>
      <xdr:spPr>
        <a:xfrm>
          <a:off x="20453350" y="168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817" name="フローチャート: 判断 816">
          <a:extLst>
            <a:ext uri="{FF2B5EF4-FFF2-40B4-BE49-F238E27FC236}">
              <a16:creationId xmlns:a16="http://schemas.microsoft.com/office/drawing/2014/main" id="{C60137CA-3D80-4D22-B944-EA19DAE5D761}"/>
            </a:ext>
          </a:extLst>
        </xdr:cNvPr>
        <xdr:cNvSpPr/>
      </xdr:nvSpPr>
      <xdr:spPr>
        <a:xfrm>
          <a:off x="19686588" y="1688388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18" name="フローチャート: 判断 817">
          <a:extLst>
            <a:ext uri="{FF2B5EF4-FFF2-40B4-BE49-F238E27FC236}">
              <a16:creationId xmlns:a16="http://schemas.microsoft.com/office/drawing/2014/main" id="{B6C363D6-1AB2-4735-A5A7-398B87D21325}"/>
            </a:ext>
          </a:extLst>
        </xdr:cNvPr>
        <xdr:cNvSpPr/>
      </xdr:nvSpPr>
      <xdr:spPr>
        <a:xfrm>
          <a:off x="18854738" y="168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19" name="フローチャート: 判断 818">
          <a:extLst>
            <a:ext uri="{FF2B5EF4-FFF2-40B4-BE49-F238E27FC236}">
              <a16:creationId xmlns:a16="http://schemas.microsoft.com/office/drawing/2014/main" id="{E0D737F0-0D38-456A-ADE6-D9F24785C08C}"/>
            </a:ext>
          </a:extLst>
        </xdr:cNvPr>
        <xdr:cNvSpPr/>
      </xdr:nvSpPr>
      <xdr:spPr>
        <a:xfrm>
          <a:off x="18037175" y="1690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820" name="フローチャート: 判断 819">
          <a:extLst>
            <a:ext uri="{FF2B5EF4-FFF2-40B4-BE49-F238E27FC236}">
              <a16:creationId xmlns:a16="http://schemas.microsoft.com/office/drawing/2014/main" id="{AE1622C2-2586-49F5-BC87-4F490289AFAE}"/>
            </a:ext>
          </a:extLst>
        </xdr:cNvPr>
        <xdr:cNvSpPr/>
      </xdr:nvSpPr>
      <xdr:spPr>
        <a:xfrm>
          <a:off x="17219613" y="16906748"/>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5C30522-65F5-41C0-A3F6-AB0C3D87F6A2}"/>
            </a:ext>
          </a:extLst>
        </xdr:cNvPr>
        <xdr:cNvSpPr txBox="1"/>
      </xdr:nvSpPr>
      <xdr:spPr>
        <a:xfrm>
          <a:off x="203279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D3501EB-D4C8-40AA-B90B-F39BBA6F5EB1}"/>
            </a:ext>
          </a:extLst>
        </xdr:cNvPr>
        <xdr:cNvSpPr txBox="1"/>
      </xdr:nvSpPr>
      <xdr:spPr>
        <a:xfrm>
          <a:off x="195611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937256E-1B25-442F-B03D-67CF51C23329}"/>
            </a:ext>
          </a:extLst>
        </xdr:cNvPr>
        <xdr:cNvSpPr txBox="1"/>
      </xdr:nvSpPr>
      <xdr:spPr>
        <a:xfrm>
          <a:off x="18729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8FE8B3E9-D086-42DC-856A-95E92D2A2466}"/>
            </a:ext>
          </a:extLst>
        </xdr:cNvPr>
        <xdr:cNvSpPr txBox="1"/>
      </xdr:nvSpPr>
      <xdr:spPr>
        <a:xfrm>
          <a:off x="1791176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DB3A802-C415-445C-92D7-5DD0144BBA01}"/>
            </a:ext>
          </a:extLst>
        </xdr:cNvPr>
        <xdr:cNvSpPr txBox="1"/>
      </xdr:nvSpPr>
      <xdr:spPr>
        <a:xfrm>
          <a:off x="170942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96265</xdr:rowOff>
    </xdr:from>
    <xdr:to>
      <xdr:col>116</xdr:col>
      <xdr:colOff>114300</xdr:colOff>
      <xdr:row>104</xdr:row>
      <xdr:rowOff>26415</xdr:rowOff>
    </xdr:to>
    <xdr:sp macro="" textlink="">
      <xdr:nvSpPr>
        <xdr:cNvPr id="826" name="楕円 825">
          <a:extLst>
            <a:ext uri="{FF2B5EF4-FFF2-40B4-BE49-F238E27FC236}">
              <a16:creationId xmlns:a16="http://schemas.microsoft.com/office/drawing/2014/main" id="{BE94E737-5142-450C-9055-68489DF02833}"/>
            </a:ext>
          </a:extLst>
        </xdr:cNvPr>
        <xdr:cNvSpPr/>
      </xdr:nvSpPr>
      <xdr:spPr>
        <a:xfrm>
          <a:off x="20453350" y="167745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119142</xdr:rowOff>
    </xdr:from>
    <xdr:ext cx="469744" cy="259045"/>
    <xdr:sp macro="" textlink="">
      <xdr:nvSpPr>
        <xdr:cNvPr id="827" name="【庁舎】&#10;一人当たり面積該当値テキスト">
          <a:extLst>
            <a:ext uri="{FF2B5EF4-FFF2-40B4-BE49-F238E27FC236}">
              <a16:creationId xmlns:a16="http://schemas.microsoft.com/office/drawing/2014/main" id="{9714AB1E-CBA0-49A0-89BF-522155370544}"/>
            </a:ext>
          </a:extLst>
        </xdr:cNvPr>
        <xdr:cNvSpPr txBox="1"/>
      </xdr:nvSpPr>
      <xdr:spPr>
        <a:xfrm>
          <a:off x="20542250" y="1663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109982</xdr:rowOff>
    </xdr:from>
    <xdr:to>
      <xdr:col>112</xdr:col>
      <xdr:colOff>38100</xdr:colOff>
      <xdr:row>104</xdr:row>
      <xdr:rowOff>40132</xdr:rowOff>
    </xdr:to>
    <xdr:sp macro="" textlink="">
      <xdr:nvSpPr>
        <xdr:cNvPr id="828" name="楕円 827">
          <a:extLst>
            <a:ext uri="{FF2B5EF4-FFF2-40B4-BE49-F238E27FC236}">
              <a16:creationId xmlns:a16="http://schemas.microsoft.com/office/drawing/2014/main" id="{1FAA17C8-05FC-47F7-8C7A-E8671406F71A}"/>
            </a:ext>
          </a:extLst>
        </xdr:cNvPr>
        <xdr:cNvSpPr/>
      </xdr:nvSpPr>
      <xdr:spPr>
        <a:xfrm>
          <a:off x="19686588" y="1678825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147065</xdr:rowOff>
    </xdr:from>
    <xdr:to>
      <xdr:col>116</xdr:col>
      <xdr:colOff>63500</xdr:colOff>
      <xdr:row>103</xdr:row>
      <xdr:rowOff>160782</xdr:rowOff>
    </xdr:to>
    <xdr:cxnSp macro="">
      <xdr:nvCxnSpPr>
        <xdr:cNvPr id="829" name="直線コネクタ 828">
          <a:extLst>
            <a:ext uri="{FF2B5EF4-FFF2-40B4-BE49-F238E27FC236}">
              <a16:creationId xmlns:a16="http://schemas.microsoft.com/office/drawing/2014/main" id="{A4B793A1-F791-4FC1-B9A7-2D587B50648F}"/>
            </a:ext>
          </a:extLst>
        </xdr:cNvPr>
        <xdr:cNvCxnSpPr/>
      </xdr:nvCxnSpPr>
      <xdr:spPr>
        <a:xfrm flipV="1">
          <a:off x="19737388" y="16825340"/>
          <a:ext cx="766762"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119126</xdr:rowOff>
    </xdr:from>
    <xdr:to>
      <xdr:col>107</xdr:col>
      <xdr:colOff>101600</xdr:colOff>
      <xdr:row>104</xdr:row>
      <xdr:rowOff>49276</xdr:rowOff>
    </xdr:to>
    <xdr:sp macro="" textlink="">
      <xdr:nvSpPr>
        <xdr:cNvPr id="830" name="楕円 829">
          <a:extLst>
            <a:ext uri="{FF2B5EF4-FFF2-40B4-BE49-F238E27FC236}">
              <a16:creationId xmlns:a16="http://schemas.microsoft.com/office/drawing/2014/main" id="{3F7E4131-7FCA-45CB-8009-B653FF2F9C32}"/>
            </a:ext>
          </a:extLst>
        </xdr:cNvPr>
        <xdr:cNvSpPr/>
      </xdr:nvSpPr>
      <xdr:spPr>
        <a:xfrm>
          <a:off x="18854738" y="1679740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160782</xdr:rowOff>
    </xdr:from>
    <xdr:to>
      <xdr:col>111</xdr:col>
      <xdr:colOff>177800</xdr:colOff>
      <xdr:row>103</xdr:row>
      <xdr:rowOff>169926</xdr:rowOff>
    </xdr:to>
    <xdr:cxnSp macro="">
      <xdr:nvCxnSpPr>
        <xdr:cNvPr id="831" name="直線コネクタ 830">
          <a:extLst>
            <a:ext uri="{FF2B5EF4-FFF2-40B4-BE49-F238E27FC236}">
              <a16:creationId xmlns:a16="http://schemas.microsoft.com/office/drawing/2014/main" id="{E3FC327E-D7BE-44C6-908B-FE826E47F114}"/>
            </a:ext>
          </a:extLst>
        </xdr:cNvPr>
        <xdr:cNvCxnSpPr/>
      </xdr:nvCxnSpPr>
      <xdr:spPr>
        <a:xfrm flipV="1">
          <a:off x="18905538" y="16839057"/>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132842</xdr:rowOff>
    </xdr:from>
    <xdr:to>
      <xdr:col>102</xdr:col>
      <xdr:colOff>165100</xdr:colOff>
      <xdr:row>104</xdr:row>
      <xdr:rowOff>62992</xdr:rowOff>
    </xdr:to>
    <xdr:sp macro="" textlink="">
      <xdr:nvSpPr>
        <xdr:cNvPr id="832" name="楕円 831">
          <a:extLst>
            <a:ext uri="{FF2B5EF4-FFF2-40B4-BE49-F238E27FC236}">
              <a16:creationId xmlns:a16="http://schemas.microsoft.com/office/drawing/2014/main" id="{1B78BBDF-80C2-4C15-A3F5-2A5D4A7F6FC8}"/>
            </a:ext>
          </a:extLst>
        </xdr:cNvPr>
        <xdr:cNvSpPr/>
      </xdr:nvSpPr>
      <xdr:spPr>
        <a:xfrm>
          <a:off x="18037175" y="1681111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169926</xdr:rowOff>
    </xdr:from>
    <xdr:to>
      <xdr:col>107</xdr:col>
      <xdr:colOff>50800</xdr:colOff>
      <xdr:row>104</xdr:row>
      <xdr:rowOff>12192</xdr:rowOff>
    </xdr:to>
    <xdr:cxnSp macro="">
      <xdr:nvCxnSpPr>
        <xdr:cNvPr id="833" name="直線コネクタ 832">
          <a:extLst>
            <a:ext uri="{FF2B5EF4-FFF2-40B4-BE49-F238E27FC236}">
              <a16:creationId xmlns:a16="http://schemas.microsoft.com/office/drawing/2014/main" id="{BFFF76B8-1AF0-4C98-BD7E-CC42E938BA31}"/>
            </a:ext>
          </a:extLst>
        </xdr:cNvPr>
        <xdr:cNvCxnSpPr/>
      </xdr:nvCxnSpPr>
      <xdr:spPr>
        <a:xfrm flipV="1">
          <a:off x="18087975" y="16838676"/>
          <a:ext cx="817563"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141987</xdr:rowOff>
    </xdr:from>
    <xdr:to>
      <xdr:col>98</xdr:col>
      <xdr:colOff>38100</xdr:colOff>
      <xdr:row>104</xdr:row>
      <xdr:rowOff>72137</xdr:rowOff>
    </xdr:to>
    <xdr:sp macro="" textlink="">
      <xdr:nvSpPr>
        <xdr:cNvPr id="834" name="楕円 833">
          <a:extLst>
            <a:ext uri="{FF2B5EF4-FFF2-40B4-BE49-F238E27FC236}">
              <a16:creationId xmlns:a16="http://schemas.microsoft.com/office/drawing/2014/main" id="{9833E4D3-FC2E-4B1A-A49D-BDB791B6CB9B}"/>
            </a:ext>
          </a:extLst>
        </xdr:cNvPr>
        <xdr:cNvSpPr/>
      </xdr:nvSpPr>
      <xdr:spPr>
        <a:xfrm>
          <a:off x="17219613" y="1682026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xdr:rowOff>
    </xdr:from>
    <xdr:to>
      <xdr:col>102</xdr:col>
      <xdr:colOff>114300</xdr:colOff>
      <xdr:row>104</xdr:row>
      <xdr:rowOff>21337</xdr:rowOff>
    </xdr:to>
    <xdr:cxnSp macro="">
      <xdr:nvCxnSpPr>
        <xdr:cNvPr id="835" name="直線コネクタ 834">
          <a:extLst>
            <a:ext uri="{FF2B5EF4-FFF2-40B4-BE49-F238E27FC236}">
              <a16:creationId xmlns:a16="http://schemas.microsoft.com/office/drawing/2014/main" id="{4E02C909-57CA-4130-A1CF-033A603B86BC}"/>
            </a:ext>
          </a:extLst>
        </xdr:cNvPr>
        <xdr:cNvCxnSpPr/>
      </xdr:nvCxnSpPr>
      <xdr:spPr>
        <a:xfrm flipV="1">
          <a:off x="17270413" y="16852392"/>
          <a:ext cx="817562"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836" name="n_1aveValue【庁舎】&#10;一人当たり面積">
          <a:extLst>
            <a:ext uri="{FF2B5EF4-FFF2-40B4-BE49-F238E27FC236}">
              <a16:creationId xmlns:a16="http://schemas.microsoft.com/office/drawing/2014/main" id="{57455D7F-F86B-4BDD-94BE-54AB283B5F4C}"/>
            </a:ext>
          </a:extLst>
        </xdr:cNvPr>
        <xdr:cNvSpPr txBox="1"/>
      </xdr:nvSpPr>
      <xdr:spPr>
        <a:xfrm>
          <a:off x="19504102" y="16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837" name="n_2aveValue【庁舎】&#10;一人当たり面積">
          <a:extLst>
            <a:ext uri="{FF2B5EF4-FFF2-40B4-BE49-F238E27FC236}">
              <a16:creationId xmlns:a16="http://schemas.microsoft.com/office/drawing/2014/main" id="{43606780-851C-47A9-B060-DC52A0B83D36}"/>
            </a:ext>
          </a:extLst>
        </xdr:cNvPr>
        <xdr:cNvSpPr txBox="1"/>
      </xdr:nvSpPr>
      <xdr:spPr>
        <a:xfrm>
          <a:off x="18684952" y="169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838" name="n_3aveValue【庁舎】&#10;一人当たり面積">
          <a:extLst>
            <a:ext uri="{FF2B5EF4-FFF2-40B4-BE49-F238E27FC236}">
              <a16:creationId xmlns:a16="http://schemas.microsoft.com/office/drawing/2014/main" id="{DCBBECF3-D010-475F-8EB6-3C3389A8BAE5}"/>
            </a:ext>
          </a:extLst>
        </xdr:cNvPr>
        <xdr:cNvSpPr txBox="1"/>
      </xdr:nvSpPr>
      <xdr:spPr>
        <a:xfrm>
          <a:off x="1786739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839" name="n_4aveValue【庁舎】&#10;一人当たり面積">
          <a:extLst>
            <a:ext uri="{FF2B5EF4-FFF2-40B4-BE49-F238E27FC236}">
              <a16:creationId xmlns:a16="http://schemas.microsoft.com/office/drawing/2014/main" id="{1BC267AE-B19F-49F9-9B82-9CE2DCAD30E5}"/>
            </a:ext>
          </a:extLst>
        </xdr:cNvPr>
        <xdr:cNvSpPr txBox="1"/>
      </xdr:nvSpPr>
      <xdr:spPr>
        <a:xfrm>
          <a:off x="17049827" y="1699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56659</xdr:rowOff>
    </xdr:from>
    <xdr:ext cx="469744" cy="259045"/>
    <xdr:sp macro="" textlink="">
      <xdr:nvSpPr>
        <xdr:cNvPr id="840" name="n_1mainValue【庁舎】&#10;一人当たり面積">
          <a:extLst>
            <a:ext uri="{FF2B5EF4-FFF2-40B4-BE49-F238E27FC236}">
              <a16:creationId xmlns:a16="http://schemas.microsoft.com/office/drawing/2014/main" id="{523DF46E-6CB2-4DF1-9E62-60D12BFBE332}"/>
            </a:ext>
          </a:extLst>
        </xdr:cNvPr>
        <xdr:cNvSpPr txBox="1"/>
      </xdr:nvSpPr>
      <xdr:spPr>
        <a:xfrm>
          <a:off x="19504102" y="1657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65803</xdr:rowOff>
    </xdr:from>
    <xdr:ext cx="469744" cy="259045"/>
    <xdr:sp macro="" textlink="">
      <xdr:nvSpPr>
        <xdr:cNvPr id="841" name="n_2mainValue【庁舎】&#10;一人当たり面積">
          <a:extLst>
            <a:ext uri="{FF2B5EF4-FFF2-40B4-BE49-F238E27FC236}">
              <a16:creationId xmlns:a16="http://schemas.microsoft.com/office/drawing/2014/main" id="{9C723333-C709-4340-8A59-61746C5BF5F5}"/>
            </a:ext>
          </a:extLst>
        </xdr:cNvPr>
        <xdr:cNvSpPr txBox="1"/>
      </xdr:nvSpPr>
      <xdr:spPr>
        <a:xfrm>
          <a:off x="18684952" y="1658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79519</xdr:rowOff>
    </xdr:from>
    <xdr:ext cx="469744" cy="259045"/>
    <xdr:sp macro="" textlink="">
      <xdr:nvSpPr>
        <xdr:cNvPr id="842" name="n_3mainValue【庁舎】&#10;一人当たり面積">
          <a:extLst>
            <a:ext uri="{FF2B5EF4-FFF2-40B4-BE49-F238E27FC236}">
              <a16:creationId xmlns:a16="http://schemas.microsoft.com/office/drawing/2014/main" id="{2D5DDE8B-52DE-428B-8E26-0C79C3BA9538}"/>
            </a:ext>
          </a:extLst>
        </xdr:cNvPr>
        <xdr:cNvSpPr txBox="1"/>
      </xdr:nvSpPr>
      <xdr:spPr>
        <a:xfrm>
          <a:off x="17867390" y="165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88664</xdr:rowOff>
    </xdr:from>
    <xdr:ext cx="469744" cy="259045"/>
    <xdr:sp macro="" textlink="">
      <xdr:nvSpPr>
        <xdr:cNvPr id="843" name="n_4mainValue【庁舎】&#10;一人当たり面積">
          <a:extLst>
            <a:ext uri="{FF2B5EF4-FFF2-40B4-BE49-F238E27FC236}">
              <a16:creationId xmlns:a16="http://schemas.microsoft.com/office/drawing/2014/main" id="{1F5ABEF5-BB72-40F6-8BC6-262CA3160F15}"/>
            </a:ext>
          </a:extLst>
        </xdr:cNvPr>
        <xdr:cNvSpPr txBox="1"/>
      </xdr:nvSpPr>
      <xdr:spPr>
        <a:xfrm>
          <a:off x="17049827" y="1660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4E385207-1033-4F37-BF14-E37D7B3B5A85}"/>
            </a:ext>
          </a:extLst>
        </xdr:cNvPr>
        <xdr:cNvSpPr/>
      </xdr:nvSpPr>
      <xdr:spPr>
        <a:xfrm>
          <a:off x="704850" y="18354675"/>
          <a:ext cx="2059305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92D8C50A-12B4-4F47-BF73-43E4C256551A}"/>
            </a:ext>
          </a:extLst>
        </xdr:cNvPr>
        <xdr:cNvSpPr/>
      </xdr:nvSpPr>
      <xdr:spPr>
        <a:xfrm>
          <a:off x="704850" y="18418175"/>
          <a:ext cx="356235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F4772B34-4F50-474D-8739-7B058CB7869E}"/>
            </a:ext>
          </a:extLst>
        </xdr:cNvPr>
        <xdr:cNvSpPr txBox="1"/>
      </xdr:nvSpPr>
      <xdr:spPr>
        <a:xfrm>
          <a:off x="781050" y="18653125"/>
          <a:ext cx="20427950"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一般廃棄物処理施設の有形固定資産減価償却率は，他の施設と比較し，平均値を大きく上回っている状況であるが，現在，施設更新のための整備事業を行っているところである。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240,218
238,597
677.87
149,469,624
146,118,777
2,750,117
70,931,385
123,752,937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前年度から大きな変動がなく，依然として歳入に占める市税の割合が低く，</a:t>
          </a:r>
          <a:endParaRPr lang="ja-JP" altLang="ja-JP" sz="1400">
            <a:effectLst/>
          </a:endParaRPr>
        </a:p>
        <a:p>
          <a:r>
            <a:rPr kumimoji="1" lang="ja-JP" altLang="ja-JP" sz="1100">
              <a:solidFill>
                <a:schemeClr val="dk1"/>
              </a:solidFill>
              <a:effectLst/>
              <a:latin typeface="+mn-lt"/>
              <a:ea typeface="+mn-ea"/>
              <a:cs typeface="+mn-cs"/>
            </a:rPr>
            <a:t>類似団体との比較においても，最下位に位置している状況にある。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今後は，地域経済の活性化対策を実施するほか，さらなる市税の収納率の</a:t>
          </a:r>
          <a:endParaRPr lang="ja-JP" altLang="ja-JP" sz="1400">
            <a:effectLst/>
          </a:endParaRPr>
        </a:p>
        <a:p>
          <a:r>
            <a:rPr kumimoji="1" lang="ja-JP" altLang="ja-JP" sz="1100">
              <a:solidFill>
                <a:schemeClr val="dk1"/>
              </a:solidFill>
              <a:effectLst/>
              <a:latin typeface="+mn-lt"/>
              <a:ea typeface="+mn-ea"/>
              <a:cs typeface="+mn-cs"/>
            </a:rPr>
            <a:t>向上など，増収策を図り，財政力の向上に努めていく。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10885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131535</xdr:rowOff>
    </xdr:from>
    <xdr:to>
      <xdr:col>7</xdr:col>
      <xdr:colOff>31750</xdr:colOff>
      <xdr:row>45</xdr:row>
      <xdr:rowOff>61685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46462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近年は普通交付税の減などにより，悪化している状況であったが，令和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年度は，国税収入の増に伴い地方交付税等が増となったことにより，改善している状況にある。</a:t>
          </a:r>
          <a:endParaRPr lang="ja-JP" altLang="ja-JP">
            <a:effectLst/>
          </a:endParaRPr>
        </a:p>
        <a:p>
          <a:r>
            <a:rPr kumimoji="1" lang="ja-JP" altLang="ja-JP" sz="1100">
              <a:solidFill>
                <a:schemeClr val="dk1"/>
              </a:solidFill>
              <a:effectLst/>
              <a:latin typeface="+mn-lt"/>
              <a:ea typeface="+mn-ea"/>
              <a:cs typeface="+mn-cs"/>
            </a:rPr>
            <a:t>　今後も，積極的に事務事業の見直しなど，行財政改革を推進していく。</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534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9421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65</xdr:row>
      <xdr:rowOff>60960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9421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65</xdr:row>
      <xdr:rowOff>60960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859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市単独で消防本部を設置していることや港湾事業および市立高校を抱えていること，さらには平成１６年度の市町村合併により，類似団体と比較して人件費が高くなっており，行財政対策を実施し，職員数の削減等に鋭意努めているところであるが，人口減少が著しく，人口１人当たりにおいては，類似団体との比較で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今後も，引き続き積極的に事務事業の見直しなど，行財政改革を推進していく。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73951</xdr:rowOff>
    </xdr:from>
    <xdr:to>
      <xdr:col>23</xdr:col>
      <xdr:colOff>133350</xdr:colOff>
      <xdr:row>87</xdr:row>
      <xdr:rowOff>37971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818651"/>
          <a:ext cx="8382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129397</xdr:rowOff>
    </xdr:from>
    <xdr:to>
      <xdr:col>19</xdr:col>
      <xdr:colOff>133350</xdr:colOff>
      <xdr:row>87</xdr:row>
      <xdr:rowOff>37971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02647"/>
          <a:ext cx="889000" cy="25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149470</xdr:rowOff>
    </xdr:from>
    <xdr:to>
      <xdr:col>15</xdr:col>
      <xdr:colOff>82550</xdr:colOff>
      <xdr:row>85</xdr:row>
      <xdr:rowOff>129397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51270"/>
          <a:ext cx="889000" cy="1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97658</xdr:rowOff>
    </xdr:from>
    <xdr:to>
      <xdr:col>11</xdr:col>
      <xdr:colOff>31750</xdr:colOff>
      <xdr:row>84</xdr:row>
      <xdr:rowOff>149470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28008"/>
          <a:ext cx="889000" cy="2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23151</xdr:rowOff>
    </xdr:from>
    <xdr:to>
      <xdr:col>23</xdr:col>
      <xdr:colOff>184150</xdr:colOff>
      <xdr:row>86</xdr:row>
      <xdr:rowOff>124751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166678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3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158621</xdr:rowOff>
    </xdr:from>
    <xdr:to>
      <xdr:col>19</xdr:col>
      <xdr:colOff>184150</xdr:colOff>
      <xdr:row>87</xdr:row>
      <xdr:rowOff>88771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73548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89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78597</xdr:rowOff>
    </xdr:from>
    <xdr:to>
      <xdr:col>15</xdr:col>
      <xdr:colOff>133350</xdr:colOff>
      <xdr:row>86</xdr:row>
      <xdr:rowOff>8747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164974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3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98670</xdr:rowOff>
    </xdr:from>
    <xdr:to>
      <xdr:col>11</xdr:col>
      <xdr:colOff>82550</xdr:colOff>
      <xdr:row>85</xdr:row>
      <xdr:rowOff>28820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13597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46858</xdr:rowOff>
    </xdr:from>
    <xdr:to>
      <xdr:col>7</xdr:col>
      <xdr:colOff>31750</xdr:colOff>
      <xdr:row>83</xdr:row>
      <xdr:rowOff>148458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133235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４年１月から平成２７年３月３１日までの間には給与の独自減額を実施したほか，平成２７年度には国の給与制度の総合的見直しを踏まえ，給与制度の見直しを実施し，制度の見直しに伴う経過措置について，国が３年間の現給保障としたのに対し，市では２か年で段階的に引き下げたことから，ラスパイレス指数については類似団体の中で低い水準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83</xdr:row>
      <xdr:rowOff>160161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771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2116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2116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2116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れまでも行財政対策の主要な取り組みとして職員数の見直しを掲げ，事務の見直しやアウトソーシングの推進などにより，毎年着実に職員数の削減を進めてきたが，人口減少率が職員の削減率を上回っていることに加え，市単独で消防本部を設置していることや，港湾事業および市立高校を抱えていることから，類似団体内の順位は下位に位置している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今後も，積極的に事務事業の見直しを図り，人口減少に対応した行政のスリム化を進め，行政課題への対応も見据えた適切な職員配置に努めていく。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147955</xdr:rowOff>
    </xdr:from>
    <xdr:to>
      <xdr:col>81</xdr:col>
      <xdr:colOff>44450</xdr:colOff>
      <xdr:row>65</xdr:row>
      <xdr:rowOff>20744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20755"/>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91652</xdr:rowOff>
    </xdr:from>
    <xdr:to>
      <xdr:col>77</xdr:col>
      <xdr:colOff>44450</xdr:colOff>
      <xdr:row>64</xdr:row>
      <xdr:rowOff>147955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6445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47413</xdr:rowOff>
    </xdr:from>
    <xdr:to>
      <xdr:col>72</xdr:col>
      <xdr:colOff>203200</xdr:colOff>
      <xdr:row>64</xdr:row>
      <xdr:rowOff>91652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2021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39370</xdr:rowOff>
    </xdr:from>
    <xdr:to>
      <xdr:col>68</xdr:col>
      <xdr:colOff>152400</xdr:colOff>
      <xdr:row>64</xdr:row>
      <xdr:rowOff>47413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141394</xdr:rowOff>
    </xdr:from>
    <xdr:to>
      <xdr:col>81</xdr:col>
      <xdr:colOff>95250</xdr:colOff>
      <xdr:row>65</xdr:row>
      <xdr:rowOff>71544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113471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97155</xdr:rowOff>
    </xdr:from>
    <xdr:to>
      <xdr:col>77</xdr:col>
      <xdr:colOff>95250</xdr:colOff>
      <xdr:row>65</xdr:row>
      <xdr:rowOff>27305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12082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40852</xdr:rowOff>
    </xdr:from>
    <xdr:to>
      <xdr:col>73</xdr:col>
      <xdr:colOff>44450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127229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168063</xdr:rowOff>
    </xdr:from>
    <xdr:to>
      <xdr:col>68</xdr:col>
      <xdr:colOff>203200</xdr:colOff>
      <xdr:row>64</xdr:row>
      <xdr:rowOff>98213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82990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160020</xdr:rowOff>
    </xdr:from>
    <xdr:to>
      <xdr:col>64</xdr:col>
      <xdr:colOff>152400</xdr:colOff>
      <xdr:row>64</xdr:row>
      <xdr:rowOff>90170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74947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市債残高は減少傾向にあり，交付税措置のある起債の選択などにより改善に努めている。令和４年度の実質公債費比率（３か年平均）は５．０％となり，</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ポイント改善したところである。</a:t>
          </a:r>
          <a:endParaRPr lang="ja-JP" altLang="ja-JP" sz="1400">
            <a:effectLst/>
          </a:endParaRPr>
        </a:p>
        <a:p>
          <a:r>
            <a:rPr kumimoji="1" lang="ja-JP" altLang="ja-JP" sz="1100">
              <a:solidFill>
                <a:schemeClr val="dk1"/>
              </a:solidFill>
              <a:effectLst/>
              <a:latin typeface="+mn-lt"/>
              <a:ea typeface="+mn-ea"/>
              <a:cs typeface="+mn-cs"/>
            </a:rPr>
            <a:t>　今後も市債発行額を抑制していき，比率の改善に努めていく。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850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135044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9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9304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140546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976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新規市債発行の抑制や市債残高の減少等により，</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将来負担額が改善さ</a:t>
          </a:r>
          <a:r>
            <a:rPr kumimoji="1" lang="ja-JP" altLang="en-US" sz="1100">
              <a:solidFill>
                <a:schemeClr val="dk1"/>
              </a:solidFill>
              <a:effectLst/>
              <a:latin typeface="+mn-lt"/>
              <a:ea typeface="+mn-ea"/>
              <a:cs typeface="+mn-cs"/>
            </a:rPr>
            <a:t>れている状況であったが，令</a:t>
          </a:r>
          <a:r>
            <a:rPr kumimoji="1" lang="ja-JP" altLang="ja-JP" sz="1100">
              <a:solidFill>
                <a:schemeClr val="dk1"/>
              </a:solidFill>
              <a:effectLst/>
              <a:latin typeface="+mn-lt"/>
              <a:ea typeface="+mn-ea"/>
              <a:cs typeface="+mn-cs"/>
            </a:rPr>
            <a:t>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年度の将来負担比率は</a:t>
          </a:r>
          <a:r>
            <a:rPr kumimoji="1" lang="ja-JP" altLang="en-US" sz="1100">
              <a:solidFill>
                <a:schemeClr val="dk1"/>
              </a:solidFill>
              <a:effectLst/>
              <a:latin typeface="+mn-lt"/>
              <a:ea typeface="+mn-ea"/>
              <a:cs typeface="+mn-cs"/>
            </a:rPr>
            <a:t>３８．９</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と同規模程度となっている。</a:t>
          </a:r>
          <a:r>
            <a:rPr kumimoji="1" lang="ja-JP" altLang="ja-JP" sz="1100">
              <a:solidFill>
                <a:schemeClr val="dk1"/>
              </a:solidFill>
              <a:effectLst/>
              <a:latin typeface="+mn-lt"/>
              <a:ea typeface="+mn-ea"/>
              <a:cs typeface="+mn-cs"/>
            </a:rPr>
            <a:t>今後も，新規市債発行の抑制等を進めるなど，比率の改善に努めていく。</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68885</xdr:rowOff>
    </xdr:from>
    <xdr:to>
      <xdr:col>81</xdr:col>
      <xdr:colOff>44450</xdr:colOff>
      <xdr:row>16</xdr:row>
      <xdr:rowOff>83363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81208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68885</xdr:rowOff>
    </xdr:from>
    <xdr:to>
      <xdr:col>77</xdr:col>
      <xdr:colOff>44450</xdr:colOff>
      <xdr:row>16</xdr:row>
      <xdr:rowOff>94945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1208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94945</xdr:rowOff>
    </xdr:from>
    <xdr:to>
      <xdr:col>72</xdr:col>
      <xdr:colOff>203200</xdr:colOff>
      <xdr:row>16</xdr:row>
      <xdr:rowOff>152857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3814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152857</xdr:rowOff>
    </xdr:from>
    <xdr:to>
      <xdr:col>68</xdr:col>
      <xdr:colOff>152400</xdr:colOff>
      <xdr:row>17</xdr:row>
      <xdr:rowOff>42215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96057"/>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32563</xdr:rowOff>
    </xdr:from>
    <xdr:to>
      <xdr:col>81</xdr:col>
      <xdr:colOff>95250</xdr:colOff>
      <xdr:row>16</xdr:row>
      <xdr:rowOff>134163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4640</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4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18085</xdr:rowOff>
    </xdr:from>
    <xdr:to>
      <xdr:col>77</xdr:col>
      <xdr:colOff>95250</xdr:colOff>
      <xdr:row>16</xdr:row>
      <xdr:rowOff>119685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104462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44145</xdr:rowOff>
    </xdr:from>
    <xdr:to>
      <xdr:col>73</xdr:col>
      <xdr:colOff>44450</xdr:colOff>
      <xdr:row>16</xdr:row>
      <xdr:rowOff>145745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130522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7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102057</xdr:rowOff>
    </xdr:from>
    <xdr:to>
      <xdr:col>68</xdr:col>
      <xdr:colOff>203200</xdr:colOff>
      <xdr:row>17</xdr:row>
      <xdr:rowOff>32207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16984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162865</xdr:rowOff>
    </xdr:from>
    <xdr:to>
      <xdr:col>64</xdr:col>
      <xdr:colOff>152400</xdr:colOff>
      <xdr:row>17</xdr:row>
      <xdr:rowOff>93015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77792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9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240,218
238,597
677.87
149,469,624
146,118,777
2,750,117
70,931,385
123,752,937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市単独で消防本部を設置していることや，港湾事業および市立高校を抱えていること，</a:t>
          </a:r>
          <a:r>
            <a:rPr lang="ja-JP" altLang="ja-JP" sz="1100" b="0" i="0" baseline="0">
              <a:solidFill>
                <a:schemeClr val="dk1"/>
              </a:solidFill>
              <a:effectLst/>
              <a:latin typeface="+mn-lt"/>
              <a:ea typeface="+mn-ea"/>
              <a:cs typeface="+mn-cs"/>
            </a:rPr>
            <a:t>さらには平成１６年度の市町村合併により，類似団体と比較し，人件費の経常収支比率が高い状況にあったが，職員数の削減などにより，平成２５年度から改善し，令和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年度においても類似団体の平均を下回った。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今後も，積極的に事務事業の見直しを図り，人口減少に対応した行政のスリム化を進めるほか，人件費総額の抑制に取り組む。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1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3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物件費の経常収支比率については，類似団体の平均と同程度の状況となっている。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行財政対策実施計画に基づくアウトソーシングを推進していることから，人件費から委託料（物件費）へのシフトはある一方で，経常的な事務所要経費などの節減に努めており，大きな増減がない状況となってい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138447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扶助費の経常収支比率は，０</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ポイント悪化し，１</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％となっており，引き続き類似団体の平均を上回っている。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社会福祉費が増加傾向にあり，扶助費の大部分を占める生活保護費はほぼ横ばいの状況にある。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今後も資格審査等の適正化や，就労支援などの対策により，受給者の自立に向けた取り組みを進めていく。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53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80735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113393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83457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86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その他に係る経常収支比率は，０．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ポイント改善し，１６．</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％となったが，類似団体平均を上回っている状況にある。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今後も健全な財政運営に努め，さらなる比率の改善を図っていく。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114300</xdr:rowOff>
    </xdr:from>
    <xdr:to>
      <xdr:col>82</xdr:col>
      <xdr:colOff>107950</xdr:colOff>
      <xdr:row>61</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401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63500</xdr:rowOff>
    </xdr:from>
    <xdr:to>
      <xdr:col>78</xdr:col>
      <xdr:colOff>69850</xdr:colOff>
      <xdr:row>61</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35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63500</xdr:rowOff>
    </xdr:from>
    <xdr:to>
      <xdr:col>73</xdr:col>
      <xdr:colOff>180975</xdr:colOff>
      <xdr:row>61</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35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9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63500</xdr:rowOff>
    </xdr:from>
    <xdr:to>
      <xdr:col>82</xdr:col>
      <xdr:colOff>158750</xdr:colOff>
      <xdr:row>60</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12700</xdr:rowOff>
    </xdr:from>
    <xdr:to>
      <xdr:col>74</xdr:col>
      <xdr:colOff>31750</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127000</xdr:rowOff>
    </xdr:from>
    <xdr:to>
      <xdr:col>69</xdr:col>
      <xdr:colOff>142875</xdr:colOff>
      <xdr:row>61</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補助費等に係る経常収支比率は，</a:t>
          </a:r>
          <a:r>
            <a:rPr lang="ja-JP" altLang="en-US" sz="1100" b="0" i="0" baseline="0">
              <a:solidFill>
                <a:schemeClr val="dk1"/>
              </a:solidFill>
              <a:effectLst/>
              <a:latin typeface="+mn-lt"/>
              <a:ea typeface="+mn-ea"/>
              <a:cs typeface="+mn-cs"/>
            </a:rPr>
            <a:t>０．３</a:t>
          </a:r>
          <a:r>
            <a:rPr lang="ja-JP" altLang="ja-JP" sz="1100" b="0" i="0" baseline="0">
              <a:solidFill>
                <a:schemeClr val="dk1"/>
              </a:solidFill>
              <a:effectLst/>
              <a:latin typeface="+mn-lt"/>
              <a:ea typeface="+mn-ea"/>
              <a:cs typeface="+mn-cs"/>
            </a:rPr>
            <a:t>ポイント悪化し，</a:t>
          </a:r>
          <a:r>
            <a:rPr lang="ja-JP" altLang="en-US" sz="1100" b="0" i="0" baseline="0">
              <a:solidFill>
                <a:schemeClr val="dk1"/>
              </a:solidFill>
              <a:effectLst/>
              <a:latin typeface="+mn-lt"/>
              <a:ea typeface="+mn-ea"/>
              <a:cs typeface="+mn-cs"/>
            </a:rPr>
            <a:t>７．９</a:t>
          </a:r>
          <a:r>
            <a:rPr lang="ja-JP" altLang="ja-JP" sz="1100" b="0" i="0" baseline="0">
              <a:solidFill>
                <a:schemeClr val="dk1"/>
              </a:solidFill>
              <a:effectLst/>
              <a:latin typeface="+mn-lt"/>
              <a:ea typeface="+mn-ea"/>
              <a:cs typeface="+mn-cs"/>
            </a:rPr>
            <a:t>％となっている。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今後も，平成２５年４月に策定した「補助金のあり方に関するガイドライン」を基に，積極的な見直しを行い，補助金の削減，適正化に努め，比率の改善を図っていく。</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65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65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35</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01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99568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014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公債費については，前年度と比較して元利償還金が減少したことから，経常収支比率は改善しているが，依然として類似団体の平均を上回っている状況にある。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今後も，新規市債発行の抑制などにより，公債費負担の軽減に努めていく。</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93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78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78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134620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77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公債費以外に係る経常収支比率は，類似団体の平均と同程度の状況となっている。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今後も経費の圧縮に努めながら，適切な行政サービスを提供していく。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114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75260"/>
          <a:ext cx="889000" cy="25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75</xdr:row>
      <xdr:rowOff>92710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7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75</xdr:row>
      <xdr:rowOff>92710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90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52087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132563</xdr:rowOff>
    </xdr:from>
    <xdr:to>
      <xdr:col>29</xdr:col>
      <xdr:colOff>127000</xdr:colOff>
      <xdr:row>15</xdr:row>
      <xdr:rowOff>47828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0488"/>
          <a:ext cx="647700" cy="8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47828</xdr:rowOff>
    </xdr:from>
    <xdr:to>
      <xdr:col>26</xdr:col>
      <xdr:colOff>50800</xdr:colOff>
      <xdr:row>15</xdr:row>
      <xdr:rowOff>74803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7203"/>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74803</xdr:rowOff>
    </xdr:from>
    <xdr:to>
      <xdr:col>22</xdr:col>
      <xdr:colOff>114300</xdr:colOff>
      <xdr:row>15</xdr:row>
      <xdr:rowOff>125971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4178"/>
          <a:ext cx="698500" cy="5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125971</xdr:rowOff>
    </xdr:from>
    <xdr:to>
      <xdr:col>18</xdr:col>
      <xdr:colOff>177800</xdr:colOff>
      <xdr:row>15</xdr:row>
      <xdr:rowOff>128829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5346"/>
          <a:ext cx="698500" cy="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81763</xdr:rowOff>
    </xdr:from>
    <xdr:to>
      <xdr:col>29</xdr:col>
      <xdr:colOff>177800</xdr:colOff>
      <xdr:row>15</xdr:row>
      <xdr:rowOff>11913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9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98290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168478</xdr:rowOff>
    </xdr:from>
    <xdr:to>
      <xdr:col>26</xdr:col>
      <xdr:colOff>101600</xdr:colOff>
      <xdr:row>15</xdr:row>
      <xdr:rowOff>98628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108805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24003</xdr:rowOff>
    </xdr:from>
    <xdr:to>
      <xdr:col>22</xdr:col>
      <xdr:colOff>165100</xdr:colOff>
      <xdr:row>15</xdr:row>
      <xdr:rowOff>125603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135780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75171</xdr:rowOff>
    </xdr:from>
    <xdr:to>
      <xdr:col>19</xdr:col>
      <xdr:colOff>38100</xdr:colOff>
      <xdr:row>16</xdr:row>
      <xdr:rowOff>5321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4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78029</xdr:rowOff>
    </xdr:from>
    <xdr:to>
      <xdr:col>15</xdr:col>
      <xdr:colOff>101600</xdr:colOff>
      <xdr:row>16</xdr:row>
      <xdr:rowOff>8179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18356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61773</xdr:rowOff>
    </xdr:from>
    <xdr:to>
      <xdr:col>29</xdr:col>
      <xdr:colOff>127000</xdr:colOff>
      <xdr:row>35</xdr:row>
      <xdr:rowOff>91301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72123"/>
          <a:ext cx="647700" cy="29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61773</xdr:rowOff>
    </xdr:from>
    <xdr:to>
      <xdr:col>26</xdr:col>
      <xdr:colOff>50800</xdr:colOff>
      <xdr:row>35</xdr:row>
      <xdr:rowOff>102235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72123"/>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91072</xdr:rowOff>
    </xdr:from>
    <xdr:to>
      <xdr:col>22</xdr:col>
      <xdr:colOff>114300</xdr:colOff>
      <xdr:row>35</xdr:row>
      <xdr:rowOff>102235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01422"/>
          <a:ext cx="698500" cy="1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86233</xdr:rowOff>
    </xdr:from>
    <xdr:to>
      <xdr:col>18</xdr:col>
      <xdr:colOff>177800</xdr:colOff>
      <xdr:row>35</xdr:row>
      <xdr:rowOff>91072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96583"/>
          <a:ext cx="698500" cy="4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0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228478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9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10973</xdr:rowOff>
    </xdr:from>
    <xdr:to>
      <xdr:col>26</xdr:col>
      <xdr:colOff>101600</xdr:colOff>
      <xdr:row>35</xdr:row>
      <xdr:rowOff>112573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122750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90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51435</xdr:rowOff>
    </xdr:from>
    <xdr:to>
      <xdr:col>22</xdr:col>
      <xdr:colOff>165100</xdr:colOff>
      <xdr:row>35</xdr:row>
      <xdr:rowOff>153035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163212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40272</xdr:rowOff>
    </xdr:from>
    <xdr:to>
      <xdr:col>19</xdr:col>
      <xdr:colOff>38100</xdr:colOff>
      <xdr:row>35</xdr:row>
      <xdr:rowOff>141872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5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152049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35433</xdr:rowOff>
    </xdr:from>
    <xdr:to>
      <xdr:col>15</xdr:col>
      <xdr:colOff>101600</xdr:colOff>
      <xdr:row>35</xdr:row>
      <xdr:rowOff>137033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4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147210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240,218
238,597
677.87
149,469,624
146,118,777
2,750,117
70,931,385
123,752,937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140691</xdr:rowOff>
    </xdr:from>
    <xdr:to>
      <xdr:col>24</xdr:col>
      <xdr:colOff>63500</xdr:colOff>
      <xdr:row>35</xdr:row>
      <xdr:rowOff>7188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69991"/>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140691</xdr:rowOff>
    </xdr:from>
    <xdr:to>
      <xdr:col>19</xdr:col>
      <xdr:colOff>177800</xdr:colOff>
      <xdr:row>35</xdr:row>
      <xdr:rowOff>66701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9991"/>
          <a:ext cx="8890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66701</xdr:rowOff>
    </xdr:from>
    <xdr:to>
      <xdr:col>15</xdr:col>
      <xdr:colOff>50800</xdr:colOff>
      <xdr:row>35</xdr:row>
      <xdr:rowOff>76911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7451"/>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76911</xdr:rowOff>
    </xdr:from>
    <xdr:to>
      <xdr:col>10</xdr:col>
      <xdr:colOff>114300</xdr:colOff>
      <xdr:row>35</xdr:row>
      <xdr:rowOff>82664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766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127838</xdr:rowOff>
    </xdr:from>
    <xdr:to>
      <xdr:col>24</xdr:col>
      <xdr:colOff>114300</xdr:colOff>
      <xdr:row>35</xdr:row>
      <xdr:rowOff>57988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150715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89891</xdr:rowOff>
    </xdr:from>
    <xdr:to>
      <xdr:col>20</xdr:col>
      <xdr:colOff>38100</xdr:colOff>
      <xdr:row>35</xdr:row>
      <xdr:rowOff>20041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36568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9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15901</xdr:rowOff>
    </xdr:from>
    <xdr:to>
      <xdr:col>15</xdr:col>
      <xdr:colOff>101600</xdr:colOff>
      <xdr:row>35</xdr:row>
      <xdr:rowOff>117501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134028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26111</xdr:rowOff>
    </xdr:from>
    <xdr:to>
      <xdr:col>10</xdr:col>
      <xdr:colOff>165100</xdr:colOff>
      <xdr:row>35</xdr:row>
      <xdr:rowOff>127711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144238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31864</xdr:rowOff>
    </xdr:from>
    <xdr:to>
      <xdr:col>6</xdr:col>
      <xdr:colOff>38100</xdr:colOff>
      <xdr:row>35</xdr:row>
      <xdr:rowOff>133464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149991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81635</xdr:rowOff>
    </xdr:from>
    <xdr:to>
      <xdr:col>24</xdr:col>
      <xdr:colOff>63500</xdr:colOff>
      <xdr:row>53</xdr:row>
      <xdr:rowOff>65242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997035"/>
          <a:ext cx="838200" cy="15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81635</xdr:rowOff>
    </xdr:from>
    <xdr:to>
      <xdr:col>19</xdr:col>
      <xdr:colOff>177800</xdr:colOff>
      <xdr:row>54</xdr:row>
      <xdr:rowOff>39671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97035"/>
          <a:ext cx="889000" cy="30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39671</xdr:rowOff>
    </xdr:from>
    <xdr:to>
      <xdr:col>15</xdr:col>
      <xdr:colOff>50800</xdr:colOff>
      <xdr:row>55</xdr:row>
      <xdr:rowOff>88755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97971"/>
          <a:ext cx="889000" cy="2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88755</xdr:rowOff>
    </xdr:from>
    <xdr:to>
      <xdr:col>10</xdr:col>
      <xdr:colOff>114300</xdr:colOff>
      <xdr:row>56</xdr:row>
      <xdr:rowOff>162658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18505"/>
          <a:ext cx="889000" cy="24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14442</xdr:rowOff>
    </xdr:from>
    <xdr:to>
      <xdr:col>24</xdr:col>
      <xdr:colOff>114300</xdr:colOff>
      <xdr:row>53</xdr:row>
      <xdr:rowOff>116042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37319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30835</xdr:rowOff>
    </xdr:from>
    <xdr:to>
      <xdr:col>20</xdr:col>
      <xdr:colOff>38100</xdr:colOff>
      <xdr:row>52</xdr:row>
      <xdr:rowOff>132435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148962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160321</xdr:rowOff>
    </xdr:from>
    <xdr:to>
      <xdr:col>15</xdr:col>
      <xdr:colOff>101600</xdr:colOff>
      <xdr:row>54</xdr:row>
      <xdr:rowOff>90471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106998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2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37955</xdr:rowOff>
    </xdr:from>
    <xdr:to>
      <xdr:col>10</xdr:col>
      <xdr:colOff>165100</xdr:colOff>
      <xdr:row>55</xdr:row>
      <xdr:rowOff>139555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156082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111858</xdr:rowOff>
    </xdr:from>
    <xdr:to>
      <xdr:col>6</xdr:col>
      <xdr:colOff>38100</xdr:colOff>
      <xdr:row>57</xdr:row>
      <xdr:rowOff>42008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58535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148479</xdr:rowOff>
    </xdr:from>
    <xdr:to>
      <xdr:col>24</xdr:col>
      <xdr:colOff>63500</xdr:colOff>
      <xdr:row>73</xdr:row>
      <xdr:rowOff>30612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149979"/>
          <a:ext cx="838200" cy="39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148479</xdr:rowOff>
    </xdr:from>
    <xdr:to>
      <xdr:col>19</xdr:col>
      <xdr:colOff>177800</xdr:colOff>
      <xdr:row>72</xdr:row>
      <xdr:rowOff>78344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149979"/>
          <a:ext cx="889000" cy="27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42590</xdr:rowOff>
    </xdr:from>
    <xdr:to>
      <xdr:col>15</xdr:col>
      <xdr:colOff>50800</xdr:colOff>
      <xdr:row>72</xdr:row>
      <xdr:rowOff>78344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386990"/>
          <a:ext cx="889000" cy="3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42590</xdr:rowOff>
    </xdr:from>
    <xdr:to>
      <xdr:col>10</xdr:col>
      <xdr:colOff>114300</xdr:colOff>
      <xdr:row>73</xdr:row>
      <xdr:rowOff>87396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386990"/>
          <a:ext cx="8890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151262</xdr:rowOff>
    </xdr:from>
    <xdr:to>
      <xdr:col>24</xdr:col>
      <xdr:colOff>114300</xdr:colOff>
      <xdr:row>73</xdr:row>
      <xdr:rowOff>81412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2689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4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97679</xdr:rowOff>
    </xdr:from>
    <xdr:to>
      <xdr:col>20</xdr:col>
      <xdr:colOff>38100</xdr:colOff>
      <xdr:row>71</xdr:row>
      <xdr:rowOff>27829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0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44356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87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27544</xdr:rowOff>
    </xdr:from>
    <xdr:to>
      <xdr:col>15</xdr:col>
      <xdr:colOff>101600</xdr:colOff>
      <xdr:row>72</xdr:row>
      <xdr:rowOff>129144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145671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163240</xdr:rowOff>
    </xdr:from>
    <xdr:to>
      <xdr:col>10</xdr:col>
      <xdr:colOff>165100</xdr:colOff>
      <xdr:row>72</xdr:row>
      <xdr:rowOff>93390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109917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11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36596</xdr:rowOff>
    </xdr:from>
    <xdr:to>
      <xdr:col>6</xdr:col>
      <xdr:colOff>38100</xdr:colOff>
      <xdr:row>73</xdr:row>
      <xdr:rowOff>138196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55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154723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32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53212</xdr:rowOff>
    </xdr:from>
    <xdr:to>
      <xdr:col>24</xdr:col>
      <xdr:colOff>63500</xdr:colOff>
      <xdr:row>93</xdr:row>
      <xdr:rowOff>39301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26612"/>
          <a:ext cx="838200" cy="15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89855</xdr:rowOff>
    </xdr:from>
    <xdr:to>
      <xdr:col>19</xdr:col>
      <xdr:colOff>177800</xdr:colOff>
      <xdr:row>93</xdr:row>
      <xdr:rowOff>39301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863255"/>
          <a:ext cx="889000" cy="12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89855</xdr:rowOff>
    </xdr:from>
    <xdr:to>
      <xdr:col>15</xdr:col>
      <xdr:colOff>50800</xdr:colOff>
      <xdr:row>94</xdr:row>
      <xdr:rowOff>83530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63255"/>
          <a:ext cx="889000" cy="3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83530</xdr:rowOff>
    </xdr:from>
    <xdr:to>
      <xdr:col>10</xdr:col>
      <xdr:colOff>114300</xdr:colOff>
      <xdr:row>94</xdr:row>
      <xdr:rowOff>106423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99830"/>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2412</xdr:rowOff>
    </xdr:from>
    <xdr:to>
      <xdr:col>24</xdr:col>
      <xdr:colOff>114300</xdr:colOff>
      <xdr:row>92</xdr:row>
      <xdr:rowOff>104012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25289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2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159951</xdr:rowOff>
    </xdr:from>
    <xdr:to>
      <xdr:col>20</xdr:col>
      <xdr:colOff>38100</xdr:colOff>
      <xdr:row>93</xdr:row>
      <xdr:rowOff>90101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3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106628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0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39055</xdr:rowOff>
    </xdr:from>
    <xdr:to>
      <xdr:col>15</xdr:col>
      <xdr:colOff>101600</xdr:colOff>
      <xdr:row>92</xdr:row>
      <xdr:rowOff>140655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1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157182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8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32730</xdr:rowOff>
    </xdr:from>
    <xdr:to>
      <xdr:col>10</xdr:col>
      <xdr:colOff>165100</xdr:colOff>
      <xdr:row>94</xdr:row>
      <xdr:rowOff>134330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150857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55623</xdr:rowOff>
    </xdr:from>
    <xdr:to>
      <xdr:col>6</xdr:col>
      <xdr:colOff>38100</xdr:colOff>
      <xdr:row>94</xdr:row>
      <xdr:rowOff>157223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2300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4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36688</xdr:rowOff>
    </xdr:from>
    <xdr:to>
      <xdr:col>55</xdr:col>
      <xdr:colOff>0</xdr:colOff>
      <xdr:row>35</xdr:row>
      <xdr:rowOff>139145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37438"/>
          <a:ext cx="838200" cy="10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36688</xdr:rowOff>
    </xdr:from>
    <xdr:to>
      <xdr:col>50</xdr:col>
      <xdr:colOff>114300</xdr:colOff>
      <xdr:row>36</xdr:row>
      <xdr:rowOff>14144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37438"/>
          <a:ext cx="889000" cy="14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160633</xdr:rowOff>
    </xdr:from>
    <xdr:to>
      <xdr:col>45</xdr:col>
      <xdr:colOff>177800</xdr:colOff>
      <xdr:row>36</xdr:row>
      <xdr:rowOff>14144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32683"/>
          <a:ext cx="889000" cy="105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160633</xdr:rowOff>
    </xdr:from>
    <xdr:to>
      <xdr:col>41</xdr:col>
      <xdr:colOff>50800</xdr:colOff>
      <xdr:row>37</xdr:row>
      <xdr:rowOff>18498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32683"/>
          <a:ext cx="889000" cy="122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88345</xdr:rowOff>
    </xdr:from>
    <xdr:to>
      <xdr:col>55</xdr:col>
      <xdr:colOff>50800</xdr:colOff>
      <xdr:row>36</xdr:row>
      <xdr:rowOff>18495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111222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157338</xdr:rowOff>
    </xdr:from>
    <xdr:to>
      <xdr:col>50</xdr:col>
      <xdr:colOff>165100</xdr:colOff>
      <xdr:row>35</xdr:row>
      <xdr:rowOff>87488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104015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6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134794</xdr:rowOff>
    </xdr:from>
    <xdr:to>
      <xdr:col>46</xdr:col>
      <xdr:colOff>38100</xdr:colOff>
      <xdr:row>36</xdr:row>
      <xdr:rowOff>64944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81471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109833</xdr:rowOff>
    </xdr:from>
    <xdr:to>
      <xdr:col>41</xdr:col>
      <xdr:colOff>101600</xdr:colOff>
      <xdr:row>30</xdr:row>
      <xdr:rowOff>39983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0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56510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5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139148</xdr:rowOff>
    </xdr:from>
    <xdr:to>
      <xdr:col>36</xdr:col>
      <xdr:colOff>165100</xdr:colOff>
      <xdr:row>37</xdr:row>
      <xdr:rowOff>69298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1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85825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95107</xdr:rowOff>
    </xdr:from>
    <xdr:to>
      <xdr:col>55</xdr:col>
      <xdr:colOff>0</xdr:colOff>
      <xdr:row>57</xdr:row>
      <xdr:rowOff>87416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96307"/>
          <a:ext cx="838200" cy="1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87416</xdr:rowOff>
    </xdr:from>
    <xdr:to>
      <xdr:col>50</xdr:col>
      <xdr:colOff>114300</xdr:colOff>
      <xdr:row>57</xdr:row>
      <xdr:rowOff>155686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60066"/>
          <a:ext cx="889000" cy="6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147391</xdr:rowOff>
    </xdr:from>
    <xdr:to>
      <xdr:col>45</xdr:col>
      <xdr:colOff>177800</xdr:colOff>
      <xdr:row>57</xdr:row>
      <xdr:rowOff>155686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48591"/>
          <a:ext cx="889000" cy="17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4761</xdr:rowOff>
    </xdr:from>
    <xdr:to>
      <xdr:col>41</xdr:col>
      <xdr:colOff>50800</xdr:colOff>
      <xdr:row>56</xdr:row>
      <xdr:rowOff>147391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05961"/>
          <a:ext cx="889000" cy="1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44307</xdr:rowOff>
    </xdr:from>
    <xdr:to>
      <xdr:col>55</xdr:col>
      <xdr:colOff>50800</xdr:colOff>
      <xdr:row>56</xdr:row>
      <xdr:rowOff>145907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4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67184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9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36616</xdr:rowOff>
    </xdr:from>
    <xdr:to>
      <xdr:col>50</xdr:col>
      <xdr:colOff>165100</xdr:colOff>
      <xdr:row>57</xdr:row>
      <xdr:rowOff>138216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129343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0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104886</xdr:rowOff>
    </xdr:from>
    <xdr:to>
      <xdr:col>46</xdr:col>
      <xdr:colOff>38100</xdr:colOff>
      <xdr:row>58</xdr:row>
      <xdr:rowOff>35036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26163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96591</xdr:rowOff>
    </xdr:from>
    <xdr:to>
      <xdr:col>41</xdr:col>
      <xdr:colOff>101600</xdr:colOff>
      <xdr:row>57</xdr:row>
      <xdr:rowOff>26741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17868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125411</xdr:rowOff>
    </xdr:from>
    <xdr:to>
      <xdr:col>36</xdr:col>
      <xdr:colOff>165100</xdr:colOff>
      <xdr:row>56</xdr:row>
      <xdr:rowOff>55561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72088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41196</xdr:rowOff>
    </xdr:from>
    <xdr:to>
      <xdr:col>55</xdr:col>
      <xdr:colOff>0</xdr:colOff>
      <xdr:row>77</xdr:row>
      <xdr:rowOff>67097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42846"/>
          <a:ext cx="8382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41196</xdr:rowOff>
    </xdr:from>
    <xdr:to>
      <xdr:col>50</xdr:col>
      <xdr:colOff>114300</xdr:colOff>
      <xdr:row>77</xdr:row>
      <xdr:rowOff>158719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42846"/>
          <a:ext cx="889000" cy="1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81201</xdr:rowOff>
    </xdr:from>
    <xdr:to>
      <xdr:col>45</xdr:col>
      <xdr:colOff>177800</xdr:colOff>
      <xdr:row>77</xdr:row>
      <xdr:rowOff>158719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82851"/>
          <a:ext cx="889000" cy="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87762</xdr:rowOff>
    </xdr:from>
    <xdr:to>
      <xdr:col>41</xdr:col>
      <xdr:colOff>50800</xdr:colOff>
      <xdr:row>77</xdr:row>
      <xdr:rowOff>81201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17962"/>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16297</xdr:rowOff>
    </xdr:from>
    <xdr:to>
      <xdr:col>55</xdr:col>
      <xdr:colOff>50800</xdr:colOff>
      <xdr:row>77</xdr:row>
      <xdr:rowOff>117897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166174</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161846</xdr:rowOff>
    </xdr:from>
    <xdr:to>
      <xdr:col>50</xdr:col>
      <xdr:colOff>165100</xdr:colOff>
      <xdr:row>77</xdr:row>
      <xdr:rowOff>91996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83123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28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107919</xdr:rowOff>
    </xdr:from>
    <xdr:to>
      <xdr:col>46</xdr:col>
      <xdr:colOff>38100</xdr:colOff>
      <xdr:row>78</xdr:row>
      <xdr:rowOff>38069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29196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30401</xdr:rowOff>
    </xdr:from>
    <xdr:to>
      <xdr:col>41</xdr:col>
      <xdr:colOff>101600</xdr:colOff>
      <xdr:row>77</xdr:row>
      <xdr:rowOff>132001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123128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2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36962</xdr:rowOff>
    </xdr:from>
    <xdr:to>
      <xdr:col>36</xdr:col>
      <xdr:colOff>165100</xdr:colOff>
      <xdr:row>76</xdr:row>
      <xdr:rowOff>138562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155089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108838</xdr:rowOff>
    </xdr:from>
    <xdr:to>
      <xdr:col>55</xdr:col>
      <xdr:colOff>0</xdr:colOff>
      <xdr:row>96</xdr:row>
      <xdr:rowOff>154636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96588"/>
          <a:ext cx="838200" cy="21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135604</xdr:rowOff>
    </xdr:from>
    <xdr:to>
      <xdr:col>50</xdr:col>
      <xdr:colOff>114300</xdr:colOff>
      <xdr:row>96</xdr:row>
      <xdr:rowOff>154636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594804"/>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8559</xdr:rowOff>
    </xdr:from>
    <xdr:to>
      <xdr:col>45</xdr:col>
      <xdr:colOff>177800</xdr:colOff>
      <xdr:row>96</xdr:row>
      <xdr:rowOff>135604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67759"/>
          <a:ext cx="889000" cy="1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8559</xdr:rowOff>
    </xdr:from>
    <xdr:to>
      <xdr:col>41</xdr:col>
      <xdr:colOff>50800</xdr:colOff>
      <xdr:row>96</xdr:row>
      <xdr:rowOff>25685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467759"/>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58038</xdr:rowOff>
    </xdr:from>
    <xdr:to>
      <xdr:col>55</xdr:col>
      <xdr:colOff>50800</xdr:colOff>
      <xdr:row>95</xdr:row>
      <xdr:rowOff>159638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80915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103836</xdr:rowOff>
    </xdr:from>
    <xdr:to>
      <xdr:col>50</xdr:col>
      <xdr:colOff>165100</xdr:colOff>
      <xdr:row>97</xdr:row>
      <xdr:rowOff>33986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6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84804</xdr:rowOff>
    </xdr:from>
    <xdr:to>
      <xdr:col>46</xdr:col>
      <xdr:colOff>38100</xdr:colOff>
      <xdr:row>97</xdr:row>
      <xdr:rowOff>14954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6081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129209</xdr:rowOff>
    </xdr:from>
    <xdr:to>
      <xdr:col>41</xdr:col>
      <xdr:colOff>101600</xdr:colOff>
      <xdr:row>96</xdr:row>
      <xdr:rowOff>59359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75886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146335</xdr:rowOff>
    </xdr:from>
    <xdr:to>
      <xdr:col>36</xdr:col>
      <xdr:colOff>165100</xdr:colOff>
      <xdr:row>96</xdr:row>
      <xdr:rowOff>76485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67612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5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33020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19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12065</xdr:rowOff>
    </xdr:from>
    <xdr:to>
      <xdr:col>71</xdr:col>
      <xdr:colOff>177800</xdr:colOff>
      <xdr:row>39</xdr:row>
      <xdr:rowOff>33020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986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153670</xdr:rowOff>
    </xdr:from>
    <xdr:to>
      <xdr:col>72</xdr:col>
      <xdr:colOff>38100</xdr:colOff>
      <xdr:row>39</xdr:row>
      <xdr:rowOff>83820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74947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61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132715</xdr:rowOff>
    </xdr:from>
    <xdr:to>
      <xdr:col>67</xdr:col>
      <xdr:colOff>101600</xdr:colOff>
      <xdr:row>39</xdr:row>
      <xdr:rowOff>62865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53992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4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164474</xdr:rowOff>
    </xdr:from>
    <xdr:to>
      <xdr:col>85</xdr:col>
      <xdr:colOff>127000</xdr:colOff>
      <xdr:row>73</xdr:row>
      <xdr:rowOff>4912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508874"/>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4912</xdr:rowOff>
    </xdr:from>
    <xdr:to>
      <xdr:col>81</xdr:col>
      <xdr:colOff>50800</xdr:colOff>
      <xdr:row>73</xdr:row>
      <xdr:rowOff>20999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52076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1683</xdr:rowOff>
    </xdr:from>
    <xdr:to>
      <xdr:col>76</xdr:col>
      <xdr:colOff>114300</xdr:colOff>
      <xdr:row>73</xdr:row>
      <xdr:rowOff>20999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17533"/>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144358</xdr:rowOff>
    </xdr:from>
    <xdr:to>
      <xdr:col>71</xdr:col>
      <xdr:colOff>177800</xdr:colOff>
      <xdr:row>73</xdr:row>
      <xdr:rowOff>1683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488758"/>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113674</xdr:rowOff>
    </xdr:from>
    <xdr:to>
      <xdr:col>85</xdr:col>
      <xdr:colOff>177800</xdr:colOff>
      <xdr:row>73</xdr:row>
      <xdr:rowOff>43824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4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136551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125562</xdr:rowOff>
    </xdr:from>
    <xdr:to>
      <xdr:col>81</xdr:col>
      <xdr:colOff>101600</xdr:colOff>
      <xdr:row>73</xdr:row>
      <xdr:rowOff>55712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4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72239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2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141649</xdr:rowOff>
    </xdr:from>
    <xdr:to>
      <xdr:col>76</xdr:col>
      <xdr:colOff>165100</xdr:colOff>
      <xdr:row>73</xdr:row>
      <xdr:rowOff>71799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88326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122333</xdr:rowOff>
    </xdr:from>
    <xdr:to>
      <xdr:col>72</xdr:col>
      <xdr:colOff>38100</xdr:colOff>
      <xdr:row>73</xdr:row>
      <xdr:rowOff>52483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69010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24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93558</xdr:rowOff>
    </xdr:from>
    <xdr:to>
      <xdr:col>67</xdr:col>
      <xdr:colOff>101600</xdr:colOff>
      <xdr:row>73</xdr:row>
      <xdr:rowOff>23708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40235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117232</xdr:rowOff>
    </xdr:from>
    <xdr:to>
      <xdr:col>85</xdr:col>
      <xdr:colOff>127000</xdr:colOff>
      <xdr:row>98</xdr:row>
      <xdr:rowOff>7765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47882"/>
          <a:ext cx="8382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7765</xdr:rowOff>
    </xdr:from>
    <xdr:to>
      <xdr:col>81</xdr:col>
      <xdr:colOff>50800</xdr:colOff>
      <xdr:row>98</xdr:row>
      <xdr:rowOff>56979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09865"/>
          <a:ext cx="889000" cy="4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29907</xdr:rowOff>
    </xdr:from>
    <xdr:to>
      <xdr:col>76</xdr:col>
      <xdr:colOff>114300</xdr:colOff>
      <xdr:row>98</xdr:row>
      <xdr:rowOff>56979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660557"/>
          <a:ext cx="889000" cy="19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29907</xdr:rowOff>
    </xdr:from>
    <xdr:to>
      <xdr:col>71</xdr:col>
      <xdr:colOff>177800</xdr:colOff>
      <xdr:row>98</xdr:row>
      <xdr:rowOff>74744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660557"/>
          <a:ext cx="889000" cy="2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66432</xdr:rowOff>
    </xdr:from>
    <xdr:to>
      <xdr:col>85</xdr:col>
      <xdr:colOff>177800</xdr:colOff>
      <xdr:row>97</xdr:row>
      <xdr:rowOff>168032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44859</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7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128415</xdr:rowOff>
    </xdr:from>
    <xdr:to>
      <xdr:col>81</xdr:col>
      <xdr:colOff>101600</xdr:colOff>
      <xdr:row>98</xdr:row>
      <xdr:rowOff>58565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49692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5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6179</xdr:rowOff>
    </xdr:from>
    <xdr:to>
      <xdr:col>76</xdr:col>
      <xdr:colOff>165100</xdr:colOff>
      <xdr:row>98</xdr:row>
      <xdr:rowOff>107779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98906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150557</xdr:rowOff>
    </xdr:from>
    <xdr:to>
      <xdr:col>72</xdr:col>
      <xdr:colOff>38100</xdr:colOff>
      <xdr:row>97</xdr:row>
      <xdr:rowOff>80707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97234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38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23944</xdr:rowOff>
    </xdr:from>
    <xdr:to>
      <xdr:col>67</xdr:col>
      <xdr:colOff>101600</xdr:colOff>
      <xdr:row>98</xdr:row>
      <xdr:rowOff>125544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116671</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1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160083</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75183"/>
          <a:ext cx="8382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29019</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15569"/>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29019</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715569"/>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109283</xdr:rowOff>
    </xdr:from>
    <xdr:to>
      <xdr:col>116</xdr:col>
      <xdr:colOff>114300</xdr:colOff>
      <xdr:row>39</xdr:row>
      <xdr:rowOff>39433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24210</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149669</xdr:rowOff>
    </xdr:from>
    <xdr:to>
      <xdr:col>107</xdr:col>
      <xdr:colOff>101600</xdr:colOff>
      <xdr:row>39</xdr:row>
      <xdr:rowOff>79819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70946</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77333" y="6757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114497</xdr:rowOff>
    </xdr:from>
    <xdr:to>
      <xdr:col>116</xdr:col>
      <xdr:colOff>63500</xdr:colOff>
      <xdr:row>56</xdr:row>
      <xdr:rowOff>121621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715697"/>
          <a:ext cx="8382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119088</xdr:rowOff>
    </xdr:from>
    <xdr:to>
      <xdr:col>111</xdr:col>
      <xdr:colOff>177800</xdr:colOff>
      <xdr:row>56</xdr:row>
      <xdr:rowOff>121621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720288"/>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32753</xdr:rowOff>
    </xdr:from>
    <xdr:to>
      <xdr:col>107</xdr:col>
      <xdr:colOff>50800</xdr:colOff>
      <xdr:row>56</xdr:row>
      <xdr:rowOff>119088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633953"/>
          <a:ext cx="8890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159607</xdr:rowOff>
    </xdr:from>
    <xdr:to>
      <xdr:col>102</xdr:col>
      <xdr:colOff>114300</xdr:colOff>
      <xdr:row>56</xdr:row>
      <xdr:rowOff>32753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589357"/>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63697</xdr:rowOff>
    </xdr:from>
    <xdr:to>
      <xdr:col>116</xdr:col>
      <xdr:colOff>114300</xdr:colOff>
      <xdr:row>56</xdr:row>
      <xdr:rowOff>165297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86574</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70821</xdr:rowOff>
    </xdr:from>
    <xdr:to>
      <xdr:col>112</xdr:col>
      <xdr:colOff>38100</xdr:colOff>
      <xdr:row>57</xdr:row>
      <xdr:rowOff>971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6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17498</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4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68288</xdr:rowOff>
    </xdr:from>
    <xdr:to>
      <xdr:col>107</xdr:col>
      <xdr:colOff>101600</xdr:colOff>
      <xdr:row>56</xdr:row>
      <xdr:rowOff>169888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6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14965</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94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153403</xdr:rowOff>
    </xdr:from>
    <xdr:to>
      <xdr:col>102</xdr:col>
      <xdr:colOff>165100</xdr:colOff>
      <xdr:row>56</xdr:row>
      <xdr:rowOff>83553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5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100080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93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108807</xdr:rowOff>
    </xdr:from>
    <xdr:to>
      <xdr:col>98</xdr:col>
      <xdr:colOff>38100</xdr:colOff>
      <xdr:row>56</xdr:row>
      <xdr:rowOff>38957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5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55484</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3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43117</xdr:rowOff>
    </xdr:from>
    <xdr:to>
      <xdr:col>116</xdr:col>
      <xdr:colOff>63500</xdr:colOff>
      <xdr:row>71</xdr:row>
      <xdr:rowOff>70701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216067"/>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70701</xdr:rowOff>
    </xdr:from>
    <xdr:to>
      <xdr:col>111</xdr:col>
      <xdr:colOff>177800</xdr:colOff>
      <xdr:row>71</xdr:row>
      <xdr:rowOff>143281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243651"/>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140615</xdr:rowOff>
    </xdr:from>
    <xdr:to>
      <xdr:col>107</xdr:col>
      <xdr:colOff>50800</xdr:colOff>
      <xdr:row>71</xdr:row>
      <xdr:rowOff>143281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31356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140615</xdr:rowOff>
    </xdr:from>
    <xdr:to>
      <xdr:col>102</xdr:col>
      <xdr:colOff>114300</xdr:colOff>
      <xdr:row>72</xdr:row>
      <xdr:rowOff>89408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313565"/>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163767</xdr:rowOff>
    </xdr:from>
    <xdr:to>
      <xdr:col>116</xdr:col>
      <xdr:colOff>114300</xdr:colOff>
      <xdr:row>71</xdr:row>
      <xdr:rowOff>93917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16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116794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11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19901</xdr:rowOff>
    </xdr:from>
    <xdr:to>
      <xdr:col>112</xdr:col>
      <xdr:colOff>38100</xdr:colOff>
      <xdr:row>71</xdr:row>
      <xdr:rowOff>121501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1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138028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19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92481</xdr:rowOff>
    </xdr:from>
    <xdr:to>
      <xdr:col>107</xdr:col>
      <xdr:colOff>101600</xdr:colOff>
      <xdr:row>72</xdr:row>
      <xdr:rowOff>22631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2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39158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0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89815</xdr:rowOff>
    </xdr:from>
    <xdr:to>
      <xdr:col>102</xdr:col>
      <xdr:colOff>165100</xdr:colOff>
      <xdr:row>72</xdr:row>
      <xdr:rowOff>19965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2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36492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0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38608</xdr:rowOff>
    </xdr:from>
    <xdr:to>
      <xdr:col>98</xdr:col>
      <xdr:colOff>38100</xdr:colOff>
      <xdr:row>72</xdr:row>
      <xdr:rowOff>140208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3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156735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1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歳出決算総額は住民一人当たり６０</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千円であり，前年度と比較し</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千円の増となっている。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類似団体と比較すると補助費等・維持補修費・扶助費・貸付金・繰出金が，特に高い状況となっているが，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扶助費については障害福祉サービス費や物価高騰支援対策として実施した住民税非課税世帯や子育て世帯への特別給付費などによる増，</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繰出金については介護保険事業会計および後期高齢者医療事業会計への繰出金</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が要因</a:t>
          </a:r>
          <a:r>
            <a:rPr kumimoji="1"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240,218
238,597
677.87
149,469,624
146,118,777
2,750,117
70,931,385
123,752,937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3302</xdr:rowOff>
    </xdr:from>
    <xdr:to>
      <xdr:col>24</xdr:col>
      <xdr:colOff>63500</xdr:colOff>
      <xdr:row>35</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4052"/>
          <a:ext cx="8382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130556</xdr:rowOff>
    </xdr:from>
    <xdr:to>
      <xdr:col>19</xdr:col>
      <xdr:colOff>177800</xdr:colOff>
      <xdr:row>35</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130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150368</xdr:rowOff>
    </xdr:from>
    <xdr:to>
      <xdr:col>15</xdr:col>
      <xdr:colOff>50800</xdr:colOff>
      <xdr:row>35</xdr:row>
      <xdr:rowOff>165608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111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102362</xdr:rowOff>
    </xdr:from>
    <xdr:to>
      <xdr:col>10</xdr:col>
      <xdr:colOff>114300</xdr:colOff>
      <xdr:row>35</xdr:row>
      <xdr:rowOff>165608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311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123952</xdr:rowOff>
    </xdr:from>
    <xdr:to>
      <xdr:col>24</xdr:col>
      <xdr:colOff>114300</xdr:colOff>
      <xdr:row>35</xdr:row>
      <xdr:rowOff>54102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146829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79756</xdr:rowOff>
    </xdr:from>
    <xdr:to>
      <xdr:col>20</xdr:col>
      <xdr:colOff>38100</xdr:colOff>
      <xdr:row>36</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99568</xdr:rowOff>
    </xdr:from>
    <xdr:to>
      <xdr:col>15</xdr:col>
      <xdr:colOff>101600</xdr:colOff>
      <xdr:row>36</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20845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114808</xdr:rowOff>
    </xdr:from>
    <xdr:to>
      <xdr:col>10</xdr:col>
      <xdr:colOff>165100</xdr:colOff>
      <xdr:row>36</xdr:row>
      <xdr:rowOff>44958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36085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51562</xdr:rowOff>
    </xdr:from>
    <xdr:to>
      <xdr:col>6</xdr:col>
      <xdr:colOff>38100</xdr:colOff>
      <xdr:row>35</xdr:row>
      <xdr:rowOff>153162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144289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61988</xdr:rowOff>
    </xdr:from>
    <xdr:to>
      <xdr:col>24</xdr:col>
      <xdr:colOff>63500</xdr:colOff>
      <xdr:row>58</xdr:row>
      <xdr:rowOff>77813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06088"/>
          <a:ext cx="838200" cy="1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77813</xdr:rowOff>
    </xdr:from>
    <xdr:to>
      <xdr:col>19</xdr:col>
      <xdr:colOff>177800</xdr:colOff>
      <xdr:row>58</xdr:row>
      <xdr:rowOff>133668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21913"/>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106972</xdr:rowOff>
    </xdr:from>
    <xdr:to>
      <xdr:col>15</xdr:col>
      <xdr:colOff>50800</xdr:colOff>
      <xdr:row>58</xdr:row>
      <xdr:rowOff>133668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79472"/>
          <a:ext cx="889000" cy="139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106972</xdr:rowOff>
    </xdr:from>
    <xdr:to>
      <xdr:col>10</xdr:col>
      <xdr:colOff>114300</xdr:colOff>
      <xdr:row>58</xdr:row>
      <xdr:rowOff>138303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79472"/>
          <a:ext cx="889000" cy="140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11188</xdr:rowOff>
    </xdr:from>
    <xdr:to>
      <xdr:col>24</xdr:col>
      <xdr:colOff>114300</xdr:colOff>
      <xdr:row>58</xdr:row>
      <xdr:rowOff>112788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161065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27013</xdr:rowOff>
    </xdr:from>
    <xdr:to>
      <xdr:col>20</xdr:col>
      <xdr:colOff>38100</xdr:colOff>
      <xdr:row>58</xdr:row>
      <xdr:rowOff>128613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119740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82868</xdr:rowOff>
    </xdr:from>
    <xdr:to>
      <xdr:col>15</xdr:col>
      <xdr:colOff>101600</xdr:colOff>
      <xdr:row>59</xdr:row>
      <xdr:rowOff>13018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56172</xdr:rowOff>
    </xdr:from>
    <xdr:to>
      <xdr:col>10</xdr:col>
      <xdr:colOff>165100</xdr:colOff>
      <xdr:row>50</xdr:row>
      <xdr:rowOff>157772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2849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0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87503</xdr:rowOff>
    </xdr:from>
    <xdr:to>
      <xdr:col>6</xdr:col>
      <xdr:colOff>38100</xdr:colOff>
      <xdr:row>59</xdr:row>
      <xdr:rowOff>17653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8780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2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33117</xdr:rowOff>
    </xdr:from>
    <xdr:to>
      <xdr:col>24</xdr:col>
      <xdr:colOff>63500</xdr:colOff>
      <xdr:row>72</xdr:row>
      <xdr:rowOff>11931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206067"/>
          <a:ext cx="838200" cy="15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137725</xdr:rowOff>
    </xdr:from>
    <xdr:to>
      <xdr:col>19</xdr:col>
      <xdr:colOff>177800</xdr:colOff>
      <xdr:row>72</xdr:row>
      <xdr:rowOff>11931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310675"/>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137725</xdr:rowOff>
    </xdr:from>
    <xdr:to>
      <xdr:col>15</xdr:col>
      <xdr:colOff>50800</xdr:colOff>
      <xdr:row>73</xdr:row>
      <xdr:rowOff>126706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310675"/>
          <a:ext cx="889000" cy="33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126706</xdr:rowOff>
    </xdr:from>
    <xdr:to>
      <xdr:col>10</xdr:col>
      <xdr:colOff>114300</xdr:colOff>
      <xdr:row>74</xdr:row>
      <xdr:rowOff>21120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42556"/>
          <a:ext cx="889000" cy="6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153767</xdr:rowOff>
    </xdr:from>
    <xdr:to>
      <xdr:col>24</xdr:col>
      <xdr:colOff>114300</xdr:colOff>
      <xdr:row>71</xdr:row>
      <xdr:rowOff>83917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15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68694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07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132581</xdr:rowOff>
    </xdr:from>
    <xdr:to>
      <xdr:col>20</xdr:col>
      <xdr:colOff>38100</xdr:colOff>
      <xdr:row>72</xdr:row>
      <xdr:rowOff>62731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3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79258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08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86925</xdr:rowOff>
    </xdr:from>
    <xdr:to>
      <xdr:col>15</xdr:col>
      <xdr:colOff>101600</xdr:colOff>
      <xdr:row>72</xdr:row>
      <xdr:rowOff>17075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2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33602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03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75906</xdr:rowOff>
    </xdr:from>
    <xdr:to>
      <xdr:col>10</xdr:col>
      <xdr:colOff>165100</xdr:colOff>
      <xdr:row>74</xdr:row>
      <xdr:rowOff>6056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5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22583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36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141770</xdr:rowOff>
    </xdr:from>
    <xdr:to>
      <xdr:col>6</xdr:col>
      <xdr:colOff>38100</xdr:colOff>
      <xdr:row>74</xdr:row>
      <xdr:rowOff>71920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6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88447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43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128308</xdr:rowOff>
    </xdr:from>
    <xdr:to>
      <xdr:col>24</xdr:col>
      <xdr:colOff>63500</xdr:colOff>
      <xdr:row>96</xdr:row>
      <xdr:rowOff>74434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16058"/>
          <a:ext cx="838200" cy="1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128308</xdr:rowOff>
    </xdr:from>
    <xdr:to>
      <xdr:col>19</xdr:col>
      <xdr:colOff>177800</xdr:colOff>
      <xdr:row>96</xdr:row>
      <xdr:rowOff>74054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16058"/>
          <a:ext cx="8890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74054</xdr:rowOff>
    </xdr:from>
    <xdr:to>
      <xdr:col>15</xdr:col>
      <xdr:colOff>50800</xdr:colOff>
      <xdr:row>97</xdr:row>
      <xdr:rowOff>99313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33254"/>
          <a:ext cx="889000" cy="19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82111</xdr:rowOff>
    </xdr:from>
    <xdr:to>
      <xdr:col>10</xdr:col>
      <xdr:colOff>114300</xdr:colOff>
      <xdr:row>97</xdr:row>
      <xdr:rowOff>99313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12761"/>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23634</xdr:rowOff>
    </xdr:from>
    <xdr:to>
      <xdr:col>24</xdr:col>
      <xdr:colOff>114300</xdr:colOff>
      <xdr:row>96</xdr:row>
      <xdr:rowOff>125234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46511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3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77508</xdr:rowOff>
    </xdr:from>
    <xdr:to>
      <xdr:col>20</xdr:col>
      <xdr:colOff>38100</xdr:colOff>
      <xdr:row>96</xdr:row>
      <xdr:rowOff>7658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6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24185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23254</xdr:rowOff>
    </xdr:from>
    <xdr:to>
      <xdr:col>15</xdr:col>
      <xdr:colOff>101600</xdr:colOff>
      <xdr:row>96</xdr:row>
      <xdr:rowOff>124854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115981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7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48513</xdr:rowOff>
    </xdr:from>
    <xdr:to>
      <xdr:col>10</xdr:col>
      <xdr:colOff>165100</xdr:colOff>
      <xdr:row>97</xdr:row>
      <xdr:rowOff>150113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141240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31311</xdr:rowOff>
    </xdr:from>
    <xdr:to>
      <xdr:col>6</xdr:col>
      <xdr:colOff>38100</xdr:colOff>
      <xdr:row>97</xdr:row>
      <xdr:rowOff>132911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149438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3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94742</xdr:rowOff>
    </xdr:from>
    <xdr:to>
      <xdr:col>55</xdr:col>
      <xdr:colOff>0</xdr:colOff>
      <xdr:row>37</xdr:row>
      <xdr:rowOff>99695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3839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99695</xdr:rowOff>
    </xdr:from>
    <xdr:to>
      <xdr:col>50</xdr:col>
      <xdr:colOff>114300</xdr:colOff>
      <xdr:row>37</xdr:row>
      <xdr:rowOff>126365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433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80645</xdr:rowOff>
    </xdr:from>
    <xdr:to>
      <xdr:col>45</xdr:col>
      <xdr:colOff>177800</xdr:colOff>
      <xdr:row>37</xdr:row>
      <xdr:rowOff>126365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242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80645</xdr:rowOff>
    </xdr:from>
    <xdr:to>
      <xdr:col>41</xdr:col>
      <xdr:colOff>50800</xdr:colOff>
      <xdr:row>37</xdr:row>
      <xdr:rowOff>164846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24295"/>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43942</xdr:rowOff>
    </xdr:from>
    <xdr:to>
      <xdr:col>55</xdr:col>
      <xdr:colOff>50800</xdr:colOff>
      <xdr:row>37</xdr:row>
      <xdr:rowOff>145542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66819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39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48895</xdr:rowOff>
    </xdr:from>
    <xdr:to>
      <xdr:col>50</xdr:col>
      <xdr:colOff>165100</xdr:colOff>
      <xdr:row>37</xdr:row>
      <xdr:rowOff>150495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167022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6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75565</xdr:rowOff>
    </xdr:from>
    <xdr:to>
      <xdr:col>46</xdr:col>
      <xdr:colOff>38100</xdr:colOff>
      <xdr:row>38</xdr:row>
      <xdr:rowOff>5715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168292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29845</xdr:rowOff>
    </xdr:from>
    <xdr:to>
      <xdr:col>41</xdr:col>
      <xdr:colOff>101600</xdr:colOff>
      <xdr:row>37</xdr:row>
      <xdr:rowOff>131445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147972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4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114046</xdr:rowOff>
    </xdr:from>
    <xdr:to>
      <xdr:col>36</xdr:col>
      <xdr:colOff>165100</xdr:colOff>
      <xdr:row>38</xdr:row>
      <xdr:rowOff>44196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35323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100000</xdr:rowOff>
    </xdr:from>
    <xdr:to>
      <xdr:col>55</xdr:col>
      <xdr:colOff>0</xdr:colOff>
      <xdr:row>57</xdr:row>
      <xdr:rowOff>18085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0120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18085</xdr:rowOff>
    </xdr:from>
    <xdr:to>
      <xdr:col>50</xdr:col>
      <xdr:colOff>114300</xdr:colOff>
      <xdr:row>57</xdr:row>
      <xdr:rowOff>27839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90735"/>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23495</xdr:rowOff>
    </xdr:from>
    <xdr:to>
      <xdr:col>45</xdr:col>
      <xdr:colOff>177800</xdr:colOff>
      <xdr:row>57</xdr:row>
      <xdr:rowOff>27839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9614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23495</xdr:rowOff>
    </xdr:from>
    <xdr:to>
      <xdr:col>41</xdr:col>
      <xdr:colOff>50800</xdr:colOff>
      <xdr:row>57</xdr:row>
      <xdr:rowOff>116992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6145"/>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49200</xdr:rowOff>
    </xdr:from>
    <xdr:to>
      <xdr:col>55</xdr:col>
      <xdr:colOff>50800</xdr:colOff>
      <xdr:row>56</xdr:row>
      <xdr:rowOff>150800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72077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138735</xdr:rowOff>
    </xdr:from>
    <xdr:to>
      <xdr:col>50</xdr:col>
      <xdr:colOff>165100</xdr:colOff>
      <xdr:row>57</xdr:row>
      <xdr:rowOff>68885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60012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83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148489</xdr:rowOff>
    </xdr:from>
    <xdr:to>
      <xdr:col>46</xdr:col>
      <xdr:colOff>38100</xdr:colOff>
      <xdr:row>57</xdr:row>
      <xdr:rowOff>78639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69766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4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144145</xdr:rowOff>
    </xdr:from>
    <xdr:to>
      <xdr:col>41</xdr:col>
      <xdr:colOff>101600</xdr:colOff>
      <xdr:row>57</xdr:row>
      <xdr:rowOff>74295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65422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66192</xdr:rowOff>
    </xdr:from>
    <xdr:to>
      <xdr:col>36</xdr:col>
      <xdr:colOff>165100</xdr:colOff>
      <xdr:row>57</xdr:row>
      <xdr:rowOff>167792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158919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3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1773</xdr:rowOff>
    </xdr:from>
    <xdr:to>
      <xdr:col>55</xdr:col>
      <xdr:colOff>0</xdr:colOff>
      <xdr:row>75</xdr:row>
      <xdr:rowOff>134083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60523"/>
          <a:ext cx="838200" cy="1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1773</xdr:rowOff>
    </xdr:from>
    <xdr:to>
      <xdr:col>50</xdr:col>
      <xdr:colOff>114300</xdr:colOff>
      <xdr:row>75</xdr:row>
      <xdr:rowOff>91890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60523"/>
          <a:ext cx="889000" cy="9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10035</xdr:rowOff>
    </xdr:from>
    <xdr:to>
      <xdr:col>45</xdr:col>
      <xdr:colOff>177800</xdr:colOff>
      <xdr:row>75</xdr:row>
      <xdr:rowOff>91890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68785"/>
          <a:ext cx="889000" cy="8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10035</xdr:rowOff>
    </xdr:from>
    <xdr:to>
      <xdr:col>41</xdr:col>
      <xdr:colOff>50800</xdr:colOff>
      <xdr:row>75</xdr:row>
      <xdr:rowOff>161923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68785"/>
          <a:ext cx="889000" cy="15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83283</xdr:rowOff>
    </xdr:from>
    <xdr:to>
      <xdr:col>55</xdr:col>
      <xdr:colOff>50800</xdr:colOff>
      <xdr:row>76</xdr:row>
      <xdr:rowOff>13433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106160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9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122423</xdr:rowOff>
    </xdr:from>
    <xdr:to>
      <xdr:col>50</xdr:col>
      <xdr:colOff>165100</xdr:colOff>
      <xdr:row>75</xdr:row>
      <xdr:rowOff>52573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0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69100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41090</xdr:rowOff>
    </xdr:from>
    <xdr:to>
      <xdr:col>46</xdr:col>
      <xdr:colOff>38100</xdr:colOff>
      <xdr:row>75</xdr:row>
      <xdr:rowOff>142690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159217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130685</xdr:rowOff>
    </xdr:from>
    <xdr:to>
      <xdr:col>41</xdr:col>
      <xdr:colOff>101600</xdr:colOff>
      <xdr:row>75</xdr:row>
      <xdr:rowOff>60835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77362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59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111123</xdr:rowOff>
    </xdr:from>
    <xdr:to>
      <xdr:col>36</xdr:col>
      <xdr:colOff>165100</xdr:colOff>
      <xdr:row>76</xdr:row>
      <xdr:rowOff>41273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57800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28691</xdr:rowOff>
    </xdr:from>
    <xdr:to>
      <xdr:col>55</xdr:col>
      <xdr:colOff>0</xdr:colOff>
      <xdr:row>94</xdr:row>
      <xdr:rowOff>31229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144991"/>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28691</xdr:rowOff>
    </xdr:from>
    <xdr:to>
      <xdr:col>50</xdr:col>
      <xdr:colOff>114300</xdr:colOff>
      <xdr:row>95</xdr:row>
      <xdr:rowOff>29149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44991"/>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150605</xdr:rowOff>
    </xdr:from>
    <xdr:to>
      <xdr:col>45</xdr:col>
      <xdr:colOff>177800</xdr:colOff>
      <xdr:row>95</xdr:row>
      <xdr:rowOff>29149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66905"/>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150605</xdr:rowOff>
    </xdr:from>
    <xdr:to>
      <xdr:col>41</xdr:col>
      <xdr:colOff>50800</xdr:colOff>
      <xdr:row>94</xdr:row>
      <xdr:rowOff>153028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6690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151879</xdr:rowOff>
    </xdr:from>
    <xdr:to>
      <xdr:col>55</xdr:col>
      <xdr:colOff>50800</xdr:colOff>
      <xdr:row>94</xdr:row>
      <xdr:rowOff>82029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3306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149341</xdr:rowOff>
    </xdr:from>
    <xdr:to>
      <xdr:col>50</xdr:col>
      <xdr:colOff>165100</xdr:colOff>
      <xdr:row>94</xdr:row>
      <xdr:rowOff>79491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96018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86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149799</xdr:rowOff>
    </xdr:from>
    <xdr:to>
      <xdr:col>46</xdr:col>
      <xdr:colOff>38100</xdr:colOff>
      <xdr:row>95</xdr:row>
      <xdr:rowOff>79949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96476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99805</xdr:rowOff>
    </xdr:from>
    <xdr:to>
      <xdr:col>41</xdr:col>
      <xdr:colOff>101600</xdr:colOff>
      <xdr:row>95</xdr:row>
      <xdr:rowOff>29955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46482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102228</xdr:rowOff>
    </xdr:from>
    <xdr:to>
      <xdr:col>36</xdr:col>
      <xdr:colOff>165100</xdr:colOff>
      <xdr:row>95</xdr:row>
      <xdr:rowOff>32378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48905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9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66984</xdr:rowOff>
    </xdr:from>
    <xdr:to>
      <xdr:col>85</xdr:col>
      <xdr:colOff>127000</xdr:colOff>
      <xdr:row>35</xdr:row>
      <xdr:rowOff>108784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24834"/>
          <a:ext cx="838200" cy="38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108784</xdr:rowOff>
    </xdr:from>
    <xdr:to>
      <xdr:col>81</xdr:col>
      <xdr:colOff>50800</xdr:colOff>
      <xdr:row>35</xdr:row>
      <xdr:rowOff>139809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095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139809</xdr:rowOff>
    </xdr:from>
    <xdr:to>
      <xdr:col>76</xdr:col>
      <xdr:colOff>114300</xdr:colOff>
      <xdr:row>36</xdr:row>
      <xdr:rowOff>27468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40559"/>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4608</xdr:rowOff>
    </xdr:from>
    <xdr:to>
      <xdr:col>71</xdr:col>
      <xdr:colOff>177800</xdr:colOff>
      <xdr:row>36</xdr:row>
      <xdr:rowOff>27468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76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16184</xdr:rowOff>
    </xdr:from>
    <xdr:to>
      <xdr:col>85</xdr:col>
      <xdr:colOff>177800</xdr:colOff>
      <xdr:row>33</xdr:row>
      <xdr:rowOff>117784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39061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57984</xdr:rowOff>
    </xdr:from>
    <xdr:to>
      <xdr:col>81</xdr:col>
      <xdr:colOff>101600</xdr:colOff>
      <xdr:row>35</xdr:row>
      <xdr:rowOff>159584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5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4661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3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89009</xdr:rowOff>
    </xdr:from>
    <xdr:to>
      <xdr:col>76</xdr:col>
      <xdr:colOff>165100</xdr:colOff>
      <xdr:row>36</xdr:row>
      <xdr:rowOff>19159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8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35686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6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148118</xdr:rowOff>
    </xdr:from>
    <xdr:to>
      <xdr:col>72</xdr:col>
      <xdr:colOff>38100</xdr:colOff>
      <xdr:row>36</xdr:row>
      <xdr:rowOff>78268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94795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2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125258</xdr:rowOff>
    </xdr:from>
    <xdr:to>
      <xdr:col>67</xdr:col>
      <xdr:colOff>101600</xdr:colOff>
      <xdr:row>36</xdr:row>
      <xdr:rowOff>55408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71935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69703</xdr:rowOff>
    </xdr:from>
    <xdr:to>
      <xdr:col>85</xdr:col>
      <xdr:colOff>127000</xdr:colOff>
      <xdr:row>54</xdr:row>
      <xdr:rowOff>92288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28003"/>
          <a:ext cx="8382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92288</xdr:rowOff>
    </xdr:from>
    <xdr:to>
      <xdr:col>81</xdr:col>
      <xdr:colOff>50800</xdr:colOff>
      <xdr:row>55</xdr:row>
      <xdr:rowOff>40328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350588"/>
          <a:ext cx="889000" cy="1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128567</xdr:rowOff>
    </xdr:from>
    <xdr:to>
      <xdr:col>76</xdr:col>
      <xdr:colOff>114300</xdr:colOff>
      <xdr:row>55</xdr:row>
      <xdr:rowOff>40328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215417"/>
          <a:ext cx="889000" cy="2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61725</xdr:rowOff>
    </xdr:from>
    <xdr:to>
      <xdr:col>71</xdr:col>
      <xdr:colOff>177800</xdr:colOff>
      <xdr:row>53</xdr:row>
      <xdr:rowOff>128567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148575"/>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18903</xdr:rowOff>
    </xdr:from>
    <xdr:to>
      <xdr:col>85</xdr:col>
      <xdr:colOff>177800</xdr:colOff>
      <xdr:row>54</xdr:row>
      <xdr:rowOff>120503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41780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41488</xdr:rowOff>
    </xdr:from>
    <xdr:to>
      <xdr:col>81</xdr:col>
      <xdr:colOff>101600</xdr:colOff>
      <xdr:row>54</xdr:row>
      <xdr:rowOff>143088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9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159615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7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160978</xdr:rowOff>
    </xdr:from>
    <xdr:to>
      <xdr:col>76</xdr:col>
      <xdr:colOff>165100</xdr:colOff>
      <xdr:row>55</xdr:row>
      <xdr:rowOff>91128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107655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77767</xdr:rowOff>
    </xdr:from>
    <xdr:to>
      <xdr:col>72</xdr:col>
      <xdr:colOff>38100</xdr:colOff>
      <xdr:row>54</xdr:row>
      <xdr:rowOff>7917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24444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9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10925</xdr:rowOff>
    </xdr:from>
    <xdr:to>
      <xdr:col>67</xdr:col>
      <xdr:colOff>101600</xdr:colOff>
      <xdr:row>53</xdr:row>
      <xdr:rowOff>112525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0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129052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8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33020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7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12064</xdr:rowOff>
    </xdr:from>
    <xdr:to>
      <xdr:col>71</xdr:col>
      <xdr:colOff>177800</xdr:colOff>
      <xdr:row>79</xdr:row>
      <xdr:rowOff>33020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566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153670</xdr:rowOff>
    </xdr:from>
    <xdr:to>
      <xdr:col>72</xdr:col>
      <xdr:colOff>38100</xdr:colOff>
      <xdr:row>79</xdr:row>
      <xdr:rowOff>83820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74947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1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132714</xdr:rowOff>
    </xdr:from>
    <xdr:to>
      <xdr:col>67</xdr:col>
      <xdr:colOff>101600</xdr:colOff>
      <xdr:row>79</xdr:row>
      <xdr:rowOff>62864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53991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9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164475</xdr:rowOff>
    </xdr:from>
    <xdr:to>
      <xdr:col>85</xdr:col>
      <xdr:colOff>127000</xdr:colOff>
      <xdr:row>93</xdr:row>
      <xdr:rowOff>4911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5937875"/>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4911</xdr:rowOff>
    </xdr:from>
    <xdr:to>
      <xdr:col>81</xdr:col>
      <xdr:colOff>50800</xdr:colOff>
      <xdr:row>93</xdr:row>
      <xdr:rowOff>20943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5949761"/>
          <a:ext cx="889000" cy="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1682</xdr:rowOff>
    </xdr:from>
    <xdr:to>
      <xdr:col>76</xdr:col>
      <xdr:colOff>114300</xdr:colOff>
      <xdr:row>93</xdr:row>
      <xdr:rowOff>20943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5946532"/>
          <a:ext cx="8890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144301</xdr:rowOff>
    </xdr:from>
    <xdr:to>
      <xdr:col>71</xdr:col>
      <xdr:colOff>177800</xdr:colOff>
      <xdr:row>93</xdr:row>
      <xdr:rowOff>1682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917701"/>
          <a:ext cx="889000" cy="2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113675</xdr:rowOff>
    </xdr:from>
    <xdr:to>
      <xdr:col>85</xdr:col>
      <xdr:colOff>177800</xdr:colOff>
      <xdr:row>93</xdr:row>
      <xdr:rowOff>43825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8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136552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73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125561</xdr:rowOff>
    </xdr:from>
    <xdr:to>
      <xdr:col>81</xdr:col>
      <xdr:colOff>101600</xdr:colOff>
      <xdr:row>93</xdr:row>
      <xdr:rowOff>55711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8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72238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67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141593</xdr:rowOff>
    </xdr:from>
    <xdr:to>
      <xdr:col>76</xdr:col>
      <xdr:colOff>165100</xdr:colOff>
      <xdr:row>93</xdr:row>
      <xdr:rowOff>71743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88270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69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122332</xdr:rowOff>
    </xdr:from>
    <xdr:to>
      <xdr:col>72</xdr:col>
      <xdr:colOff>38100</xdr:colOff>
      <xdr:row>93</xdr:row>
      <xdr:rowOff>52482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8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69009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6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93501</xdr:rowOff>
    </xdr:from>
    <xdr:to>
      <xdr:col>67</xdr:col>
      <xdr:colOff>101600</xdr:colOff>
      <xdr:row>93</xdr:row>
      <xdr:rowOff>23651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8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40178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64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147701</xdr:rowOff>
    </xdr:from>
    <xdr:to>
      <xdr:col>116</xdr:col>
      <xdr:colOff>63500</xdr:colOff>
      <xdr:row>35</xdr:row>
      <xdr:rowOff>138176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805551"/>
          <a:ext cx="8382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1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147701</xdr:rowOff>
    </xdr:from>
    <xdr:to>
      <xdr:col>111</xdr:col>
      <xdr:colOff>177800</xdr:colOff>
      <xdr:row>34</xdr:row>
      <xdr:rowOff>121793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805551"/>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121793</xdr:rowOff>
    </xdr:from>
    <xdr:to>
      <xdr:col>107</xdr:col>
      <xdr:colOff>50800</xdr:colOff>
      <xdr:row>35</xdr:row>
      <xdr:rowOff>171323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951093"/>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147718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103886</xdr:rowOff>
    </xdr:from>
    <xdr:to>
      <xdr:col>102</xdr:col>
      <xdr:colOff>114300</xdr:colOff>
      <xdr:row>35</xdr:row>
      <xdr:rowOff>171323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5933186"/>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87376</xdr:rowOff>
    </xdr:from>
    <xdr:to>
      <xdr:col>116</xdr:col>
      <xdr:colOff>114300</xdr:colOff>
      <xdr:row>36</xdr:row>
      <xdr:rowOff>17526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110253</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93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96901</xdr:rowOff>
    </xdr:from>
    <xdr:to>
      <xdr:col>112</xdr:col>
      <xdr:colOff>38100</xdr:colOff>
      <xdr:row>34</xdr:row>
      <xdr:rowOff>27051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7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43578</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52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70993</xdr:rowOff>
    </xdr:from>
    <xdr:to>
      <xdr:col>107</xdr:col>
      <xdr:colOff>101600</xdr:colOff>
      <xdr:row>35</xdr:row>
      <xdr:rowOff>1143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9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17670</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67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120523</xdr:rowOff>
    </xdr:from>
    <xdr:to>
      <xdr:col>102</xdr:col>
      <xdr:colOff>165100</xdr:colOff>
      <xdr:row>36</xdr:row>
      <xdr:rowOff>50673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67200</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89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53086</xdr:rowOff>
    </xdr:from>
    <xdr:to>
      <xdr:col>98</xdr:col>
      <xdr:colOff>38100</xdr:colOff>
      <xdr:row>34</xdr:row>
      <xdr:rowOff>154686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171213</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類似団体と比較すると民生費・商工費・消防費・諸支出金が高い状況となっている。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費については，新型コロナウイルス</a:t>
          </a:r>
          <a:r>
            <a:rPr kumimoji="1" lang="ja-JP" altLang="en-US" sz="1100" b="0" i="0" baseline="0">
              <a:solidFill>
                <a:schemeClr val="dk1"/>
              </a:solidFill>
              <a:effectLst/>
              <a:latin typeface="+mn-lt"/>
              <a:ea typeface="+mn-ea"/>
              <a:cs typeface="+mn-cs"/>
            </a:rPr>
            <a:t>・物価高騰対策対応経費</a:t>
          </a:r>
          <a:r>
            <a:rPr lang="ja-JP" altLang="ja-JP" sz="1100" b="0" i="0" baseline="0">
              <a:solidFill>
                <a:schemeClr val="dk1"/>
              </a:solidFill>
              <a:effectLst/>
              <a:latin typeface="+mn-lt"/>
              <a:ea typeface="+mn-ea"/>
              <a:cs typeface="+mn-cs"/>
            </a:rPr>
            <a:t>により増加し，</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消防</a:t>
          </a:r>
          <a:r>
            <a:rPr lang="ja-JP" altLang="ja-JP" sz="1100">
              <a:solidFill>
                <a:schemeClr val="dk1"/>
              </a:solidFill>
              <a:effectLst/>
              <a:latin typeface="+mn-lt"/>
              <a:ea typeface="+mn-ea"/>
              <a:cs typeface="+mn-cs"/>
            </a:rPr>
            <a:t>費については，</a:t>
          </a:r>
          <a:r>
            <a:rPr lang="ja-JP" altLang="en-US" sz="1100">
              <a:solidFill>
                <a:schemeClr val="dk1"/>
              </a:solidFill>
              <a:effectLst/>
              <a:latin typeface="+mn-lt"/>
              <a:ea typeface="+mn-ea"/>
              <a:cs typeface="+mn-cs"/>
            </a:rPr>
            <a:t>消防緊急情報システムの更新に伴い</a:t>
          </a:r>
          <a:r>
            <a:rPr lang="ja-JP" altLang="ja-JP" sz="1100">
              <a:solidFill>
                <a:schemeClr val="dk1"/>
              </a:solidFill>
              <a:effectLst/>
              <a:latin typeface="+mn-lt"/>
              <a:ea typeface="+mn-ea"/>
              <a:cs typeface="+mn-cs"/>
            </a:rPr>
            <a:t>，前年度から増加してしている。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年度と比較すると，実質収支額が０．</a:t>
          </a:r>
          <a:r>
            <a:rPr lang="ja-JP" altLang="en-US" sz="1100" b="0" i="0" baseline="0">
              <a:solidFill>
                <a:schemeClr val="dk1"/>
              </a:solidFill>
              <a:effectLst/>
              <a:latin typeface="+mn-lt"/>
              <a:ea typeface="+mn-ea"/>
              <a:cs typeface="+mn-cs"/>
            </a:rPr>
            <a:t>７１</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今年度における</a:t>
          </a:r>
          <a:r>
            <a:rPr lang="ja-JP" altLang="ja-JP" sz="1100" b="0" i="0" baseline="0">
              <a:solidFill>
                <a:schemeClr val="dk1"/>
              </a:solidFill>
              <a:effectLst/>
              <a:latin typeface="+mn-lt"/>
              <a:ea typeface="+mn-ea"/>
              <a:cs typeface="+mn-cs"/>
            </a:rPr>
            <a:t>実質単年度収支</a:t>
          </a:r>
          <a:r>
            <a:rPr lang="ja-JP" altLang="en-US" sz="1100" b="0" i="0" baseline="0">
              <a:solidFill>
                <a:schemeClr val="dk1"/>
              </a:solidFill>
              <a:effectLst/>
              <a:latin typeface="+mn-lt"/>
              <a:ea typeface="+mn-ea"/>
              <a:cs typeface="+mn-cs"/>
            </a:rPr>
            <a:t>は赤</a:t>
          </a:r>
          <a:r>
            <a:rPr lang="ja-JP" altLang="ja-JP" sz="1100" b="0" i="0" baseline="0">
              <a:solidFill>
                <a:schemeClr val="dk1"/>
              </a:solidFill>
              <a:effectLst/>
              <a:latin typeface="+mn-lt"/>
              <a:ea typeface="+mn-ea"/>
              <a:cs typeface="+mn-cs"/>
            </a:rPr>
            <a:t>字となった。</a:t>
          </a:r>
          <a:r>
            <a:rPr lang="ja-JP" altLang="en-US" sz="1100" b="0" i="0" baseline="0">
              <a:solidFill>
                <a:schemeClr val="dk1"/>
              </a:solidFill>
              <a:effectLst/>
              <a:latin typeface="+mn-lt"/>
              <a:ea typeface="+mn-ea"/>
              <a:cs typeface="+mn-cs"/>
            </a:rPr>
            <a:t>なお</a:t>
          </a:r>
          <a:r>
            <a:rPr lang="ja-JP" altLang="ja-JP" sz="1100" b="0" i="0" baseline="0">
              <a:solidFill>
                <a:schemeClr val="dk1"/>
              </a:solidFill>
              <a:effectLst/>
              <a:latin typeface="+mn-lt"/>
              <a:ea typeface="+mn-ea"/>
              <a:cs typeface="+mn-cs"/>
            </a:rPr>
            <a:t>，財政調整基金について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決算剰余金１／２相当を着実に積立していることから，残高を増やしている。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今後も限られた財源のなかで，創意と工夫をもって，安定的な財政運営を目指す。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病院事業会計においては，平成２６年度以降実質赤字額が発生していたが，令和３年度から引き続き，地域の医療機関との連携強化による紹介患者確保に努めたこと等による医業収益の増加や，感染症指定医療機関として新型コロナウイルス感染症患者専用の病床を確保し，同患者を受け入れたことに対する国からの補助などにより，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年度と比べ</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１８</a:t>
          </a:r>
          <a:r>
            <a:rPr lang="ja-JP" altLang="ja-JP" sz="1100" b="0" i="0" baseline="0">
              <a:solidFill>
                <a:schemeClr val="dk1"/>
              </a:solidFill>
              <a:effectLst/>
              <a:latin typeface="+mn-lt"/>
              <a:ea typeface="+mn-ea"/>
              <a:cs typeface="+mn-cs"/>
            </a:rPr>
            <a:t>ポイント改善した。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水道事業会計・公共下水道事業会計においては黒字額がほぼ横ばいとなっており，これらの各会計においては，令和５年３月に改訂した「函館市上下水道事業経営ビジョン」に基づき，今後も収益の確保および経費の節減に努め，比率の改善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DB24" sqref="DB24:DI25"/>
    </sheetView>
  </sheetViews>
  <sheetFormatPr defaultColWidth="0" defaultRowHeight="10.5" zeroHeight="1" x14ac:dyDescent="0.25"/>
  <cols>
    <col min="1" max="11" width="2.1328125" style="177" customWidth="1"/>
    <col min="12" max="12" width="2.265625" style="177" customWidth="1"/>
    <col min="13" max="17" width="2.3984375" style="177" customWidth="1"/>
    <col min="18" max="119" width="2.1328125" style="177" customWidth="1"/>
    <col min="120" max="16384" width="0" style="177" hidden="1"/>
  </cols>
  <sheetData>
    <row r="1" spans="1:119" ht="33" customHeight="1" x14ac:dyDescent="0.25">
      <c r="B1" s="590" t="s">
        <v>76</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78"/>
      <c r="DK1" s="178"/>
      <c r="DL1" s="178"/>
      <c r="DM1" s="178"/>
      <c r="DN1" s="178"/>
      <c r="DO1" s="178"/>
    </row>
    <row r="2" spans="1:119" ht="23.25" thickBot="1" x14ac:dyDescent="0.3">
      <c r="B2" s="179" t="s">
        <v>77</v>
      </c>
      <c r="C2" s="179"/>
      <c r="D2" s="180"/>
    </row>
    <row r="3" spans="1:119" ht="18.75" customHeight="1" thickBot="1" x14ac:dyDescent="0.3">
      <c r="A3" s="178"/>
      <c r="B3" s="591" t="s">
        <v>78</v>
      </c>
      <c r="C3" s="592"/>
      <c r="D3" s="592"/>
      <c r="E3" s="593"/>
      <c r="F3" s="593"/>
      <c r="G3" s="593"/>
      <c r="H3" s="593"/>
      <c r="I3" s="593"/>
      <c r="J3" s="593"/>
      <c r="K3" s="593"/>
      <c r="L3" s="593" t="s">
        <v>79</v>
      </c>
      <c r="M3" s="593"/>
      <c r="N3" s="593"/>
      <c r="O3" s="593"/>
      <c r="P3" s="593"/>
      <c r="Q3" s="593"/>
      <c r="R3" s="596"/>
      <c r="S3" s="596"/>
      <c r="T3" s="596"/>
      <c r="U3" s="596"/>
      <c r="V3" s="597"/>
      <c r="W3" s="487" t="s">
        <v>80</v>
      </c>
      <c r="X3" s="488"/>
      <c r="Y3" s="488"/>
      <c r="Z3" s="488"/>
      <c r="AA3" s="488"/>
      <c r="AB3" s="592"/>
      <c r="AC3" s="596" t="s">
        <v>81</v>
      </c>
      <c r="AD3" s="488"/>
      <c r="AE3" s="488"/>
      <c r="AF3" s="488"/>
      <c r="AG3" s="488"/>
      <c r="AH3" s="488"/>
      <c r="AI3" s="488"/>
      <c r="AJ3" s="488"/>
      <c r="AK3" s="488"/>
      <c r="AL3" s="558"/>
      <c r="AM3" s="487" t="s">
        <v>82</v>
      </c>
      <c r="AN3" s="488"/>
      <c r="AO3" s="488"/>
      <c r="AP3" s="488"/>
      <c r="AQ3" s="488"/>
      <c r="AR3" s="488"/>
      <c r="AS3" s="488"/>
      <c r="AT3" s="488"/>
      <c r="AU3" s="488"/>
      <c r="AV3" s="488"/>
      <c r="AW3" s="488"/>
      <c r="AX3" s="558"/>
      <c r="AY3" s="550" t="s">
        <v>1</v>
      </c>
      <c r="AZ3" s="551"/>
      <c r="BA3" s="551"/>
      <c r="BB3" s="551"/>
      <c r="BC3" s="551"/>
      <c r="BD3" s="551"/>
      <c r="BE3" s="551"/>
      <c r="BF3" s="551"/>
      <c r="BG3" s="551"/>
      <c r="BH3" s="551"/>
      <c r="BI3" s="551"/>
      <c r="BJ3" s="551"/>
      <c r="BK3" s="551"/>
      <c r="BL3" s="551"/>
      <c r="BM3" s="600"/>
      <c r="BN3" s="487" t="s">
        <v>83</v>
      </c>
      <c r="BO3" s="488"/>
      <c r="BP3" s="488"/>
      <c r="BQ3" s="488"/>
      <c r="BR3" s="488"/>
      <c r="BS3" s="488"/>
      <c r="BT3" s="488"/>
      <c r="BU3" s="558"/>
      <c r="BV3" s="487" t="s">
        <v>84</v>
      </c>
      <c r="BW3" s="488"/>
      <c r="BX3" s="488"/>
      <c r="BY3" s="488"/>
      <c r="BZ3" s="488"/>
      <c r="CA3" s="488"/>
      <c r="CB3" s="488"/>
      <c r="CC3" s="558"/>
      <c r="CD3" s="550" t="s">
        <v>1</v>
      </c>
      <c r="CE3" s="551"/>
      <c r="CF3" s="551"/>
      <c r="CG3" s="551"/>
      <c r="CH3" s="551"/>
      <c r="CI3" s="551"/>
      <c r="CJ3" s="551"/>
      <c r="CK3" s="551"/>
      <c r="CL3" s="551"/>
      <c r="CM3" s="551"/>
      <c r="CN3" s="551"/>
      <c r="CO3" s="551"/>
      <c r="CP3" s="551"/>
      <c r="CQ3" s="551"/>
      <c r="CR3" s="551"/>
      <c r="CS3" s="600"/>
      <c r="CT3" s="487" t="s">
        <v>85</v>
      </c>
      <c r="CU3" s="488"/>
      <c r="CV3" s="488"/>
      <c r="CW3" s="488"/>
      <c r="CX3" s="488"/>
      <c r="CY3" s="488"/>
      <c r="CZ3" s="488"/>
      <c r="DA3" s="558"/>
      <c r="DB3" s="487" t="s">
        <v>86</v>
      </c>
      <c r="DC3" s="488"/>
      <c r="DD3" s="488"/>
      <c r="DE3" s="488"/>
      <c r="DF3" s="488"/>
      <c r="DG3" s="488"/>
      <c r="DH3" s="488"/>
      <c r="DI3" s="558"/>
    </row>
    <row r="4" spans="1:119" ht="18.75" customHeight="1" x14ac:dyDescent="0.25">
      <c r="A4" s="178"/>
      <c r="B4" s="566"/>
      <c r="C4" s="567"/>
      <c r="D4" s="567"/>
      <c r="E4" s="568"/>
      <c r="F4" s="568"/>
      <c r="G4" s="568"/>
      <c r="H4" s="568"/>
      <c r="I4" s="568"/>
      <c r="J4" s="568"/>
      <c r="K4" s="568"/>
      <c r="L4" s="568"/>
      <c r="M4" s="568"/>
      <c r="N4" s="568"/>
      <c r="O4" s="568"/>
      <c r="P4" s="568"/>
      <c r="Q4" s="568"/>
      <c r="R4" s="572"/>
      <c r="S4" s="572"/>
      <c r="T4" s="572"/>
      <c r="U4" s="572"/>
      <c r="V4" s="573"/>
      <c r="W4" s="559"/>
      <c r="X4" s="369"/>
      <c r="Y4" s="369"/>
      <c r="Z4" s="369"/>
      <c r="AA4" s="369"/>
      <c r="AB4" s="567"/>
      <c r="AC4" s="572"/>
      <c r="AD4" s="369"/>
      <c r="AE4" s="369"/>
      <c r="AF4" s="369"/>
      <c r="AG4" s="369"/>
      <c r="AH4" s="369"/>
      <c r="AI4" s="369"/>
      <c r="AJ4" s="369"/>
      <c r="AK4" s="369"/>
      <c r="AL4" s="560"/>
      <c r="AM4" s="509"/>
      <c r="AN4" s="407"/>
      <c r="AO4" s="407"/>
      <c r="AP4" s="407"/>
      <c r="AQ4" s="407"/>
      <c r="AR4" s="407"/>
      <c r="AS4" s="407"/>
      <c r="AT4" s="407"/>
      <c r="AU4" s="407"/>
      <c r="AV4" s="407"/>
      <c r="AW4" s="407"/>
      <c r="AX4" s="599"/>
      <c r="AY4" s="444" t="s">
        <v>87</v>
      </c>
      <c r="AZ4" s="445"/>
      <c r="BA4" s="445"/>
      <c r="BB4" s="445"/>
      <c r="BC4" s="445"/>
      <c r="BD4" s="445"/>
      <c r="BE4" s="445"/>
      <c r="BF4" s="445"/>
      <c r="BG4" s="445"/>
      <c r="BH4" s="445"/>
      <c r="BI4" s="445"/>
      <c r="BJ4" s="445"/>
      <c r="BK4" s="445"/>
      <c r="BL4" s="445"/>
      <c r="BM4" s="446"/>
      <c r="BN4" s="447">
        <v>149469624</v>
      </c>
      <c r="BO4" s="448"/>
      <c r="BP4" s="448"/>
      <c r="BQ4" s="448"/>
      <c r="BR4" s="448"/>
      <c r="BS4" s="448"/>
      <c r="BT4" s="448"/>
      <c r="BU4" s="449"/>
      <c r="BV4" s="447">
        <v>150163194</v>
      </c>
      <c r="BW4" s="448"/>
      <c r="BX4" s="448"/>
      <c r="BY4" s="448"/>
      <c r="BZ4" s="448"/>
      <c r="CA4" s="448"/>
      <c r="CB4" s="448"/>
      <c r="CC4" s="449"/>
      <c r="CD4" s="584" t="s">
        <v>88</v>
      </c>
      <c r="CE4" s="585"/>
      <c r="CF4" s="585"/>
      <c r="CG4" s="585"/>
      <c r="CH4" s="585"/>
      <c r="CI4" s="585"/>
      <c r="CJ4" s="585"/>
      <c r="CK4" s="585"/>
      <c r="CL4" s="585"/>
      <c r="CM4" s="585"/>
      <c r="CN4" s="585"/>
      <c r="CO4" s="585"/>
      <c r="CP4" s="585"/>
      <c r="CQ4" s="585"/>
      <c r="CR4" s="585"/>
      <c r="CS4" s="586"/>
      <c r="CT4" s="587">
        <v>3.9</v>
      </c>
      <c r="CU4" s="588"/>
      <c r="CV4" s="588"/>
      <c r="CW4" s="588"/>
      <c r="CX4" s="588"/>
      <c r="CY4" s="588"/>
      <c r="CZ4" s="588"/>
      <c r="DA4" s="589"/>
      <c r="DB4" s="587">
        <v>4.5999999999999996</v>
      </c>
      <c r="DC4" s="588"/>
      <c r="DD4" s="588"/>
      <c r="DE4" s="588"/>
      <c r="DF4" s="588"/>
      <c r="DG4" s="588"/>
      <c r="DH4" s="588"/>
      <c r="DI4" s="589"/>
    </row>
    <row r="5" spans="1:119" ht="18.75" customHeight="1" x14ac:dyDescent="0.25">
      <c r="A5" s="178"/>
      <c r="B5" s="594"/>
      <c r="C5" s="408"/>
      <c r="D5" s="408"/>
      <c r="E5" s="595"/>
      <c r="F5" s="595"/>
      <c r="G5" s="595"/>
      <c r="H5" s="595"/>
      <c r="I5" s="595"/>
      <c r="J5" s="595"/>
      <c r="K5" s="595"/>
      <c r="L5" s="595"/>
      <c r="M5" s="595"/>
      <c r="N5" s="595"/>
      <c r="O5" s="595"/>
      <c r="P5" s="595"/>
      <c r="Q5" s="595"/>
      <c r="R5" s="406"/>
      <c r="S5" s="406"/>
      <c r="T5" s="406"/>
      <c r="U5" s="406"/>
      <c r="V5" s="598"/>
      <c r="W5" s="509"/>
      <c r="X5" s="407"/>
      <c r="Y5" s="407"/>
      <c r="Z5" s="407"/>
      <c r="AA5" s="407"/>
      <c r="AB5" s="408"/>
      <c r="AC5" s="406"/>
      <c r="AD5" s="407"/>
      <c r="AE5" s="407"/>
      <c r="AF5" s="407"/>
      <c r="AG5" s="407"/>
      <c r="AH5" s="407"/>
      <c r="AI5" s="407"/>
      <c r="AJ5" s="407"/>
      <c r="AK5" s="407"/>
      <c r="AL5" s="599"/>
      <c r="AM5" s="475" t="s">
        <v>89</v>
      </c>
      <c r="AN5" s="375"/>
      <c r="AO5" s="375"/>
      <c r="AP5" s="375"/>
      <c r="AQ5" s="375"/>
      <c r="AR5" s="375"/>
      <c r="AS5" s="375"/>
      <c r="AT5" s="376"/>
      <c r="AU5" s="476" t="s">
        <v>90</v>
      </c>
      <c r="AV5" s="477"/>
      <c r="AW5" s="477"/>
      <c r="AX5" s="477"/>
      <c r="AY5" s="432" t="s">
        <v>91</v>
      </c>
      <c r="AZ5" s="433"/>
      <c r="BA5" s="433"/>
      <c r="BB5" s="433"/>
      <c r="BC5" s="433"/>
      <c r="BD5" s="433"/>
      <c r="BE5" s="433"/>
      <c r="BF5" s="433"/>
      <c r="BG5" s="433"/>
      <c r="BH5" s="433"/>
      <c r="BI5" s="433"/>
      <c r="BJ5" s="433"/>
      <c r="BK5" s="433"/>
      <c r="BL5" s="433"/>
      <c r="BM5" s="434"/>
      <c r="BN5" s="418">
        <v>146118777</v>
      </c>
      <c r="BO5" s="419"/>
      <c r="BP5" s="419"/>
      <c r="BQ5" s="419"/>
      <c r="BR5" s="419"/>
      <c r="BS5" s="419"/>
      <c r="BT5" s="419"/>
      <c r="BU5" s="420"/>
      <c r="BV5" s="418">
        <v>146551705</v>
      </c>
      <c r="BW5" s="419"/>
      <c r="BX5" s="419"/>
      <c r="BY5" s="419"/>
      <c r="BZ5" s="419"/>
      <c r="CA5" s="419"/>
      <c r="CB5" s="419"/>
      <c r="CC5" s="420"/>
      <c r="CD5" s="458" t="s">
        <v>92</v>
      </c>
      <c r="CE5" s="378"/>
      <c r="CF5" s="378"/>
      <c r="CG5" s="378"/>
      <c r="CH5" s="378"/>
      <c r="CI5" s="378"/>
      <c r="CJ5" s="378"/>
      <c r="CK5" s="378"/>
      <c r="CL5" s="378"/>
      <c r="CM5" s="378"/>
      <c r="CN5" s="378"/>
      <c r="CO5" s="378"/>
      <c r="CP5" s="378"/>
      <c r="CQ5" s="378"/>
      <c r="CR5" s="378"/>
      <c r="CS5" s="459"/>
      <c r="CT5" s="415">
        <v>94.5</v>
      </c>
      <c r="CU5" s="416"/>
      <c r="CV5" s="416"/>
      <c r="CW5" s="416"/>
      <c r="CX5" s="416"/>
      <c r="CY5" s="416"/>
      <c r="CZ5" s="416"/>
      <c r="DA5" s="417"/>
      <c r="DB5" s="415">
        <v>95</v>
      </c>
      <c r="DC5" s="416"/>
      <c r="DD5" s="416"/>
      <c r="DE5" s="416"/>
      <c r="DF5" s="416"/>
      <c r="DG5" s="416"/>
      <c r="DH5" s="416"/>
      <c r="DI5" s="417"/>
    </row>
    <row r="6" spans="1:119" ht="18.75" customHeight="1" x14ac:dyDescent="0.25">
      <c r="A6" s="178"/>
      <c r="B6" s="564" t="s">
        <v>93</v>
      </c>
      <c r="C6" s="405"/>
      <c r="D6" s="405"/>
      <c r="E6" s="565"/>
      <c r="F6" s="565"/>
      <c r="G6" s="565"/>
      <c r="H6" s="565"/>
      <c r="I6" s="565"/>
      <c r="J6" s="565"/>
      <c r="K6" s="565"/>
      <c r="L6" s="565" t="s">
        <v>94</v>
      </c>
      <c r="M6" s="565"/>
      <c r="N6" s="565"/>
      <c r="O6" s="565"/>
      <c r="P6" s="565"/>
      <c r="Q6" s="565"/>
      <c r="R6" s="403"/>
      <c r="S6" s="403"/>
      <c r="T6" s="403"/>
      <c r="U6" s="403"/>
      <c r="V6" s="571"/>
      <c r="W6" s="508" t="s">
        <v>95</v>
      </c>
      <c r="X6" s="404"/>
      <c r="Y6" s="404"/>
      <c r="Z6" s="404"/>
      <c r="AA6" s="404"/>
      <c r="AB6" s="405"/>
      <c r="AC6" s="576" t="s">
        <v>96</v>
      </c>
      <c r="AD6" s="577"/>
      <c r="AE6" s="577"/>
      <c r="AF6" s="577"/>
      <c r="AG6" s="577"/>
      <c r="AH6" s="577"/>
      <c r="AI6" s="577"/>
      <c r="AJ6" s="577"/>
      <c r="AK6" s="577"/>
      <c r="AL6" s="578"/>
      <c r="AM6" s="475" t="s">
        <v>97</v>
      </c>
      <c r="AN6" s="375"/>
      <c r="AO6" s="375"/>
      <c r="AP6" s="375"/>
      <c r="AQ6" s="375"/>
      <c r="AR6" s="375"/>
      <c r="AS6" s="375"/>
      <c r="AT6" s="376"/>
      <c r="AU6" s="476" t="s">
        <v>90</v>
      </c>
      <c r="AV6" s="477"/>
      <c r="AW6" s="477"/>
      <c r="AX6" s="477"/>
      <c r="AY6" s="432" t="s">
        <v>98</v>
      </c>
      <c r="AZ6" s="433"/>
      <c r="BA6" s="433"/>
      <c r="BB6" s="433"/>
      <c r="BC6" s="433"/>
      <c r="BD6" s="433"/>
      <c r="BE6" s="433"/>
      <c r="BF6" s="433"/>
      <c r="BG6" s="433"/>
      <c r="BH6" s="433"/>
      <c r="BI6" s="433"/>
      <c r="BJ6" s="433"/>
      <c r="BK6" s="433"/>
      <c r="BL6" s="433"/>
      <c r="BM6" s="434"/>
      <c r="BN6" s="418">
        <v>3350847</v>
      </c>
      <c r="BO6" s="419"/>
      <c r="BP6" s="419"/>
      <c r="BQ6" s="419"/>
      <c r="BR6" s="419"/>
      <c r="BS6" s="419"/>
      <c r="BT6" s="419"/>
      <c r="BU6" s="420"/>
      <c r="BV6" s="418">
        <v>3611489</v>
      </c>
      <c r="BW6" s="419"/>
      <c r="BX6" s="419"/>
      <c r="BY6" s="419"/>
      <c r="BZ6" s="419"/>
      <c r="CA6" s="419"/>
      <c r="CB6" s="419"/>
      <c r="CC6" s="420"/>
      <c r="CD6" s="458" t="s">
        <v>99</v>
      </c>
      <c r="CE6" s="378"/>
      <c r="CF6" s="378"/>
      <c r="CG6" s="378"/>
      <c r="CH6" s="378"/>
      <c r="CI6" s="378"/>
      <c r="CJ6" s="378"/>
      <c r="CK6" s="378"/>
      <c r="CL6" s="378"/>
      <c r="CM6" s="378"/>
      <c r="CN6" s="378"/>
      <c r="CO6" s="378"/>
      <c r="CP6" s="378"/>
      <c r="CQ6" s="378"/>
      <c r="CR6" s="378"/>
      <c r="CS6" s="459"/>
      <c r="CT6" s="561">
        <v>96.2</v>
      </c>
      <c r="CU6" s="562"/>
      <c r="CV6" s="562"/>
      <c r="CW6" s="562"/>
      <c r="CX6" s="562"/>
      <c r="CY6" s="562"/>
      <c r="CZ6" s="562"/>
      <c r="DA6" s="563"/>
      <c r="DB6" s="561">
        <v>97.8</v>
      </c>
      <c r="DC6" s="562"/>
      <c r="DD6" s="562"/>
      <c r="DE6" s="562"/>
      <c r="DF6" s="562"/>
      <c r="DG6" s="562"/>
      <c r="DH6" s="562"/>
      <c r="DI6" s="563"/>
    </row>
    <row r="7" spans="1:119" ht="18.75" customHeight="1" x14ac:dyDescent="0.25">
      <c r="A7" s="178"/>
      <c r="B7" s="566"/>
      <c r="C7" s="567"/>
      <c r="D7" s="567"/>
      <c r="E7" s="568"/>
      <c r="F7" s="568"/>
      <c r="G7" s="568"/>
      <c r="H7" s="568"/>
      <c r="I7" s="568"/>
      <c r="J7" s="568"/>
      <c r="K7" s="568"/>
      <c r="L7" s="568"/>
      <c r="M7" s="568"/>
      <c r="N7" s="568"/>
      <c r="O7" s="568"/>
      <c r="P7" s="568"/>
      <c r="Q7" s="568"/>
      <c r="R7" s="572"/>
      <c r="S7" s="572"/>
      <c r="T7" s="572"/>
      <c r="U7" s="572"/>
      <c r="V7" s="573"/>
      <c r="W7" s="559"/>
      <c r="X7" s="369"/>
      <c r="Y7" s="369"/>
      <c r="Z7" s="369"/>
      <c r="AA7" s="369"/>
      <c r="AB7" s="567"/>
      <c r="AC7" s="579"/>
      <c r="AD7" s="370"/>
      <c r="AE7" s="370"/>
      <c r="AF7" s="370"/>
      <c r="AG7" s="370"/>
      <c r="AH7" s="370"/>
      <c r="AI7" s="370"/>
      <c r="AJ7" s="370"/>
      <c r="AK7" s="370"/>
      <c r="AL7" s="580"/>
      <c r="AM7" s="475" t="s">
        <v>100</v>
      </c>
      <c r="AN7" s="375"/>
      <c r="AO7" s="375"/>
      <c r="AP7" s="375"/>
      <c r="AQ7" s="375"/>
      <c r="AR7" s="375"/>
      <c r="AS7" s="375"/>
      <c r="AT7" s="376"/>
      <c r="AU7" s="476" t="s">
        <v>90</v>
      </c>
      <c r="AV7" s="477"/>
      <c r="AW7" s="477"/>
      <c r="AX7" s="477"/>
      <c r="AY7" s="432" t="s">
        <v>101</v>
      </c>
      <c r="AZ7" s="433"/>
      <c r="BA7" s="433"/>
      <c r="BB7" s="433"/>
      <c r="BC7" s="433"/>
      <c r="BD7" s="433"/>
      <c r="BE7" s="433"/>
      <c r="BF7" s="433"/>
      <c r="BG7" s="433"/>
      <c r="BH7" s="433"/>
      <c r="BI7" s="433"/>
      <c r="BJ7" s="433"/>
      <c r="BK7" s="433"/>
      <c r="BL7" s="433"/>
      <c r="BM7" s="434"/>
      <c r="BN7" s="418">
        <v>600730</v>
      </c>
      <c r="BO7" s="419"/>
      <c r="BP7" s="419"/>
      <c r="BQ7" s="419"/>
      <c r="BR7" s="419"/>
      <c r="BS7" s="419"/>
      <c r="BT7" s="419"/>
      <c r="BU7" s="420"/>
      <c r="BV7" s="418">
        <v>374120</v>
      </c>
      <c r="BW7" s="419"/>
      <c r="BX7" s="419"/>
      <c r="BY7" s="419"/>
      <c r="BZ7" s="419"/>
      <c r="CA7" s="419"/>
      <c r="CB7" s="419"/>
      <c r="CC7" s="420"/>
      <c r="CD7" s="458" t="s">
        <v>102</v>
      </c>
      <c r="CE7" s="378"/>
      <c r="CF7" s="378"/>
      <c r="CG7" s="378"/>
      <c r="CH7" s="378"/>
      <c r="CI7" s="378"/>
      <c r="CJ7" s="378"/>
      <c r="CK7" s="378"/>
      <c r="CL7" s="378"/>
      <c r="CM7" s="378"/>
      <c r="CN7" s="378"/>
      <c r="CO7" s="378"/>
      <c r="CP7" s="378"/>
      <c r="CQ7" s="378"/>
      <c r="CR7" s="378"/>
      <c r="CS7" s="459"/>
      <c r="CT7" s="418">
        <v>70931385</v>
      </c>
      <c r="CU7" s="419"/>
      <c r="CV7" s="419"/>
      <c r="CW7" s="419"/>
      <c r="CX7" s="419"/>
      <c r="CY7" s="419"/>
      <c r="CZ7" s="419"/>
      <c r="DA7" s="420"/>
      <c r="DB7" s="418">
        <v>70592618</v>
      </c>
      <c r="DC7" s="419"/>
      <c r="DD7" s="419"/>
      <c r="DE7" s="419"/>
      <c r="DF7" s="419"/>
      <c r="DG7" s="419"/>
      <c r="DH7" s="419"/>
      <c r="DI7" s="420"/>
    </row>
    <row r="8" spans="1:119" ht="18.75" customHeight="1" thickBot="1" x14ac:dyDescent="0.3">
      <c r="A8" s="178"/>
      <c r="B8" s="569"/>
      <c r="C8" s="514"/>
      <c r="D8" s="514"/>
      <c r="E8" s="570"/>
      <c r="F8" s="570"/>
      <c r="G8" s="570"/>
      <c r="H8" s="570"/>
      <c r="I8" s="570"/>
      <c r="J8" s="570"/>
      <c r="K8" s="570"/>
      <c r="L8" s="570"/>
      <c r="M8" s="570"/>
      <c r="N8" s="570"/>
      <c r="O8" s="570"/>
      <c r="P8" s="570"/>
      <c r="Q8" s="570"/>
      <c r="R8" s="574"/>
      <c r="S8" s="574"/>
      <c r="T8" s="574"/>
      <c r="U8" s="574"/>
      <c r="V8" s="575"/>
      <c r="W8" s="489"/>
      <c r="X8" s="490"/>
      <c r="Y8" s="490"/>
      <c r="Z8" s="490"/>
      <c r="AA8" s="490"/>
      <c r="AB8" s="514"/>
      <c r="AC8" s="581"/>
      <c r="AD8" s="582"/>
      <c r="AE8" s="582"/>
      <c r="AF8" s="582"/>
      <c r="AG8" s="582"/>
      <c r="AH8" s="582"/>
      <c r="AI8" s="582"/>
      <c r="AJ8" s="582"/>
      <c r="AK8" s="582"/>
      <c r="AL8" s="583"/>
      <c r="AM8" s="475" t="s">
        <v>103</v>
      </c>
      <c r="AN8" s="375"/>
      <c r="AO8" s="375"/>
      <c r="AP8" s="375"/>
      <c r="AQ8" s="375"/>
      <c r="AR8" s="375"/>
      <c r="AS8" s="375"/>
      <c r="AT8" s="376"/>
      <c r="AU8" s="476" t="s">
        <v>90</v>
      </c>
      <c r="AV8" s="477"/>
      <c r="AW8" s="477"/>
      <c r="AX8" s="477"/>
      <c r="AY8" s="432" t="s">
        <v>104</v>
      </c>
      <c r="AZ8" s="433"/>
      <c r="BA8" s="433"/>
      <c r="BB8" s="433"/>
      <c r="BC8" s="433"/>
      <c r="BD8" s="433"/>
      <c r="BE8" s="433"/>
      <c r="BF8" s="433"/>
      <c r="BG8" s="433"/>
      <c r="BH8" s="433"/>
      <c r="BI8" s="433"/>
      <c r="BJ8" s="433"/>
      <c r="BK8" s="433"/>
      <c r="BL8" s="433"/>
      <c r="BM8" s="434"/>
      <c r="BN8" s="418">
        <v>2750117</v>
      </c>
      <c r="BO8" s="419"/>
      <c r="BP8" s="419"/>
      <c r="BQ8" s="419"/>
      <c r="BR8" s="419"/>
      <c r="BS8" s="419"/>
      <c r="BT8" s="419"/>
      <c r="BU8" s="420"/>
      <c r="BV8" s="418">
        <v>3237369</v>
      </c>
      <c r="BW8" s="419"/>
      <c r="BX8" s="419"/>
      <c r="BY8" s="419"/>
      <c r="BZ8" s="419"/>
      <c r="CA8" s="419"/>
      <c r="CB8" s="419"/>
      <c r="CC8" s="420"/>
      <c r="CD8" s="458" t="s">
        <v>105</v>
      </c>
      <c r="CE8" s="378"/>
      <c r="CF8" s="378"/>
      <c r="CG8" s="378"/>
      <c r="CH8" s="378"/>
      <c r="CI8" s="378"/>
      <c r="CJ8" s="378"/>
      <c r="CK8" s="378"/>
      <c r="CL8" s="378"/>
      <c r="CM8" s="378"/>
      <c r="CN8" s="378"/>
      <c r="CO8" s="378"/>
      <c r="CP8" s="378"/>
      <c r="CQ8" s="378"/>
      <c r="CR8" s="378"/>
      <c r="CS8" s="459"/>
      <c r="CT8" s="521">
        <v>0.48</v>
      </c>
      <c r="CU8" s="522"/>
      <c r="CV8" s="522"/>
      <c r="CW8" s="522"/>
      <c r="CX8" s="522"/>
      <c r="CY8" s="522"/>
      <c r="CZ8" s="522"/>
      <c r="DA8" s="523"/>
      <c r="DB8" s="521">
        <v>0.48</v>
      </c>
      <c r="DC8" s="522"/>
      <c r="DD8" s="522"/>
      <c r="DE8" s="522"/>
      <c r="DF8" s="522"/>
      <c r="DG8" s="522"/>
      <c r="DH8" s="522"/>
      <c r="DI8" s="523"/>
    </row>
    <row r="9" spans="1:119" ht="18.75" customHeight="1" thickBot="1" x14ac:dyDescent="0.3">
      <c r="A9" s="178"/>
      <c r="B9" s="550" t="s">
        <v>106</v>
      </c>
      <c r="C9" s="551"/>
      <c r="D9" s="551"/>
      <c r="E9" s="551"/>
      <c r="F9" s="551"/>
      <c r="G9" s="551"/>
      <c r="H9" s="551"/>
      <c r="I9" s="551"/>
      <c r="J9" s="551"/>
      <c r="K9" s="469"/>
      <c r="L9" s="552" t="s">
        <v>107</v>
      </c>
      <c r="M9" s="553"/>
      <c r="N9" s="553"/>
      <c r="O9" s="553"/>
      <c r="P9" s="553"/>
      <c r="Q9" s="554"/>
      <c r="R9" s="555">
        <v>251084</v>
      </c>
      <c r="S9" s="556"/>
      <c r="T9" s="556"/>
      <c r="U9" s="556"/>
      <c r="V9" s="557"/>
      <c r="W9" s="487" t="s">
        <v>108</v>
      </c>
      <c r="X9" s="488"/>
      <c r="Y9" s="488"/>
      <c r="Z9" s="488"/>
      <c r="AA9" s="488"/>
      <c r="AB9" s="488"/>
      <c r="AC9" s="488"/>
      <c r="AD9" s="488"/>
      <c r="AE9" s="488"/>
      <c r="AF9" s="488"/>
      <c r="AG9" s="488"/>
      <c r="AH9" s="488"/>
      <c r="AI9" s="488"/>
      <c r="AJ9" s="488"/>
      <c r="AK9" s="488"/>
      <c r="AL9" s="558"/>
      <c r="AM9" s="475" t="s">
        <v>109</v>
      </c>
      <c r="AN9" s="375"/>
      <c r="AO9" s="375"/>
      <c r="AP9" s="375"/>
      <c r="AQ9" s="375"/>
      <c r="AR9" s="375"/>
      <c r="AS9" s="375"/>
      <c r="AT9" s="376"/>
      <c r="AU9" s="476" t="s">
        <v>90</v>
      </c>
      <c r="AV9" s="477"/>
      <c r="AW9" s="477"/>
      <c r="AX9" s="477"/>
      <c r="AY9" s="432" t="s">
        <v>110</v>
      </c>
      <c r="AZ9" s="433"/>
      <c r="BA9" s="433"/>
      <c r="BB9" s="433"/>
      <c r="BC9" s="433"/>
      <c r="BD9" s="433"/>
      <c r="BE9" s="433"/>
      <c r="BF9" s="433"/>
      <c r="BG9" s="433"/>
      <c r="BH9" s="433"/>
      <c r="BI9" s="433"/>
      <c r="BJ9" s="433"/>
      <c r="BK9" s="433"/>
      <c r="BL9" s="433"/>
      <c r="BM9" s="434"/>
      <c r="BN9" s="418">
        <v>-487252</v>
      </c>
      <c r="BO9" s="419"/>
      <c r="BP9" s="419"/>
      <c r="BQ9" s="419"/>
      <c r="BR9" s="419"/>
      <c r="BS9" s="419"/>
      <c r="BT9" s="419"/>
      <c r="BU9" s="420"/>
      <c r="BV9" s="418">
        <v>92751</v>
      </c>
      <c r="BW9" s="419"/>
      <c r="BX9" s="419"/>
      <c r="BY9" s="419"/>
      <c r="BZ9" s="419"/>
      <c r="CA9" s="419"/>
      <c r="CB9" s="419"/>
      <c r="CC9" s="420"/>
      <c r="CD9" s="458" t="s">
        <v>111</v>
      </c>
      <c r="CE9" s="378"/>
      <c r="CF9" s="378"/>
      <c r="CG9" s="378"/>
      <c r="CH9" s="378"/>
      <c r="CI9" s="378"/>
      <c r="CJ9" s="378"/>
      <c r="CK9" s="378"/>
      <c r="CL9" s="378"/>
      <c r="CM9" s="378"/>
      <c r="CN9" s="378"/>
      <c r="CO9" s="378"/>
      <c r="CP9" s="378"/>
      <c r="CQ9" s="378"/>
      <c r="CR9" s="378"/>
      <c r="CS9" s="459"/>
      <c r="CT9" s="415">
        <v>13.2</v>
      </c>
      <c r="CU9" s="416"/>
      <c r="CV9" s="416"/>
      <c r="CW9" s="416"/>
      <c r="CX9" s="416"/>
      <c r="CY9" s="416"/>
      <c r="CZ9" s="416"/>
      <c r="DA9" s="417"/>
      <c r="DB9" s="415">
        <v>13.6</v>
      </c>
      <c r="DC9" s="416"/>
      <c r="DD9" s="416"/>
      <c r="DE9" s="416"/>
      <c r="DF9" s="416"/>
      <c r="DG9" s="416"/>
      <c r="DH9" s="416"/>
      <c r="DI9" s="417"/>
    </row>
    <row r="10" spans="1:119" ht="18.75" customHeight="1" thickBot="1" x14ac:dyDescent="0.3">
      <c r="A10" s="178"/>
      <c r="B10" s="550"/>
      <c r="C10" s="551"/>
      <c r="D10" s="551"/>
      <c r="E10" s="551"/>
      <c r="F10" s="551"/>
      <c r="G10" s="551"/>
      <c r="H10" s="551"/>
      <c r="I10" s="551"/>
      <c r="J10" s="551"/>
      <c r="K10" s="469"/>
      <c r="L10" s="374" t="s">
        <v>112</v>
      </c>
      <c r="M10" s="375"/>
      <c r="N10" s="375"/>
      <c r="O10" s="375"/>
      <c r="P10" s="375"/>
      <c r="Q10" s="376"/>
      <c r="R10" s="371">
        <v>265979</v>
      </c>
      <c r="S10" s="372"/>
      <c r="T10" s="372"/>
      <c r="U10" s="372"/>
      <c r="V10" s="431"/>
      <c r="W10" s="559"/>
      <c r="X10" s="369"/>
      <c r="Y10" s="369"/>
      <c r="Z10" s="369"/>
      <c r="AA10" s="369"/>
      <c r="AB10" s="369"/>
      <c r="AC10" s="369"/>
      <c r="AD10" s="369"/>
      <c r="AE10" s="369"/>
      <c r="AF10" s="369"/>
      <c r="AG10" s="369"/>
      <c r="AH10" s="369"/>
      <c r="AI10" s="369"/>
      <c r="AJ10" s="369"/>
      <c r="AK10" s="369"/>
      <c r="AL10" s="560"/>
      <c r="AM10" s="475" t="s">
        <v>113</v>
      </c>
      <c r="AN10" s="375"/>
      <c r="AO10" s="375"/>
      <c r="AP10" s="375"/>
      <c r="AQ10" s="375"/>
      <c r="AR10" s="375"/>
      <c r="AS10" s="375"/>
      <c r="AT10" s="376"/>
      <c r="AU10" s="476" t="s">
        <v>114</v>
      </c>
      <c r="AV10" s="477"/>
      <c r="AW10" s="477"/>
      <c r="AX10" s="477"/>
      <c r="AY10" s="432" t="s">
        <v>115</v>
      </c>
      <c r="AZ10" s="433"/>
      <c r="BA10" s="433"/>
      <c r="BB10" s="433"/>
      <c r="BC10" s="433"/>
      <c r="BD10" s="433"/>
      <c r="BE10" s="433"/>
      <c r="BF10" s="433"/>
      <c r="BG10" s="433"/>
      <c r="BH10" s="433"/>
      <c r="BI10" s="433"/>
      <c r="BJ10" s="433"/>
      <c r="BK10" s="433"/>
      <c r="BL10" s="433"/>
      <c r="BM10" s="434"/>
      <c r="BN10" s="418">
        <v>1620981</v>
      </c>
      <c r="BO10" s="419"/>
      <c r="BP10" s="419"/>
      <c r="BQ10" s="419"/>
      <c r="BR10" s="419"/>
      <c r="BS10" s="419"/>
      <c r="BT10" s="419"/>
      <c r="BU10" s="420"/>
      <c r="BV10" s="418">
        <v>1561865</v>
      </c>
      <c r="BW10" s="419"/>
      <c r="BX10" s="419"/>
      <c r="BY10" s="419"/>
      <c r="BZ10" s="419"/>
      <c r="CA10" s="419"/>
      <c r="CB10" s="419"/>
      <c r="CC10" s="420"/>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3">
      <c r="A11" s="178"/>
      <c r="B11" s="550"/>
      <c r="C11" s="551"/>
      <c r="D11" s="551"/>
      <c r="E11" s="551"/>
      <c r="F11" s="551"/>
      <c r="G11" s="551"/>
      <c r="H11" s="551"/>
      <c r="I11" s="551"/>
      <c r="J11" s="551"/>
      <c r="K11" s="469"/>
      <c r="L11" s="379" t="s">
        <v>117</v>
      </c>
      <c r="M11" s="380"/>
      <c r="N11" s="380"/>
      <c r="O11" s="380"/>
      <c r="P11" s="380"/>
      <c r="Q11" s="381"/>
      <c r="R11" s="547" t="s">
        <v>118</v>
      </c>
      <c r="S11" s="548"/>
      <c r="T11" s="548"/>
      <c r="U11" s="548"/>
      <c r="V11" s="549"/>
      <c r="W11" s="559"/>
      <c r="X11" s="369"/>
      <c r="Y11" s="369"/>
      <c r="Z11" s="369"/>
      <c r="AA11" s="369"/>
      <c r="AB11" s="369"/>
      <c r="AC11" s="369"/>
      <c r="AD11" s="369"/>
      <c r="AE11" s="369"/>
      <c r="AF11" s="369"/>
      <c r="AG11" s="369"/>
      <c r="AH11" s="369"/>
      <c r="AI11" s="369"/>
      <c r="AJ11" s="369"/>
      <c r="AK11" s="369"/>
      <c r="AL11" s="560"/>
      <c r="AM11" s="475" t="s">
        <v>119</v>
      </c>
      <c r="AN11" s="375"/>
      <c r="AO11" s="375"/>
      <c r="AP11" s="375"/>
      <c r="AQ11" s="375"/>
      <c r="AR11" s="375"/>
      <c r="AS11" s="375"/>
      <c r="AT11" s="376"/>
      <c r="AU11" s="476" t="s">
        <v>114</v>
      </c>
      <c r="AV11" s="477"/>
      <c r="AW11" s="477"/>
      <c r="AX11" s="477"/>
      <c r="AY11" s="432" t="s">
        <v>120</v>
      </c>
      <c r="AZ11" s="433"/>
      <c r="BA11" s="433"/>
      <c r="BB11" s="433"/>
      <c r="BC11" s="433"/>
      <c r="BD11" s="433"/>
      <c r="BE11" s="433"/>
      <c r="BF11" s="433"/>
      <c r="BG11" s="433"/>
      <c r="BH11" s="433"/>
      <c r="BI11" s="433"/>
      <c r="BJ11" s="433"/>
      <c r="BK11" s="433"/>
      <c r="BL11" s="433"/>
      <c r="BM11" s="434"/>
      <c r="BN11" s="418">
        <v>0</v>
      </c>
      <c r="BO11" s="419"/>
      <c r="BP11" s="419"/>
      <c r="BQ11" s="419"/>
      <c r="BR11" s="419"/>
      <c r="BS11" s="419"/>
      <c r="BT11" s="419"/>
      <c r="BU11" s="420"/>
      <c r="BV11" s="418">
        <v>0</v>
      </c>
      <c r="BW11" s="419"/>
      <c r="BX11" s="419"/>
      <c r="BY11" s="419"/>
      <c r="BZ11" s="419"/>
      <c r="CA11" s="419"/>
      <c r="CB11" s="419"/>
      <c r="CC11" s="420"/>
      <c r="CD11" s="458" t="s">
        <v>121</v>
      </c>
      <c r="CE11" s="378"/>
      <c r="CF11" s="378"/>
      <c r="CG11" s="378"/>
      <c r="CH11" s="378"/>
      <c r="CI11" s="378"/>
      <c r="CJ11" s="378"/>
      <c r="CK11" s="378"/>
      <c r="CL11" s="378"/>
      <c r="CM11" s="378"/>
      <c r="CN11" s="378"/>
      <c r="CO11" s="378"/>
      <c r="CP11" s="378"/>
      <c r="CQ11" s="378"/>
      <c r="CR11" s="378"/>
      <c r="CS11" s="459"/>
      <c r="CT11" s="521" t="s">
        <v>122</v>
      </c>
      <c r="CU11" s="522"/>
      <c r="CV11" s="522"/>
      <c r="CW11" s="522"/>
      <c r="CX11" s="522"/>
      <c r="CY11" s="522"/>
      <c r="CZ11" s="522"/>
      <c r="DA11" s="523"/>
      <c r="DB11" s="521" t="s">
        <v>122</v>
      </c>
      <c r="DC11" s="522"/>
      <c r="DD11" s="522"/>
      <c r="DE11" s="522"/>
      <c r="DF11" s="522"/>
      <c r="DG11" s="522"/>
      <c r="DH11" s="522"/>
      <c r="DI11" s="523"/>
    </row>
    <row r="12" spans="1:119" ht="18.75" customHeight="1" x14ac:dyDescent="0.25">
      <c r="A12" s="178"/>
      <c r="B12" s="524" t="s">
        <v>123</v>
      </c>
      <c r="C12" s="525"/>
      <c r="D12" s="525"/>
      <c r="E12" s="525"/>
      <c r="F12" s="525"/>
      <c r="G12" s="525"/>
      <c r="H12" s="525"/>
      <c r="I12" s="525"/>
      <c r="J12" s="525"/>
      <c r="K12" s="526"/>
      <c r="L12" s="533" t="s">
        <v>124</v>
      </c>
      <c r="M12" s="534"/>
      <c r="N12" s="534"/>
      <c r="O12" s="534"/>
      <c r="P12" s="534"/>
      <c r="Q12" s="535"/>
      <c r="R12" s="536">
        <v>240218</v>
      </c>
      <c r="S12" s="537"/>
      <c r="T12" s="537"/>
      <c r="U12" s="537"/>
      <c r="V12" s="538"/>
      <c r="W12" s="539" t="s">
        <v>1</v>
      </c>
      <c r="X12" s="477"/>
      <c r="Y12" s="477"/>
      <c r="Z12" s="477"/>
      <c r="AA12" s="477"/>
      <c r="AB12" s="540"/>
      <c r="AC12" s="541" t="s">
        <v>125</v>
      </c>
      <c r="AD12" s="542"/>
      <c r="AE12" s="542"/>
      <c r="AF12" s="542"/>
      <c r="AG12" s="543"/>
      <c r="AH12" s="541" t="s">
        <v>126</v>
      </c>
      <c r="AI12" s="542"/>
      <c r="AJ12" s="542"/>
      <c r="AK12" s="542"/>
      <c r="AL12" s="544"/>
      <c r="AM12" s="475" t="s">
        <v>127</v>
      </c>
      <c r="AN12" s="375"/>
      <c r="AO12" s="375"/>
      <c r="AP12" s="375"/>
      <c r="AQ12" s="375"/>
      <c r="AR12" s="375"/>
      <c r="AS12" s="375"/>
      <c r="AT12" s="376"/>
      <c r="AU12" s="476" t="s">
        <v>90</v>
      </c>
      <c r="AV12" s="477"/>
      <c r="AW12" s="477"/>
      <c r="AX12" s="477"/>
      <c r="AY12" s="432" t="s">
        <v>128</v>
      </c>
      <c r="AZ12" s="433"/>
      <c r="BA12" s="433"/>
      <c r="BB12" s="433"/>
      <c r="BC12" s="433"/>
      <c r="BD12" s="433"/>
      <c r="BE12" s="433"/>
      <c r="BF12" s="433"/>
      <c r="BG12" s="433"/>
      <c r="BH12" s="433"/>
      <c r="BI12" s="433"/>
      <c r="BJ12" s="433"/>
      <c r="BK12" s="433"/>
      <c r="BL12" s="433"/>
      <c r="BM12" s="434"/>
      <c r="BN12" s="418">
        <v>1478000</v>
      </c>
      <c r="BO12" s="419"/>
      <c r="BP12" s="419"/>
      <c r="BQ12" s="419"/>
      <c r="BR12" s="419"/>
      <c r="BS12" s="419"/>
      <c r="BT12" s="419"/>
      <c r="BU12" s="420"/>
      <c r="BV12" s="418">
        <v>1000000</v>
      </c>
      <c r="BW12" s="419"/>
      <c r="BX12" s="419"/>
      <c r="BY12" s="419"/>
      <c r="BZ12" s="419"/>
      <c r="CA12" s="419"/>
      <c r="CB12" s="419"/>
      <c r="CC12" s="420"/>
      <c r="CD12" s="458" t="s">
        <v>129</v>
      </c>
      <c r="CE12" s="378"/>
      <c r="CF12" s="378"/>
      <c r="CG12" s="378"/>
      <c r="CH12" s="378"/>
      <c r="CI12" s="378"/>
      <c r="CJ12" s="378"/>
      <c r="CK12" s="378"/>
      <c r="CL12" s="378"/>
      <c r="CM12" s="378"/>
      <c r="CN12" s="378"/>
      <c r="CO12" s="378"/>
      <c r="CP12" s="378"/>
      <c r="CQ12" s="378"/>
      <c r="CR12" s="378"/>
      <c r="CS12" s="459"/>
      <c r="CT12" s="521" t="s">
        <v>122</v>
      </c>
      <c r="CU12" s="522"/>
      <c r="CV12" s="522"/>
      <c r="CW12" s="522"/>
      <c r="CX12" s="522"/>
      <c r="CY12" s="522"/>
      <c r="CZ12" s="522"/>
      <c r="DA12" s="523"/>
      <c r="DB12" s="521" t="s">
        <v>122</v>
      </c>
      <c r="DC12" s="522"/>
      <c r="DD12" s="522"/>
      <c r="DE12" s="522"/>
      <c r="DF12" s="522"/>
      <c r="DG12" s="522"/>
      <c r="DH12" s="522"/>
      <c r="DI12" s="523"/>
    </row>
    <row r="13" spans="1:119" ht="18.75" customHeight="1" x14ac:dyDescent="0.25">
      <c r="A13" s="178"/>
      <c r="B13" s="527"/>
      <c r="C13" s="528"/>
      <c r="D13" s="528"/>
      <c r="E13" s="528"/>
      <c r="F13" s="528"/>
      <c r="G13" s="528"/>
      <c r="H13" s="528"/>
      <c r="I13" s="528"/>
      <c r="J13" s="528"/>
      <c r="K13" s="529"/>
      <c r="L13" s="187"/>
      <c r="M13" s="502" t="s">
        <v>130</v>
      </c>
      <c r="N13" s="503"/>
      <c r="O13" s="503"/>
      <c r="P13" s="503"/>
      <c r="Q13" s="504"/>
      <c r="R13" s="505">
        <v>238597</v>
      </c>
      <c r="S13" s="506"/>
      <c r="T13" s="506"/>
      <c r="U13" s="506"/>
      <c r="V13" s="507"/>
      <c r="W13" s="508" t="s">
        <v>131</v>
      </c>
      <c r="X13" s="404"/>
      <c r="Y13" s="404"/>
      <c r="Z13" s="404"/>
      <c r="AA13" s="404"/>
      <c r="AB13" s="405"/>
      <c r="AC13" s="371">
        <v>3202</v>
      </c>
      <c r="AD13" s="372"/>
      <c r="AE13" s="372"/>
      <c r="AF13" s="372"/>
      <c r="AG13" s="373"/>
      <c r="AH13" s="371">
        <v>4137</v>
      </c>
      <c r="AI13" s="372"/>
      <c r="AJ13" s="372"/>
      <c r="AK13" s="372"/>
      <c r="AL13" s="431"/>
      <c r="AM13" s="475" t="s">
        <v>132</v>
      </c>
      <c r="AN13" s="375"/>
      <c r="AO13" s="375"/>
      <c r="AP13" s="375"/>
      <c r="AQ13" s="375"/>
      <c r="AR13" s="375"/>
      <c r="AS13" s="375"/>
      <c r="AT13" s="376"/>
      <c r="AU13" s="476" t="s">
        <v>114</v>
      </c>
      <c r="AV13" s="477"/>
      <c r="AW13" s="477"/>
      <c r="AX13" s="477"/>
      <c r="AY13" s="432" t="s">
        <v>133</v>
      </c>
      <c r="AZ13" s="433"/>
      <c r="BA13" s="433"/>
      <c r="BB13" s="433"/>
      <c r="BC13" s="433"/>
      <c r="BD13" s="433"/>
      <c r="BE13" s="433"/>
      <c r="BF13" s="433"/>
      <c r="BG13" s="433"/>
      <c r="BH13" s="433"/>
      <c r="BI13" s="433"/>
      <c r="BJ13" s="433"/>
      <c r="BK13" s="433"/>
      <c r="BL13" s="433"/>
      <c r="BM13" s="434"/>
      <c r="BN13" s="418">
        <v>-344271</v>
      </c>
      <c r="BO13" s="419"/>
      <c r="BP13" s="419"/>
      <c r="BQ13" s="419"/>
      <c r="BR13" s="419"/>
      <c r="BS13" s="419"/>
      <c r="BT13" s="419"/>
      <c r="BU13" s="420"/>
      <c r="BV13" s="418">
        <v>654616</v>
      </c>
      <c r="BW13" s="419"/>
      <c r="BX13" s="419"/>
      <c r="BY13" s="419"/>
      <c r="BZ13" s="419"/>
      <c r="CA13" s="419"/>
      <c r="CB13" s="419"/>
      <c r="CC13" s="420"/>
      <c r="CD13" s="458" t="s">
        <v>134</v>
      </c>
      <c r="CE13" s="378"/>
      <c r="CF13" s="378"/>
      <c r="CG13" s="378"/>
      <c r="CH13" s="378"/>
      <c r="CI13" s="378"/>
      <c r="CJ13" s="378"/>
      <c r="CK13" s="378"/>
      <c r="CL13" s="378"/>
      <c r="CM13" s="378"/>
      <c r="CN13" s="378"/>
      <c r="CO13" s="378"/>
      <c r="CP13" s="378"/>
      <c r="CQ13" s="378"/>
      <c r="CR13" s="378"/>
      <c r="CS13" s="459"/>
      <c r="CT13" s="415">
        <v>5</v>
      </c>
      <c r="CU13" s="416"/>
      <c r="CV13" s="416"/>
      <c r="CW13" s="416"/>
      <c r="CX13" s="416"/>
      <c r="CY13" s="416"/>
      <c r="CZ13" s="416"/>
      <c r="DA13" s="417"/>
      <c r="DB13" s="415">
        <v>5.0999999999999996</v>
      </c>
      <c r="DC13" s="416"/>
      <c r="DD13" s="416"/>
      <c r="DE13" s="416"/>
      <c r="DF13" s="416"/>
      <c r="DG13" s="416"/>
      <c r="DH13" s="416"/>
      <c r="DI13" s="417"/>
    </row>
    <row r="14" spans="1:119" ht="18.75" customHeight="1" thickBot="1" x14ac:dyDescent="0.3">
      <c r="A14" s="178"/>
      <c r="B14" s="527"/>
      <c r="C14" s="528"/>
      <c r="D14" s="528"/>
      <c r="E14" s="528"/>
      <c r="F14" s="528"/>
      <c r="G14" s="528"/>
      <c r="H14" s="528"/>
      <c r="I14" s="528"/>
      <c r="J14" s="528"/>
      <c r="K14" s="529"/>
      <c r="L14" s="492" t="s">
        <v>135</v>
      </c>
      <c r="M14" s="545"/>
      <c r="N14" s="545"/>
      <c r="O14" s="545"/>
      <c r="P14" s="545"/>
      <c r="Q14" s="546"/>
      <c r="R14" s="505">
        <v>244431</v>
      </c>
      <c r="S14" s="506"/>
      <c r="T14" s="506"/>
      <c r="U14" s="506"/>
      <c r="V14" s="507"/>
      <c r="W14" s="509"/>
      <c r="X14" s="407"/>
      <c r="Y14" s="407"/>
      <c r="Z14" s="407"/>
      <c r="AA14" s="407"/>
      <c r="AB14" s="408"/>
      <c r="AC14" s="498">
        <v>3.1</v>
      </c>
      <c r="AD14" s="499"/>
      <c r="AE14" s="499"/>
      <c r="AF14" s="499"/>
      <c r="AG14" s="500"/>
      <c r="AH14" s="498">
        <v>3.8</v>
      </c>
      <c r="AI14" s="499"/>
      <c r="AJ14" s="499"/>
      <c r="AK14" s="499"/>
      <c r="AL14" s="501"/>
      <c r="AM14" s="475"/>
      <c r="AN14" s="375"/>
      <c r="AO14" s="375"/>
      <c r="AP14" s="375"/>
      <c r="AQ14" s="375"/>
      <c r="AR14" s="375"/>
      <c r="AS14" s="375"/>
      <c r="AT14" s="376"/>
      <c r="AU14" s="476"/>
      <c r="AV14" s="477"/>
      <c r="AW14" s="477"/>
      <c r="AX14" s="477"/>
      <c r="AY14" s="432"/>
      <c r="AZ14" s="433"/>
      <c r="BA14" s="433"/>
      <c r="BB14" s="433"/>
      <c r="BC14" s="433"/>
      <c r="BD14" s="433"/>
      <c r="BE14" s="433"/>
      <c r="BF14" s="433"/>
      <c r="BG14" s="433"/>
      <c r="BH14" s="433"/>
      <c r="BI14" s="433"/>
      <c r="BJ14" s="433"/>
      <c r="BK14" s="433"/>
      <c r="BL14" s="433"/>
      <c r="BM14" s="434"/>
      <c r="BN14" s="418"/>
      <c r="BO14" s="419"/>
      <c r="BP14" s="419"/>
      <c r="BQ14" s="419"/>
      <c r="BR14" s="419"/>
      <c r="BS14" s="419"/>
      <c r="BT14" s="419"/>
      <c r="BU14" s="420"/>
      <c r="BV14" s="418"/>
      <c r="BW14" s="419"/>
      <c r="BX14" s="419"/>
      <c r="BY14" s="419"/>
      <c r="BZ14" s="419"/>
      <c r="CA14" s="419"/>
      <c r="CB14" s="419"/>
      <c r="CC14" s="420"/>
      <c r="CD14" s="455" t="s">
        <v>136</v>
      </c>
      <c r="CE14" s="456"/>
      <c r="CF14" s="456"/>
      <c r="CG14" s="456"/>
      <c r="CH14" s="456"/>
      <c r="CI14" s="456"/>
      <c r="CJ14" s="456"/>
      <c r="CK14" s="456"/>
      <c r="CL14" s="456"/>
      <c r="CM14" s="456"/>
      <c r="CN14" s="456"/>
      <c r="CO14" s="456"/>
      <c r="CP14" s="456"/>
      <c r="CQ14" s="456"/>
      <c r="CR14" s="456"/>
      <c r="CS14" s="457"/>
      <c r="CT14" s="515">
        <v>38.9</v>
      </c>
      <c r="CU14" s="516"/>
      <c r="CV14" s="516"/>
      <c r="CW14" s="516"/>
      <c r="CX14" s="516"/>
      <c r="CY14" s="516"/>
      <c r="CZ14" s="516"/>
      <c r="DA14" s="517"/>
      <c r="DB14" s="515">
        <v>37.4</v>
      </c>
      <c r="DC14" s="516"/>
      <c r="DD14" s="516"/>
      <c r="DE14" s="516"/>
      <c r="DF14" s="516"/>
      <c r="DG14" s="516"/>
      <c r="DH14" s="516"/>
      <c r="DI14" s="517"/>
    </row>
    <row r="15" spans="1:119" ht="18.75" customHeight="1" x14ac:dyDescent="0.25">
      <c r="A15" s="178"/>
      <c r="B15" s="527"/>
      <c r="C15" s="528"/>
      <c r="D15" s="528"/>
      <c r="E15" s="528"/>
      <c r="F15" s="528"/>
      <c r="G15" s="528"/>
      <c r="H15" s="528"/>
      <c r="I15" s="528"/>
      <c r="J15" s="528"/>
      <c r="K15" s="529"/>
      <c r="L15" s="187"/>
      <c r="M15" s="502" t="s">
        <v>130</v>
      </c>
      <c r="N15" s="503"/>
      <c r="O15" s="503"/>
      <c r="P15" s="503"/>
      <c r="Q15" s="504"/>
      <c r="R15" s="505">
        <v>243080</v>
      </c>
      <c r="S15" s="506"/>
      <c r="T15" s="506"/>
      <c r="U15" s="506"/>
      <c r="V15" s="507"/>
      <c r="W15" s="508" t="s">
        <v>137</v>
      </c>
      <c r="X15" s="404"/>
      <c r="Y15" s="404"/>
      <c r="Z15" s="404"/>
      <c r="AA15" s="404"/>
      <c r="AB15" s="405"/>
      <c r="AC15" s="371">
        <v>17553</v>
      </c>
      <c r="AD15" s="372"/>
      <c r="AE15" s="372"/>
      <c r="AF15" s="372"/>
      <c r="AG15" s="373"/>
      <c r="AH15" s="371">
        <v>19490</v>
      </c>
      <c r="AI15" s="372"/>
      <c r="AJ15" s="372"/>
      <c r="AK15" s="372"/>
      <c r="AL15" s="431"/>
      <c r="AM15" s="475"/>
      <c r="AN15" s="375"/>
      <c r="AO15" s="375"/>
      <c r="AP15" s="375"/>
      <c r="AQ15" s="375"/>
      <c r="AR15" s="375"/>
      <c r="AS15" s="375"/>
      <c r="AT15" s="376"/>
      <c r="AU15" s="476"/>
      <c r="AV15" s="477"/>
      <c r="AW15" s="477"/>
      <c r="AX15" s="477"/>
      <c r="AY15" s="444" t="s">
        <v>138</v>
      </c>
      <c r="AZ15" s="445"/>
      <c r="BA15" s="445"/>
      <c r="BB15" s="445"/>
      <c r="BC15" s="445"/>
      <c r="BD15" s="445"/>
      <c r="BE15" s="445"/>
      <c r="BF15" s="445"/>
      <c r="BG15" s="445"/>
      <c r="BH15" s="445"/>
      <c r="BI15" s="445"/>
      <c r="BJ15" s="445"/>
      <c r="BK15" s="445"/>
      <c r="BL15" s="445"/>
      <c r="BM15" s="446"/>
      <c r="BN15" s="447">
        <v>29772772</v>
      </c>
      <c r="BO15" s="448"/>
      <c r="BP15" s="448"/>
      <c r="BQ15" s="448"/>
      <c r="BR15" s="448"/>
      <c r="BS15" s="448"/>
      <c r="BT15" s="448"/>
      <c r="BU15" s="449"/>
      <c r="BV15" s="447">
        <v>29194615</v>
      </c>
      <c r="BW15" s="448"/>
      <c r="BX15" s="448"/>
      <c r="BY15" s="448"/>
      <c r="BZ15" s="448"/>
      <c r="CA15" s="448"/>
      <c r="CB15" s="448"/>
      <c r="CC15" s="449"/>
      <c r="CD15" s="518" t="s">
        <v>139</v>
      </c>
      <c r="CE15" s="519"/>
      <c r="CF15" s="519"/>
      <c r="CG15" s="519"/>
      <c r="CH15" s="519"/>
      <c r="CI15" s="519"/>
      <c r="CJ15" s="519"/>
      <c r="CK15" s="519"/>
      <c r="CL15" s="519"/>
      <c r="CM15" s="519"/>
      <c r="CN15" s="519"/>
      <c r="CO15" s="519"/>
      <c r="CP15" s="519"/>
      <c r="CQ15" s="519"/>
      <c r="CR15" s="519"/>
      <c r="CS15" s="520"/>
      <c r="CT15" s="188"/>
      <c r="CU15" s="189"/>
      <c r="CV15" s="189"/>
      <c r="CW15" s="189"/>
      <c r="CX15" s="189"/>
      <c r="CY15" s="189"/>
      <c r="CZ15" s="189"/>
      <c r="DA15" s="190"/>
      <c r="DB15" s="188"/>
      <c r="DC15" s="189"/>
      <c r="DD15" s="189"/>
      <c r="DE15" s="189"/>
      <c r="DF15" s="189"/>
      <c r="DG15" s="189"/>
      <c r="DH15" s="189"/>
      <c r="DI15" s="190"/>
    </row>
    <row r="16" spans="1:119" ht="18.75" customHeight="1" x14ac:dyDescent="0.25">
      <c r="A16" s="178"/>
      <c r="B16" s="527"/>
      <c r="C16" s="528"/>
      <c r="D16" s="528"/>
      <c r="E16" s="528"/>
      <c r="F16" s="528"/>
      <c r="G16" s="528"/>
      <c r="H16" s="528"/>
      <c r="I16" s="528"/>
      <c r="J16" s="528"/>
      <c r="K16" s="529"/>
      <c r="L16" s="492" t="s">
        <v>140</v>
      </c>
      <c r="M16" s="493"/>
      <c r="N16" s="493"/>
      <c r="O16" s="493"/>
      <c r="P16" s="493"/>
      <c r="Q16" s="494"/>
      <c r="R16" s="495" t="s">
        <v>141</v>
      </c>
      <c r="S16" s="496"/>
      <c r="T16" s="496"/>
      <c r="U16" s="496"/>
      <c r="V16" s="497"/>
      <c r="W16" s="509"/>
      <c r="X16" s="407"/>
      <c r="Y16" s="407"/>
      <c r="Z16" s="407"/>
      <c r="AA16" s="407"/>
      <c r="AB16" s="408"/>
      <c r="AC16" s="498">
        <v>16.7</v>
      </c>
      <c r="AD16" s="499"/>
      <c r="AE16" s="499"/>
      <c r="AF16" s="499"/>
      <c r="AG16" s="500"/>
      <c r="AH16" s="498">
        <v>17.7</v>
      </c>
      <c r="AI16" s="499"/>
      <c r="AJ16" s="499"/>
      <c r="AK16" s="499"/>
      <c r="AL16" s="501"/>
      <c r="AM16" s="475"/>
      <c r="AN16" s="375"/>
      <c r="AO16" s="375"/>
      <c r="AP16" s="375"/>
      <c r="AQ16" s="375"/>
      <c r="AR16" s="375"/>
      <c r="AS16" s="375"/>
      <c r="AT16" s="376"/>
      <c r="AU16" s="476"/>
      <c r="AV16" s="477"/>
      <c r="AW16" s="477"/>
      <c r="AX16" s="477"/>
      <c r="AY16" s="432" t="s">
        <v>142</v>
      </c>
      <c r="AZ16" s="433"/>
      <c r="BA16" s="433"/>
      <c r="BB16" s="433"/>
      <c r="BC16" s="433"/>
      <c r="BD16" s="433"/>
      <c r="BE16" s="433"/>
      <c r="BF16" s="433"/>
      <c r="BG16" s="433"/>
      <c r="BH16" s="433"/>
      <c r="BI16" s="433"/>
      <c r="BJ16" s="433"/>
      <c r="BK16" s="433"/>
      <c r="BL16" s="433"/>
      <c r="BM16" s="434"/>
      <c r="BN16" s="418">
        <v>61920344</v>
      </c>
      <c r="BO16" s="419"/>
      <c r="BP16" s="419"/>
      <c r="BQ16" s="419"/>
      <c r="BR16" s="419"/>
      <c r="BS16" s="419"/>
      <c r="BT16" s="419"/>
      <c r="BU16" s="420"/>
      <c r="BV16" s="418">
        <v>60777645</v>
      </c>
      <c r="BW16" s="419"/>
      <c r="BX16" s="419"/>
      <c r="BY16" s="419"/>
      <c r="BZ16" s="419"/>
      <c r="CA16" s="419"/>
      <c r="CB16" s="419"/>
      <c r="CC16" s="420"/>
      <c r="CD16" s="191"/>
      <c r="CE16" s="450"/>
      <c r="CF16" s="450"/>
      <c r="CG16" s="450"/>
      <c r="CH16" s="450"/>
      <c r="CI16" s="450"/>
      <c r="CJ16" s="450"/>
      <c r="CK16" s="450"/>
      <c r="CL16" s="450"/>
      <c r="CM16" s="450"/>
      <c r="CN16" s="450"/>
      <c r="CO16" s="450"/>
      <c r="CP16" s="450"/>
      <c r="CQ16" s="450"/>
      <c r="CR16" s="450"/>
      <c r="CS16" s="451"/>
      <c r="CT16" s="415"/>
      <c r="CU16" s="416"/>
      <c r="CV16" s="416"/>
      <c r="CW16" s="416"/>
      <c r="CX16" s="416"/>
      <c r="CY16" s="416"/>
      <c r="CZ16" s="416"/>
      <c r="DA16" s="417"/>
      <c r="DB16" s="415"/>
      <c r="DC16" s="416"/>
      <c r="DD16" s="416"/>
      <c r="DE16" s="416"/>
      <c r="DF16" s="416"/>
      <c r="DG16" s="416"/>
      <c r="DH16" s="416"/>
      <c r="DI16" s="417"/>
    </row>
    <row r="17" spans="1:113" ht="18.75" customHeight="1" thickBot="1" x14ac:dyDescent="0.3">
      <c r="A17" s="178"/>
      <c r="B17" s="530"/>
      <c r="C17" s="531"/>
      <c r="D17" s="531"/>
      <c r="E17" s="531"/>
      <c r="F17" s="531"/>
      <c r="G17" s="531"/>
      <c r="H17" s="531"/>
      <c r="I17" s="531"/>
      <c r="J17" s="531"/>
      <c r="K17" s="532"/>
      <c r="L17" s="192"/>
      <c r="M17" s="511" t="s">
        <v>143</v>
      </c>
      <c r="N17" s="512"/>
      <c r="O17" s="512"/>
      <c r="P17" s="512"/>
      <c r="Q17" s="513"/>
      <c r="R17" s="495" t="s">
        <v>144</v>
      </c>
      <c r="S17" s="496"/>
      <c r="T17" s="496"/>
      <c r="U17" s="496"/>
      <c r="V17" s="497"/>
      <c r="W17" s="508" t="s">
        <v>145</v>
      </c>
      <c r="X17" s="404"/>
      <c r="Y17" s="404"/>
      <c r="Z17" s="404"/>
      <c r="AA17" s="404"/>
      <c r="AB17" s="405"/>
      <c r="AC17" s="371">
        <v>84172</v>
      </c>
      <c r="AD17" s="372"/>
      <c r="AE17" s="372"/>
      <c r="AF17" s="372"/>
      <c r="AG17" s="373"/>
      <c r="AH17" s="371">
        <v>86480</v>
      </c>
      <c r="AI17" s="372"/>
      <c r="AJ17" s="372"/>
      <c r="AK17" s="372"/>
      <c r="AL17" s="431"/>
      <c r="AM17" s="475"/>
      <c r="AN17" s="375"/>
      <c r="AO17" s="375"/>
      <c r="AP17" s="375"/>
      <c r="AQ17" s="375"/>
      <c r="AR17" s="375"/>
      <c r="AS17" s="375"/>
      <c r="AT17" s="376"/>
      <c r="AU17" s="476"/>
      <c r="AV17" s="477"/>
      <c r="AW17" s="477"/>
      <c r="AX17" s="477"/>
      <c r="AY17" s="432" t="s">
        <v>146</v>
      </c>
      <c r="AZ17" s="433"/>
      <c r="BA17" s="433"/>
      <c r="BB17" s="433"/>
      <c r="BC17" s="433"/>
      <c r="BD17" s="433"/>
      <c r="BE17" s="433"/>
      <c r="BF17" s="433"/>
      <c r="BG17" s="433"/>
      <c r="BH17" s="433"/>
      <c r="BI17" s="433"/>
      <c r="BJ17" s="433"/>
      <c r="BK17" s="433"/>
      <c r="BL17" s="433"/>
      <c r="BM17" s="434"/>
      <c r="BN17" s="418">
        <v>37528359</v>
      </c>
      <c r="BO17" s="419"/>
      <c r="BP17" s="419"/>
      <c r="BQ17" s="419"/>
      <c r="BR17" s="419"/>
      <c r="BS17" s="419"/>
      <c r="BT17" s="419"/>
      <c r="BU17" s="420"/>
      <c r="BV17" s="418">
        <v>36859547</v>
      </c>
      <c r="BW17" s="419"/>
      <c r="BX17" s="419"/>
      <c r="BY17" s="419"/>
      <c r="BZ17" s="419"/>
      <c r="CA17" s="419"/>
      <c r="CB17" s="419"/>
      <c r="CC17" s="420"/>
      <c r="CD17" s="191"/>
      <c r="CE17" s="450"/>
      <c r="CF17" s="450"/>
      <c r="CG17" s="450"/>
      <c r="CH17" s="450"/>
      <c r="CI17" s="450"/>
      <c r="CJ17" s="450"/>
      <c r="CK17" s="450"/>
      <c r="CL17" s="450"/>
      <c r="CM17" s="450"/>
      <c r="CN17" s="450"/>
      <c r="CO17" s="450"/>
      <c r="CP17" s="450"/>
      <c r="CQ17" s="450"/>
      <c r="CR17" s="450"/>
      <c r="CS17" s="451"/>
      <c r="CT17" s="415"/>
      <c r="CU17" s="416"/>
      <c r="CV17" s="416"/>
      <c r="CW17" s="416"/>
      <c r="CX17" s="416"/>
      <c r="CY17" s="416"/>
      <c r="CZ17" s="416"/>
      <c r="DA17" s="417"/>
      <c r="DB17" s="415"/>
      <c r="DC17" s="416"/>
      <c r="DD17" s="416"/>
      <c r="DE17" s="416"/>
      <c r="DF17" s="416"/>
      <c r="DG17" s="416"/>
      <c r="DH17" s="416"/>
      <c r="DI17" s="417"/>
    </row>
    <row r="18" spans="1:113" ht="18.75" customHeight="1" thickBot="1" x14ac:dyDescent="0.3">
      <c r="A18" s="178"/>
      <c r="B18" s="468" t="s">
        <v>147</v>
      </c>
      <c r="C18" s="469"/>
      <c r="D18" s="469"/>
      <c r="E18" s="470"/>
      <c r="F18" s="470"/>
      <c r="G18" s="470"/>
      <c r="H18" s="470"/>
      <c r="I18" s="470"/>
      <c r="J18" s="470"/>
      <c r="K18" s="470"/>
      <c r="L18" s="471">
        <v>677.87</v>
      </c>
      <c r="M18" s="471"/>
      <c r="N18" s="471"/>
      <c r="O18" s="471"/>
      <c r="P18" s="471"/>
      <c r="Q18" s="471"/>
      <c r="R18" s="472"/>
      <c r="S18" s="472"/>
      <c r="T18" s="472"/>
      <c r="U18" s="472"/>
      <c r="V18" s="473"/>
      <c r="W18" s="489"/>
      <c r="X18" s="490"/>
      <c r="Y18" s="490"/>
      <c r="Z18" s="490"/>
      <c r="AA18" s="490"/>
      <c r="AB18" s="514"/>
      <c r="AC18" s="388">
        <v>80.2</v>
      </c>
      <c r="AD18" s="389"/>
      <c r="AE18" s="389"/>
      <c r="AF18" s="389"/>
      <c r="AG18" s="474"/>
      <c r="AH18" s="388">
        <v>78.5</v>
      </c>
      <c r="AI18" s="389"/>
      <c r="AJ18" s="389"/>
      <c r="AK18" s="389"/>
      <c r="AL18" s="390"/>
      <c r="AM18" s="475"/>
      <c r="AN18" s="375"/>
      <c r="AO18" s="375"/>
      <c r="AP18" s="375"/>
      <c r="AQ18" s="375"/>
      <c r="AR18" s="375"/>
      <c r="AS18" s="375"/>
      <c r="AT18" s="376"/>
      <c r="AU18" s="476"/>
      <c r="AV18" s="477"/>
      <c r="AW18" s="477"/>
      <c r="AX18" s="477"/>
      <c r="AY18" s="432" t="s">
        <v>148</v>
      </c>
      <c r="AZ18" s="433"/>
      <c r="BA18" s="433"/>
      <c r="BB18" s="433"/>
      <c r="BC18" s="433"/>
      <c r="BD18" s="433"/>
      <c r="BE18" s="433"/>
      <c r="BF18" s="433"/>
      <c r="BG18" s="433"/>
      <c r="BH18" s="433"/>
      <c r="BI18" s="433"/>
      <c r="BJ18" s="433"/>
      <c r="BK18" s="433"/>
      <c r="BL18" s="433"/>
      <c r="BM18" s="434"/>
      <c r="BN18" s="418">
        <v>68546607</v>
      </c>
      <c r="BO18" s="419"/>
      <c r="BP18" s="419"/>
      <c r="BQ18" s="419"/>
      <c r="BR18" s="419"/>
      <c r="BS18" s="419"/>
      <c r="BT18" s="419"/>
      <c r="BU18" s="420"/>
      <c r="BV18" s="418">
        <v>68957257</v>
      </c>
      <c r="BW18" s="419"/>
      <c r="BX18" s="419"/>
      <c r="BY18" s="419"/>
      <c r="BZ18" s="419"/>
      <c r="CA18" s="419"/>
      <c r="CB18" s="419"/>
      <c r="CC18" s="420"/>
      <c r="CD18" s="191"/>
      <c r="CE18" s="450"/>
      <c r="CF18" s="450"/>
      <c r="CG18" s="450"/>
      <c r="CH18" s="450"/>
      <c r="CI18" s="450"/>
      <c r="CJ18" s="450"/>
      <c r="CK18" s="450"/>
      <c r="CL18" s="450"/>
      <c r="CM18" s="450"/>
      <c r="CN18" s="450"/>
      <c r="CO18" s="450"/>
      <c r="CP18" s="450"/>
      <c r="CQ18" s="450"/>
      <c r="CR18" s="450"/>
      <c r="CS18" s="451"/>
      <c r="CT18" s="415"/>
      <c r="CU18" s="416"/>
      <c r="CV18" s="416"/>
      <c r="CW18" s="416"/>
      <c r="CX18" s="416"/>
      <c r="CY18" s="416"/>
      <c r="CZ18" s="416"/>
      <c r="DA18" s="417"/>
      <c r="DB18" s="415"/>
      <c r="DC18" s="416"/>
      <c r="DD18" s="416"/>
      <c r="DE18" s="416"/>
      <c r="DF18" s="416"/>
      <c r="DG18" s="416"/>
      <c r="DH18" s="416"/>
      <c r="DI18" s="417"/>
    </row>
    <row r="19" spans="1:113" ht="18.75" customHeight="1" thickBot="1" x14ac:dyDescent="0.3">
      <c r="A19" s="178"/>
      <c r="B19" s="468" t="s">
        <v>149</v>
      </c>
      <c r="C19" s="469"/>
      <c r="D19" s="469"/>
      <c r="E19" s="470"/>
      <c r="F19" s="470"/>
      <c r="G19" s="470"/>
      <c r="H19" s="470"/>
      <c r="I19" s="470"/>
      <c r="J19" s="470"/>
      <c r="K19" s="470"/>
      <c r="L19" s="478">
        <v>370</v>
      </c>
      <c r="M19" s="478"/>
      <c r="N19" s="478"/>
      <c r="O19" s="478"/>
      <c r="P19" s="478"/>
      <c r="Q19" s="478"/>
      <c r="R19" s="479"/>
      <c r="S19" s="479"/>
      <c r="T19" s="479"/>
      <c r="U19" s="479"/>
      <c r="V19" s="480"/>
      <c r="W19" s="487"/>
      <c r="X19" s="488"/>
      <c r="Y19" s="488"/>
      <c r="Z19" s="488"/>
      <c r="AA19" s="488"/>
      <c r="AB19" s="488"/>
      <c r="AC19" s="491"/>
      <c r="AD19" s="491"/>
      <c r="AE19" s="491"/>
      <c r="AF19" s="491"/>
      <c r="AG19" s="491"/>
      <c r="AH19" s="491"/>
      <c r="AI19" s="491"/>
      <c r="AJ19" s="491"/>
      <c r="AK19" s="491"/>
      <c r="AL19" s="510"/>
      <c r="AM19" s="475"/>
      <c r="AN19" s="375"/>
      <c r="AO19" s="375"/>
      <c r="AP19" s="375"/>
      <c r="AQ19" s="375"/>
      <c r="AR19" s="375"/>
      <c r="AS19" s="375"/>
      <c r="AT19" s="376"/>
      <c r="AU19" s="476"/>
      <c r="AV19" s="477"/>
      <c r="AW19" s="477"/>
      <c r="AX19" s="477"/>
      <c r="AY19" s="432" t="s">
        <v>150</v>
      </c>
      <c r="AZ19" s="433"/>
      <c r="BA19" s="433"/>
      <c r="BB19" s="433"/>
      <c r="BC19" s="433"/>
      <c r="BD19" s="433"/>
      <c r="BE19" s="433"/>
      <c r="BF19" s="433"/>
      <c r="BG19" s="433"/>
      <c r="BH19" s="433"/>
      <c r="BI19" s="433"/>
      <c r="BJ19" s="433"/>
      <c r="BK19" s="433"/>
      <c r="BL19" s="433"/>
      <c r="BM19" s="434"/>
      <c r="BN19" s="418">
        <v>91614604</v>
      </c>
      <c r="BO19" s="419"/>
      <c r="BP19" s="419"/>
      <c r="BQ19" s="419"/>
      <c r="BR19" s="419"/>
      <c r="BS19" s="419"/>
      <c r="BT19" s="419"/>
      <c r="BU19" s="420"/>
      <c r="BV19" s="418">
        <v>89073418</v>
      </c>
      <c r="BW19" s="419"/>
      <c r="BX19" s="419"/>
      <c r="BY19" s="419"/>
      <c r="BZ19" s="419"/>
      <c r="CA19" s="419"/>
      <c r="CB19" s="419"/>
      <c r="CC19" s="420"/>
      <c r="CD19" s="191"/>
      <c r="CE19" s="450"/>
      <c r="CF19" s="450"/>
      <c r="CG19" s="450"/>
      <c r="CH19" s="450"/>
      <c r="CI19" s="450"/>
      <c r="CJ19" s="450"/>
      <c r="CK19" s="450"/>
      <c r="CL19" s="450"/>
      <c r="CM19" s="450"/>
      <c r="CN19" s="450"/>
      <c r="CO19" s="450"/>
      <c r="CP19" s="450"/>
      <c r="CQ19" s="450"/>
      <c r="CR19" s="450"/>
      <c r="CS19" s="451"/>
      <c r="CT19" s="415"/>
      <c r="CU19" s="416"/>
      <c r="CV19" s="416"/>
      <c r="CW19" s="416"/>
      <c r="CX19" s="416"/>
      <c r="CY19" s="416"/>
      <c r="CZ19" s="416"/>
      <c r="DA19" s="417"/>
      <c r="DB19" s="415"/>
      <c r="DC19" s="416"/>
      <c r="DD19" s="416"/>
      <c r="DE19" s="416"/>
      <c r="DF19" s="416"/>
      <c r="DG19" s="416"/>
      <c r="DH19" s="416"/>
      <c r="DI19" s="417"/>
    </row>
    <row r="20" spans="1:113" ht="18.75" customHeight="1" thickBot="1" x14ac:dyDescent="0.3">
      <c r="A20" s="178"/>
      <c r="B20" s="468" t="s">
        <v>151</v>
      </c>
      <c r="C20" s="469"/>
      <c r="D20" s="469"/>
      <c r="E20" s="470"/>
      <c r="F20" s="470"/>
      <c r="G20" s="470"/>
      <c r="H20" s="470"/>
      <c r="I20" s="470"/>
      <c r="J20" s="470"/>
      <c r="K20" s="470"/>
      <c r="L20" s="478">
        <v>121793</v>
      </c>
      <c r="M20" s="478"/>
      <c r="N20" s="478"/>
      <c r="O20" s="478"/>
      <c r="P20" s="478"/>
      <c r="Q20" s="478"/>
      <c r="R20" s="479"/>
      <c r="S20" s="479"/>
      <c r="T20" s="479"/>
      <c r="U20" s="479"/>
      <c r="V20" s="480"/>
      <c r="W20" s="489"/>
      <c r="X20" s="490"/>
      <c r="Y20" s="490"/>
      <c r="Z20" s="490"/>
      <c r="AA20" s="490"/>
      <c r="AB20" s="490"/>
      <c r="AC20" s="481"/>
      <c r="AD20" s="481"/>
      <c r="AE20" s="481"/>
      <c r="AF20" s="481"/>
      <c r="AG20" s="481"/>
      <c r="AH20" s="481"/>
      <c r="AI20" s="481"/>
      <c r="AJ20" s="481"/>
      <c r="AK20" s="481"/>
      <c r="AL20" s="482"/>
      <c r="AM20" s="483"/>
      <c r="AN20" s="380"/>
      <c r="AO20" s="380"/>
      <c r="AP20" s="380"/>
      <c r="AQ20" s="380"/>
      <c r="AR20" s="380"/>
      <c r="AS20" s="380"/>
      <c r="AT20" s="381"/>
      <c r="AU20" s="484"/>
      <c r="AV20" s="485"/>
      <c r="AW20" s="485"/>
      <c r="AX20" s="486"/>
      <c r="AY20" s="432"/>
      <c r="AZ20" s="433"/>
      <c r="BA20" s="433"/>
      <c r="BB20" s="433"/>
      <c r="BC20" s="433"/>
      <c r="BD20" s="433"/>
      <c r="BE20" s="433"/>
      <c r="BF20" s="433"/>
      <c r="BG20" s="433"/>
      <c r="BH20" s="433"/>
      <c r="BI20" s="433"/>
      <c r="BJ20" s="433"/>
      <c r="BK20" s="433"/>
      <c r="BL20" s="433"/>
      <c r="BM20" s="434"/>
      <c r="BN20" s="418"/>
      <c r="BO20" s="419"/>
      <c r="BP20" s="419"/>
      <c r="BQ20" s="419"/>
      <c r="BR20" s="419"/>
      <c r="BS20" s="419"/>
      <c r="BT20" s="419"/>
      <c r="BU20" s="420"/>
      <c r="BV20" s="418"/>
      <c r="BW20" s="419"/>
      <c r="BX20" s="419"/>
      <c r="BY20" s="419"/>
      <c r="BZ20" s="419"/>
      <c r="CA20" s="419"/>
      <c r="CB20" s="419"/>
      <c r="CC20" s="420"/>
      <c r="CD20" s="191"/>
      <c r="CE20" s="450"/>
      <c r="CF20" s="450"/>
      <c r="CG20" s="450"/>
      <c r="CH20" s="450"/>
      <c r="CI20" s="450"/>
      <c r="CJ20" s="450"/>
      <c r="CK20" s="450"/>
      <c r="CL20" s="450"/>
      <c r="CM20" s="450"/>
      <c r="CN20" s="450"/>
      <c r="CO20" s="450"/>
      <c r="CP20" s="450"/>
      <c r="CQ20" s="450"/>
      <c r="CR20" s="450"/>
      <c r="CS20" s="451"/>
      <c r="CT20" s="415"/>
      <c r="CU20" s="416"/>
      <c r="CV20" s="416"/>
      <c r="CW20" s="416"/>
      <c r="CX20" s="416"/>
      <c r="CY20" s="416"/>
      <c r="CZ20" s="416"/>
      <c r="DA20" s="417"/>
      <c r="DB20" s="415"/>
      <c r="DC20" s="416"/>
      <c r="DD20" s="416"/>
      <c r="DE20" s="416"/>
      <c r="DF20" s="416"/>
      <c r="DG20" s="416"/>
      <c r="DH20" s="416"/>
      <c r="DI20" s="417"/>
    </row>
    <row r="21" spans="1:113" ht="18.75" customHeight="1" thickBot="1" x14ac:dyDescent="0.3">
      <c r="A21" s="178"/>
      <c r="B21" s="465" t="s">
        <v>152</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91"/>
      <c r="AZ21" s="392"/>
      <c r="BA21" s="392"/>
      <c r="BB21" s="392"/>
      <c r="BC21" s="392"/>
      <c r="BD21" s="392"/>
      <c r="BE21" s="392"/>
      <c r="BF21" s="392"/>
      <c r="BG21" s="392"/>
      <c r="BH21" s="392"/>
      <c r="BI21" s="392"/>
      <c r="BJ21" s="392"/>
      <c r="BK21" s="392"/>
      <c r="BL21" s="392"/>
      <c r="BM21" s="393"/>
      <c r="BN21" s="452"/>
      <c r="BO21" s="453"/>
      <c r="BP21" s="453"/>
      <c r="BQ21" s="453"/>
      <c r="BR21" s="453"/>
      <c r="BS21" s="453"/>
      <c r="BT21" s="453"/>
      <c r="BU21" s="454"/>
      <c r="BV21" s="452"/>
      <c r="BW21" s="453"/>
      <c r="BX21" s="453"/>
      <c r="BY21" s="453"/>
      <c r="BZ21" s="453"/>
      <c r="CA21" s="453"/>
      <c r="CB21" s="453"/>
      <c r="CC21" s="454"/>
      <c r="CD21" s="191"/>
      <c r="CE21" s="450"/>
      <c r="CF21" s="450"/>
      <c r="CG21" s="450"/>
      <c r="CH21" s="450"/>
      <c r="CI21" s="450"/>
      <c r="CJ21" s="450"/>
      <c r="CK21" s="450"/>
      <c r="CL21" s="450"/>
      <c r="CM21" s="450"/>
      <c r="CN21" s="450"/>
      <c r="CO21" s="450"/>
      <c r="CP21" s="450"/>
      <c r="CQ21" s="450"/>
      <c r="CR21" s="450"/>
      <c r="CS21" s="451"/>
      <c r="CT21" s="415"/>
      <c r="CU21" s="416"/>
      <c r="CV21" s="416"/>
      <c r="CW21" s="416"/>
      <c r="CX21" s="416"/>
      <c r="CY21" s="416"/>
      <c r="CZ21" s="416"/>
      <c r="DA21" s="417"/>
      <c r="DB21" s="415"/>
      <c r="DC21" s="416"/>
      <c r="DD21" s="416"/>
      <c r="DE21" s="416"/>
      <c r="DF21" s="416"/>
      <c r="DG21" s="416"/>
      <c r="DH21" s="416"/>
      <c r="DI21" s="417"/>
    </row>
    <row r="22" spans="1:113" ht="18.75" customHeight="1" x14ac:dyDescent="0.25">
      <c r="A22" s="178"/>
      <c r="B22" s="394" t="s">
        <v>153</v>
      </c>
      <c r="C22" s="395"/>
      <c r="D22" s="396"/>
      <c r="E22" s="403" t="s">
        <v>1</v>
      </c>
      <c r="F22" s="404"/>
      <c r="G22" s="404"/>
      <c r="H22" s="404"/>
      <c r="I22" s="404"/>
      <c r="J22" s="404"/>
      <c r="K22" s="405"/>
      <c r="L22" s="403" t="s">
        <v>154</v>
      </c>
      <c r="M22" s="404"/>
      <c r="N22" s="404"/>
      <c r="O22" s="404"/>
      <c r="P22" s="405"/>
      <c r="Q22" s="409" t="s">
        <v>155</v>
      </c>
      <c r="R22" s="410"/>
      <c r="S22" s="410"/>
      <c r="T22" s="410"/>
      <c r="U22" s="410"/>
      <c r="V22" s="411"/>
      <c r="W22" s="460" t="s">
        <v>156</v>
      </c>
      <c r="X22" s="395"/>
      <c r="Y22" s="396"/>
      <c r="Z22" s="403" t="s">
        <v>1</v>
      </c>
      <c r="AA22" s="404"/>
      <c r="AB22" s="404"/>
      <c r="AC22" s="404"/>
      <c r="AD22" s="404"/>
      <c r="AE22" s="404"/>
      <c r="AF22" s="404"/>
      <c r="AG22" s="405"/>
      <c r="AH22" s="421" t="s">
        <v>157</v>
      </c>
      <c r="AI22" s="404"/>
      <c r="AJ22" s="404"/>
      <c r="AK22" s="404"/>
      <c r="AL22" s="405"/>
      <c r="AM22" s="421" t="s">
        <v>158</v>
      </c>
      <c r="AN22" s="422"/>
      <c r="AO22" s="422"/>
      <c r="AP22" s="422"/>
      <c r="AQ22" s="422"/>
      <c r="AR22" s="423"/>
      <c r="AS22" s="409" t="s">
        <v>155</v>
      </c>
      <c r="AT22" s="410"/>
      <c r="AU22" s="410"/>
      <c r="AV22" s="410"/>
      <c r="AW22" s="410"/>
      <c r="AX22" s="427"/>
      <c r="AY22" s="444" t="s">
        <v>159</v>
      </c>
      <c r="AZ22" s="445"/>
      <c r="BA22" s="445"/>
      <c r="BB22" s="445"/>
      <c r="BC22" s="445"/>
      <c r="BD22" s="445"/>
      <c r="BE22" s="445"/>
      <c r="BF22" s="445"/>
      <c r="BG22" s="445"/>
      <c r="BH22" s="445"/>
      <c r="BI22" s="445"/>
      <c r="BJ22" s="445"/>
      <c r="BK22" s="445"/>
      <c r="BL22" s="445"/>
      <c r="BM22" s="446"/>
      <c r="BN22" s="447">
        <v>123752937</v>
      </c>
      <c r="BO22" s="448"/>
      <c r="BP22" s="448"/>
      <c r="BQ22" s="448"/>
      <c r="BR22" s="448"/>
      <c r="BS22" s="448"/>
      <c r="BT22" s="448"/>
      <c r="BU22" s="449"/>
      <c r="BV22" s="447">
        <v>127001989</v>
      </c>
      <c r="BW22" s="448"/>
      <c r="BX22" s="448"/>
      <c r="BY22" s="448"/>
      <c r="BZ22" s="448"/>
      <c r="CA22" s="448"/>
      <c r="CB22" s="448"/>
      <c r="CC22" s="449"/>
      <c r="CD22" s="191"/>
      <c r="CE22" s="450"/>
      <c r="CF22" s="450"/>
      <c r="CG22" s="450"/>
      <c r="CH22" s="450"/>
      <c r="CI22" s="450"/>
      <c r="CJ22" s="450"/>
      <c r="CK22" s="450"/>
      <c r="CL22" s="450"/>
      <c r="CM22" s="450"/>
      <c r="CN22" s="450"/>
      <c r="CO22" s="450"/>
      <c r="CP22" s="450"/>
      <c r="CQ22" s="450"/>
      <c r="CR22" s="450"/>
      <c r="CS22" s="451"/>
      <c r="CT22" s="415"/>
      <c r="CU22" s="416"/>
      <c r="CV22" s="416"/>
      <c r="CW22" s="416"/>
      <c r="CX22" s="416"/>
      <c r="CY22" s="416"/>
      <c r="CZ22" s="416"/>
      <c r="DA22" s="417"/>
      <c r="DB22" s="415"/>
      <c r="DC22" s="416"/>
      <c r="DD22" s="416"/>
      <c r="DE22" s="416"/>
      <c r="DF22" s="416"/>
      <c r="DG22" s="416"/>
      <c r="DH22" s="416"/>
      <c r="DI22" s="417"/>
    </row>
    <row r="23" spans="1:113" ht="18.75" customHeight="1" x14ac:dyDescent="0.25">
      <c r="A23" s="178"/>
      <c r="B23" s="397"/>
      <c r="C23" s="398"/>
      <c r="D23" s="399"/>
      <c r="E23" s="406"/>
      <c r="F23" s="407"/>
      <c r="G23" s="407"/>
      <c r="H23" s="407"/>
      <c r="I23" s="407"/>
      <c r="J23" s="407"/>
      <c r="K23" s="408"/>
      <c r="L23" s="406"/>
      <c r="M23" s="407"/>
      <c r="N23" s="407"/>
      <c r="O23" s="407"/>
      <c r="P23" s="408"/>
      <c r="Q23" s="412"/>
      <c r="R23" s="413"/>
      <c r="S23" s="413"/>
      <c r="T23" s="413"/>
      <c r="U23" s="413"/>
      <c r="V23" s="414"/>
      <c r="W23" s="461"/>
      <c r="X23" s="398"/>
      <c r="Y23" s="399"/>
      <c r="Z23" s="406"/>
      <c r="AA23" s="407"/>
      <c r="AB23" s="407"/>
      <c r="AC23" s="407"/>
      <c r="AD23" s="407"/>
      <c r="AE23" s="407"/>
      <c r="AF23" s="407"/>
      <c r="AG23" s="408"/>
      <c r="AH23" s="406"/>
      <c r="AI23" s="407"/>
      <c r="AJ23" s="407"/>
      <c r="AK23" s="407"/>
      <c r="AL23" s="408"/>
      <c r="AM23" s="424"/>
      <c r="AN23" s="425"/>
      <c r="AO23" s="425"/>
      <c r="AP23" s="425"/>
      <c r="AQ23" s="425"/>
      <c r="AR23" s="426"/>
      <c r="AS23" s="412"/>
      <c r="AT23" s="413"/>
      <c r="AU23" s="413"/>
      <c r="AV23" s="413"/>
      <c r="AW23" s="413"/>
      <c r="AX23" s="428"/>
      <c r="AY23" s="432" t="s">
        <v>160</v>
      </c>
      <c r="AZ23" s="433"/>
      <c r="BA23" s="433"/>
      <c r="BB23" s="433"/>
      <c r="BC23" s="433"/>
      <c r="BD23" s="433"/>
      <c r="BE23" s="433"/>
      <c r="BF23" s="433"/>
      <c r="BG23" s="433"/>
      <c r="BH23" s="433"/>
      <c r="BI23" s="433"/>
      <c r="BJ23" s="433"/>
      <c r="BK23" s="433"/>
      <c r="BL23" s="433"/>
      <c r="BM23" s="434"/>
      <c r="BN23" s="418">
        <v>17604918</v>
      </c>
      <c r="BO23" s="419"/>
      <c r="BP23" s="419"/>
      <c r="BQ23" s="419"/>
      <c r="BR23" s="419"/>
      <c r="BS23" s="419"/>
      <c r="BT23" s="419"/>
      <c r="BU23" s="420"/>
      <c r="BV23" s="418">
        <v>19695139</v>
      </c>
      <c r="BW23" s="419"/>
      <c r="BX23" s="419"/>
      <c r="BY23" s="419"/>
      <c r="BZ23" s="419"/>
      <c r="CA23" s="419"/>
      <c r="CB23" s="419"/>
      <c r="CC23" s="420"/>
      <c r="CD23" s="191"/>
      <c r="CE23" s="450"/>
      <c r="CF23" s="450"/>
      <c r="CG23" s="450"/>
      <c r="CH23" s="450"/>
      <c r="CI23" s="450"/>
      <c r="CJ23" s="450"/>
      <c r="CK23" s="450"/>
      <c r="CL23" s="450"/>
      <c r="CM23" s="450"/>
      <c r="CN23" s="450"/>
      <c r="CO23" s="450"/>
      <c r="CP23" s="450"/>
      <c r="CQ23" s="450"/>
      <c r="CR23" s="450"/>
      <c r="CS23" s="451"/>
      <c r="CT23" s="415"/>
      <c r="CU23" s="416"/>
      <c r="CV23" s="416"/>
      <c r="CW23" s="416"/>
      <c r="CX23" s="416"/>
      <c r="CY23" s="416"/>
      <c r="CZ23" s="416"/>
      <c r="DA23" s="417"/>
      <c r="DB23" s="415"/>
      <c r="DC23" s="416"/>
      <c r="DD23" s="416"/>
      <c r="DE23" s="416"/>
      <c r="DF23" s="416"/>
      <c r="DG23" s="416"/>
      <c r="DH23" s="416"/>
      <c r="DI23" s="417"/>
    </row>
    <row r="24" spans="1:113" ht="18.75" customHeight="1" thickBot="1" x14ac:dyDescent="0.3">
      <c r="A24" s="178"/>
      <c r="B24" s="397"/>
      <c r="C24" s="398"/>
      <c r="D24" s="399"/>
      <c r="E24" s="374" t="s">
        <v>161</v>
      </c>
      <c r="F24" s="375"/>
      <c r="G24" s="375"/>
      <c r="H24" s="375"/>
      <c r="I24" s="375"/>
      <c r="J24" s="375"/>
      <c r="K24" s="376"/>
      <c r="L24" s="371">
        <v>1</v>
      </c>
      <c r="M24" s="372"/>
      <c r="N24" s="372"/>
      <c r="O24" s="372"/>
      <c r="P24" s="373"/>
      <c r="Q24" s="371">
        <v>10500</v>
      </c>
      <c r="R24" s="372"/>
      <c r="S24" s="372"/>
      <c r="T24" s="372"/>
      <c r="U24" s="372"/>
      <c r="V24" s="373"/>
      <c r="W24" s="461"/>
      <c r="X24" s="398"/>
      <c r="Y24" s="399"/>
      <c r="Z24" s="374" t="s">
        <v>162</v>
      </c>
      <c r="AA24" s="375"/>
      <c r="AB24" s="375"/>
      <c r="AC24" s="375"/>
      <c r="AD24" s="375"/>
      <c r="AE24" s="375"/>
      <c r="AF24" s="375"/>
      <c r="AG24" s="376"/>
      <c r="AH24" s="371">
        <v>1841</v>
      </c>
      <c r="AI24" s="372"/>
      <c r="AJ24" s="372"/>
      <c r="AK24" s="372"/>
      <c r="AL24" s="373"/>
      <c r="AM24" s="371">
        <v>5721828</v>
      </c>
      <c r="AN24" s="372"/>
      <c r="AO24" s="372"/>
      <c r="AP24" s="372"/>
      <c r="AQ24" s="372"/>
      <c r="AR24" s="373"/>
      <c r="AS24" s="371">
        <v>3108</v>
      </c>
      <c r="AT24" s="372"/>
      <c r="AU24" s="372"/>
      <c r="AV24" s="372"/>
      <c r="AW24" s="372"/>
      <c r="AX24" s="431"/>
      <c r="AY24" s="391" t="s">
        <v>163</v>
      </c>
      <c r="AZ24" s="392"/>
      <c r="BA24" s="392"/>
      <c r="BB24" s="392"/>
      <c r="BC24" s="392"/>
      <c r="BD24" s="392"/>
      <c r="BE24" s="392"/>
      <c r="BF24" s="392"/>
      <c r="BG24" s="392"/>
      <c r="BH24" s="392"/>
      <c r="BI24" s="392"/>
      <c r="BJ24" s="392"/>
      <c r="BK24" s="392"/>
      <c r="BL24" s="392"/>
      <c r="BM24" s="393"/>
      <c r="BN24" s="418">
        <v>80659453</v>
      </c>
      <c r="BO24" s="419"/>
      <c r="BP24" s="419"/>
      <c r="BQ24" s="419"/>
      <c r="BR24" s="419"/>
      <c r="BS24" s="419"/>
      <c r="BT24" s="419"/>
      <c r="BU24" s="420"/>
      <c r="BV24" s="418">
        <v>81289925</v>
      </c>
      <c r="BW24" s="419"/>
      <c r="BX24" s="419"/>
      <c r="BY24" s="419"/>
      <c r="BZ24" s="419"/>
      <c r="CA24" s="419"/>
      <c r="CB24" s="419"/>
      <c r="CC24" s="420"/>
      <c r="CD24" s="191"/>
      <c r="CE24" s="450"/>
      <c r="CF24" s="450"/>
      <c r="CG24" s="450"/>
      <c r="CH24" s="450"/>
      <c r="CI24" s="450"/>
      <c r="CJ24" s="450"/>
      <c r="CK24" s="450"/>
      <c r="CL24" s="450"/>
      <c r="CM24" s="450"/>
      <c r="CN24" s="450"/>
      <c r="CO24" s="450"/>
      <c r="CP24" s="450"/>
      <c r="CQ24" s="450"/>
      <c r="CR24" s="450"/>
      <c r="CS24" s="451"/>
      <c r="CT24" s="415"/>
      <c r="CU24" s="416"/>
      <c r="CV24" s="416"/>
      <c r="CW24" s="416"/>
      <c r="CX24" s="416"/>
      <c r="CY24" s="416"/>
      <c r="CZ24" s="416"/>
      <c r="DA24" s="417"/>
      <c r="DB24" s="415"/>
      <c r="DC24" s="416"/>
      <c r="DD24" s="416"/>
      <c r="DE24" s="416"/>
      <c r="DF24" s="416"/>
      <c r="DG24" s="416"/>
      <c r="DH24" s="416"/>
      <c r="DI24" s="417"/>
    </row>
    <row r="25" spans="1:113" ht="18.75" customHeight="1" x14ac:dyDescent="0.25">
      <c r="A25" s="178"/>
      <c r="B25" s="397"/>
      <c r="C25" s="398"/>
      <c r="D25" s="399"/>
      <c r="E25" s="374" t="s">
        <v>164</v>
      </c>
      <c r="F25" s="375"/>
      <c r="G25" s="375"/>
      <c r="H25" s="375"/>
      <c r="I25" s="375"/>
      <c r="J25" s="375"/>
      <c r="K25" s="376"/>
      <c r="L25" s="371">
        <v>2</v>
      </c>
      <c r="M25" s="372"/>
      <c r="N25" s="372"/>
      <c r="O25" s="372"/>
      <c r="P25" s="373"/>
      <c r="Q25" s="371">
        <v>8300</v>
      </c>
      <c r="R25" s="372"/>
      <c r="S25" s="372"/>
      <c r="T25" s="372"/>
      <c r="U25" s="372"/>
      <c r="V25" s="373"/>
      <c r="W25" s="461"/>
      <c r="X25" s="398"/>
      <c r="Y25" s="399"/>
      <c r="Z25" s="374" t="s">
        <v>165</v>
      </c>
      <c r="AA25" s="375"/>
      <c r="AB25" s="375"/>
      <c r="AC25" s="375"/>
      <c r="AD25" s="375"/>
      <c r="AE25" s="375"/>
      <c r="AF25" s="375"/>
      <c r="AG25" s="376"/>
      <c r="AH25" s="371">
        <v>390</v>
      </c>
      <c r="AI25" s="372"/>
      <c r="AJ25" s="372"/>
      <c r="AK25" s="372"/>
      <c r="AL25" s="373"/>
      <c r="AM25" s="371">
        <v>1136850</v>
      </c>
      <c r="AN25" s="372"/>
      <c r="AO25" s="372"/>
      <c r="AP25" s="372"/>
      <c r="AQ25" s="372"/>
      <c r="AR25" s="373"/>
      <c r="AS25" s="371">
        <v>2915</v>
      </c>
      <c r="AT25" s="372"/>
      <c r="AU25" s="372"/>
      <c r="AV25" s="372"/>
      <c r="AW25" s="372"/>
      <c r="AX25" s="431"/>
      <c r="AY25" s="444" t="s">
        <v>166</v>
      </c>
      <c r="AZ25" s="445"/>
      <c r="BA25" s="445"/>
      <c r="BB25" s="445"/>
      <c r="BC25" s="445"/>
      <c r="BD25" s="445"/>
      <c r="BE25" s="445"/>
      <c r="BF25" s="445"/>
      <c r="BG25" s="445"/>
      <c r="BH25" s="445"/>
      <c r="BI25" s="445"/>
      <c r="BJ25" s="445"/>
      <c r="BK25" s="445"/>
      <c r="BL25" s="445"/>
      <c r="BM25" s="446"/>
      <c r="BN25" s="447">
        <v>53155194</v>
      </c>
      <c r="BO25" s="448"/>
      <c r="BP25" s="448"/>
      <c r="BQ25" s="448"/>
      <c r="BR25" s="448"/>
      <c r="BS25" s="448"/>
      <c r="BT25" s="448"/>
      <c r="BU25" s="449"/>
      <c r="BV25" s="447">
        <v>55971236</v>
      </c>
      <c r="BW25" s="448"/>
      <c r="BX25" s="448"/>
      <c r="BY25" s="448"/>
      <c r="BZ25" s="448"/>
      <c r="CA25" s="448"/>
      <c r="CB25" s="448"/>
      <c r="CC25" s="449"/>
      <c r="CD25" s="191"/>
      <c r="CE25" s="450"/>
      <c r="CF25" s="450"/>
      <c r="CG25" s="450"/>
      <c r="CH25" s="450"/>
      <c r="CI25" s="450"/>
      <c r="CJ25" s="450"/>
      <c r="CK25" s="450"/>
      <c r="CL25" s="450"/>
      <c r="CM25" s="450"/>
      <c r="CN25" s="450"/>
      <c r="CO25" s="450"/>
      <c r="CP25" s="450"/>
      <c r="CQ25" s="450"/>
      <c r="CR25" s="450"/>
      <c r="CS25" s="451"/>
      <c r="CT25" s="415"/>
      <c r="CU25" s="416"/>
      <c r="CV25" s="416"/>
      <c r="CW25" s="416"/>
      <c r="CX25" s="416"/>
      <c r="CY25" s="416"/>
      <c r="CZ25" s="416"/>
      <c r="DA25" s="417"/>
      <c r="DB25" s="415"/>
      <c r="DC25" s="416"/>
      <c r="DD25" s="416"/>
      <c r="DE25" s="416"/>
      <c r="DF25" s="416"/>
      <c r="DG25" s="416"/>
      <c r="DH25" s="416"/>
      <c r="DI25" s="417"/>
    </row>
    <row r="26" spans="1:113" ht="18.75" customHeight="1" x14ac:dyDescent="0.25">
      <c r="A26" s="178"/>
      <c r="B26" s="397"/>
      <c r="C26" s="398"/>
      <c r="D26" s="399"/>
      <c r="E26" s="374" t="s">
        <v>167</v>
      </c>
      <c r="F26" s="375"/>
      <c r="G26" s="375"/>
      <c r="H26" s="375"/>
      <c r="I26" s="375"/>
      <c r="J26" s="375"/>
      <c r="K26" s="376"/>
      <c r="L26" s="371">
        <v>1</v>
      </c>
      <c r="M26" s="372"/>
      <c r="N26" s="372"/>
      <c r="O26" s="372"/>
      <c r="P26" s="373"/>
      <c r="Q26" s="371">
        <v>7400</v>
      </c>
      <c r="R26" s="372"/>
      <c r="S26" s="372"/>
      <c r="T26" s="372"/>
      <c r="U26" s="372"/>
      <c r="V26" s="373"/>
      <c r="W26" s="461"/>
      <c r="X26" s="398"/>
      <c r="Y26" s="399"/>
      <c r="Z26" s="374" t="s">
        <v>168</v>
      </c>
      <c r="AA26" s="429"/>
      <c r="AB26" s="429"/>
      <c r="AC26" s="429"/>
      <c r="AD26" s="429"/>
      <c r="AE26" s="429"/>
      <c r="AF26" s="429"/>
      <c r="AG26" s="430"/>
      <c r="AH26" s="371">
        <v>93</v>
      </c>
      <c r="AI26" s="372"/>
      <c r="AJ26" s="372"/>
      <c r="AK26" s="372"/>
      <c r="AL26" s="373"/>
      <c r="AM26" s="371">
        <v>268677</v>
      </c>
      <c r="AN26" s="372"/>
      <c r="AO26" s="372"/>
      <c r="AP26" s="372"/>
      <c r="AQ26" s="372"/>
      <c r="AR26" s="373"/>
      <c r="AS26" s="371">
        <v>2889</v>
      </c>
      <c r="AT26" s="372"/>
      <c r="AU26" s="372"/>
      <c r="AV26" s="372"/>
      <c r="AW26" s="372"/>
      <c r="AX26" s="431"/>
      <c r="AY26" s="458" t="s">
        <v>169</v>
      </c>
      <c r="AZ26" s="378"/>
      <c r="BA26" s="378"/>
      <c r="BB26" s="378"/>
      <c r="BC26" s="378"/>
      <c r="BD26" s="378"/>
      <c r="BE26" s="378"/>
      <c r="BF26" s="378"/>
      <c r="BG26" s="378"/>
      <c r="BH26" s="378"/>
      <c r="BI26" s="378"/>
      <c r="BJ26" s="378"/>
      <c r="BK26" s="378"/>
      <c r="BL26" s="378"/>
      <c r="BM26" s="459"/>
      <c r="BN26" s="418">
        <v>395000</v>
      </c>
      <c r="BO26" s="419"/>
      <c r="BP26" s="419"/>
      <c r="BQ26" s="419"/>
      <c r="BR26" s="419"/>
      <c r="BS26" s="419"/>
      <c r="BT26" s="419"/>
      <c r="BU26" s="420"/>
      <c r="BV26" s="418">
        <v>200000</v>
      </c>
      <c r="BW26" s="419"/>
      <c r="BX26" s="419"/>
      <c r="BY26" s="419"/>
      <c r="BZ26" s="419"/>
      <c r="CA26" s="419"/>
      <c r="CB26" s="419"/>
      <c r="CC26" s="420"/>
      <c r="CD26" s="191"/>
      <c r="CE26" s="450"/>
      <c r="CF26" s="450"/>
      <c r="CG26" s="450"/>
      <c r="CH26" s="450"/>
      <c r="CI26" s="450"/>
      <c r="CJ26" s="450"/>
      <c r="CK26" s="450"/>
      <c r="CL26" s="450"/>
      <c r="CM26" s="450"/>
      <c r="CN26" s="450"/>
      <c r="CO26" s="450"/>
      <c r="CP26" s="450"/>
      <c r="CQ26" s="450"/>
      <c r="CR26" s="450"/>
      <c r="CS26" s="451"/>
      <c r="CT26" s="415"/>
      <c r="CU26" s="416"/>
      <c r="CV26" s="416"/>
      <c r="CW26" s="416"/>
      <c r="CX26" s="416"/>
      <c r="CY26" s="416"/>
      <c r="CZ26" s="416"/>
      <c r="DA26" s="417"/>
      <c r="DB26" s="415"/>
      <c r="DC26" s="416"/>
      <c r="DD26" s="416"/>
      <c r="DE26" s="416"/>
      <c r="DF26" s="416"/>
      <c r="DG26" s="416"/>
      <c r="DH26" s="416"/>
      <c r="DI26" s="417"/>
    </row>
    <row r="27" spans="1:113" ht="18.75" customHeight="1" thickBot="1" x14ac:dyDescent="0.3">
      <c r="A27" s="178"/>
      <c r="B27" s="397"/>
      <c r="C27" s="398"/>
      <c r="D27" s="399"/>
      <c r="E27" s="374" t="s">
        <v>170</v>
      </c>
      <c r="F27" s="375"/>
      <c r="G27" s="375"/>
      <c r="H27" s="375"/>
      <c r="I27" s="375"/>
      <c r="J27" s="375"/>
      <c r="K27" s="376"/>
      <c r="L27" s="371">
        <v>1</v>
      </c>
      <c r="M27" s="372"/>
      <c r="N27" s="372"/>
      <c r="O27" s="372"/>
      <c r="P27" s="373"/>
      <c r="Q27" s="371">
        <v>6300</v>
      </c>
      <c r="R27" s="372"/>
      <c r="S27" s="372"/>
      <c r="T27" s="372"/>
      <c r="U27" s="372"/>
      <c r="V27" s="373"/>
      <c r="W27" s="461"/>
      <c r="X27" s="398"/>
      <c r="Y27" s="399"/>
      <c r="Z27" s="374" t="s">
        <v>171</v>
      </c>
      <c r="AA27" s="375"/>
      <c r="AB27" s="375"/>
      <c r="AC27" s="375"/>
      <c r="AD27" s="375"/>
      <c r="AE27" s="375"/>
      <c r="AF27" s="375"/>
      <c r="AG27" s="376"/>
      <c r="AH27" s="371">
        <v>62</v>
      </c>
      <c r="AI27" s="372"/>
      <c r="AJ27" s="372"/>
      <c r="AK27" s="372"/>
      <c r="AL27" s="373"/>
      <c r="AM27" s="371">
        <v>243896</v>
      </c>
      <c r="AN27" s="372"/>
      <c r="AO27" s="372"/>
      <c r="AP27" s="372"/>
      <c r="AQ27" s="372"/>
      <c r="AR27" s="373"/>
      <c r="AS27" s="371">
        <v>3934</v>
      </c>
      <c r="AT27" s="372"/>
      <c r="AU27" s="372"/>
      <c r="AV27" s="372"/>
      <c r="AW27" s="372"/>
      <c r="AX27" s="431"/>
      <c r="AY27" s="455" t="s">
        <v>172</v>
      </c>
      <c r="AZ27" s="456"/>
      <c r="BA27" s="456"/>
      <c r="BB27" s="456"/>
      <c r="BC27" s="456"/>
      <c r="BD27" s="456"/>
      <c r="BE27" s="456"/>
      <c r="BF27" s="456"/>
      <c r="BG27" s="456"/>
      <c r="BH27" s="456"/>
      <c r="BI27" s="456"/>
      <c r="BJ27" s="456"/>
      <c r="BK27" s="456"/>
      <c r="BL27" s="456"/>
      <c r="BM27" s="457"/>
      <c r="BN27" s="452" t="s">
        <v>122</v>
      </c>
      <c r="BO27" s="453"/>
      <c r="BP27" s="453"/>
      <c r="BQ27" s="453"/>
      <c r="BR27" s="453"/>
      <c r="BS27" s="453"/>
      <c r="BT27" s="453"/>
      <c r="BU27" s="454"/>
      <c r="BV27" s="452" t="s">
        <v>122</v>
      </c>
      <c r="BW27" s="453"/>
      <c r="BX27" s="453"/>
      <c r="BY27" s="453"/>
      <c r="BZ27" s="453"/>
      <c r="CA27" s="453"/>
      <c r="CB27" s="453"/>
      <c r="CC27" s="454"/>
      <c r="CD27" s="193"/>
      <c r="CE27" s="450"/>
      <c r="CF27" s="450"/>
      <c r="CG27" s="450"/>
      <c r="CH27" s="450"/>
      <c r="CI27" s="450"/>
      <c r="CJ27" s="450"/>
      <c r="CK27" s="450"/>
      <c r="CL27" s="450"/>
      <c r="CM27" s="450"/>
      <c r="CN27" s="450"/>
      <c r="CO27" s="450"/>
      <c r="CP27" s="450"/>
      <c r="CQ27" s="450"/>
      <c r="CR27" s="450"/>
      <c r="CS27" s="451"/>
      <c r="CT27" s="415"/>
      <c r="CU27" s="416"/>
      <c r="CV27" s="416"/>
      <c r="CW27" s="416"/>
      <c r="CX27" s="416"/>
      <c r="CY27" s="416"/>
      <c r="CZ27" s="416"/>
      <c r="DA27" s="417"/>
      <c r="DB27" s="415"/>
      <c r="DC27" s="416"/>
      <c r="DD27" s="416"/>
      <c r="DE27" s="416"/>
      <c r="DF27" s="416"/>
      <c r="DG27" s="416"/>
      <c r="DH27" s="416"/>
      <c r="DI27" s="417"/>
    </row>
    <row r="28" spans="1:113" ht="18.75" customHeight="1" x14ac:dyDescent="0.25">
      <c r="A28" s="178"/>
      <c r="B28" s="397"/>
      <c r="C28" s="398"/>
      <c r="D28" s="399"/>
      <c r="E28" s="374" t="s">
        <v>173</v>
      </c>
      <c r="F28" s="375"/>
      <c r="G28" s="375"/>
      <c r="H28" s="375"/>
      <c r="I28" s="375"/>
      <c r="J28" s="375"/>
      <c r="K28" s="376"/>
      <c r="L28" s="371">
        <v>1</v>
      </c>
      <c r="M28" s="372"/>
      <c r="N28" s="372"/>
      <c r="O28" s="372"/>
      <c r="P28" s="373"/>
      <c r="Q28" s="371">
        <v>5600</v>
      </c>
      <c r="R28" s="372"/>
      <c r="S28" s="372"/>
      <c r="T28" s="372"/>
      <c r="U28" s="372"/>
      <c r="V28" s="373"/>
      <c r="W28" s="461"/>
      <c r="X28" s="398"/>
      <c r="Y28" s="399"/>
      <c r="Z28" s="374" t="s">
        <v>174</v>
      </c>
      <c r="AA28" s="375"/>
      <c r="AB28" s="375"/>
      <c r="AC28" s="375"/>
      <c r="AD28" s="375"/>
      <c r="AE28" s="375"/>
      <c r="AF28" s="375"/>
      <c r="AG28" s="376"/>
      <c r="AH28" s="371" t="s">
        <v>122</v>
      </c>
      <c r="AI28" s="372"/>
      <c r="AJ28" s="372"/>
      <c r="AK28" s="372"/>
      <c r="AL28" s="373"/>
      <c r="AM28" s="371" t="s">
        <v>122</v>
      </c>
      <c r="AN28" s="372"/>
      <c r="AO28" s="372"/>
      <c r="AP28" s="372"/>
      <c r="AQ28" s="372"/>
      <c r="AR28" s="373"/>
      <c r="AS28" s="371" t="s">
        <v>122</v>
      </c>
      <c r="AT28" s="372"/>
      <c r="AU28" s="372"/>
      <c r="AV28" s="372"/>
      <c r="AW28" s="372"/>
      <c r="AX28" s="431"/>
      <c r="AY28" s="435" t="s">
        <v>175</v>
      </c>
      <c r="AZ28" s="436"/>
      <c r="BA28" s="436"/>
      <c r="BB28" s="437"/>
      <c r="BC28" s="444" t="s">
        <v>46</v>
      </c>
      <c r="BD28" s="445"/>
      <c r="BE28" s="445"/>
      <c r="BF28" s="445"/>
      <c r="BG28" s="445"/>
      <c r="BH28" s="445"/>
      <c r="BI28" s="445"/>
      <c r="BJ28" s="445"/>
      <c r="BK28" s="445"/>
      <c r="BL28" s="445"/>
      <c r="BM28" s="446"/>
      <c r="BN28" s="447">
        <v>9178507</v>
      </c>
      <c r="BO28" s="448"/>
      <c r="BP28" s="448"/>
      <c r="BQ28" s="448"/>
      <c r="BR28" s="448"/>
      <c r="BS28" s="448"/>
      <c r="BT28" s="448"/>
      <c r="BU28" s="449"/>
      <c r="BV28" s="447">
        <v>9035526</v>
      </c>
      <c r="BW28" s="448"/>
      <c r="BX28" s="448"/>
      <c r="BY28" s="448"/>
      <c r="BZ28" s="448"/>
      <c r="CA28" s="448"/>
      <c r="CB28" s="448"/>
      <c r="CC28" s="449"/>
      <c r="CD28" s="191"/>
      <c r="CE28" s="450"/>
      <c r="CF28" s="450"/>
      <c r="CG28" s="450"/>
      <c r="CH28" s="450"/>
      <c r="CI28" s="450"/>
      <c r="CJ28" s="450"/>
      <c r="CK28" s="450"/>
      <c r="CL28" s="450"/>
      <c r="CM28" s="450"/>
      <c r="CN28" s="450"/>
      <c r="CO28" s="450"/>
      <c r="CP28" s="450"/>
      <c r="CQ28" s="450"/>
      <c r="CR28" s="450"/>
      <c r="CS28" s="451"/>
      <c r="CT28" s="415"/>
      <c r="CU28" s="416"/>
      <c r="CV28" s="416"/>
      <c r="CW28" s="416"/>
      <c r="CX28" s="416"/>
      <c r="CY28" s="416"/>
      <c r="CZ28" s="416"/>
      <c r="DA28" s="417"/>
      <c r="DB28" s="415"/>
      <c r="DC28" s="416"/>
      <c r="DD28" s="416"/>
      <c r="DE28" s="416"/>
      <c r="DF28" s="416"/>
      <c r="DG28" s="416"/>
      <c r="DH28" s="416"/>
      <c r="DI28" s="417"/>
    </row>
    <row r="29" spans="1:113" ht="18.75" customHeight="1" x14ac:dyDescent="0.25">
      <c r="A29" s="178"/>
      <c r="B29" s="397"/>
      <c r="C29" s="398"/>
      <c r="D29" s="399"/>
      <c r="E29" s="374" t="s">
        <v>176</v>
      </c>
      <c r="F29" s="375"/>
      <c r="G29" s="375"/>
      <c r="H29" s="375"/>
      <c r="I29" s="375"/>
      <c r="J29" s="375"/>
      <c r="K29" s="376"/>
      <c r="L29" s="371">
        <v>25</v>
      </c>
      <c r="M29" s="372"/>
      <c r="N29" s="372"/>
      <c r="O29" s="372"/>
      <c r="P29" s="373"/>
      <c r="Q29" s="371">
        <v>5100</v>
      </c>
      <c r="R29" s="372"/>
      <c r="S29" s="372"/>
      <c r="T29" s="372"/>
      <c r="U29" s="372"/>
      <c r="V29" s="373"/>
      <c r="W29" s="462"/>
      <c r="X29" s="463"/>
      <c r="Y29" s="464"/>
      <c r="Z29" s="374" t="s">
        <v>177</v>
      </c>
      <c r="AA29" s="375"/>
      <c r="AB29" s="375"/>
      <c r="AC29" s="375"/>
      <c r="AD29" s="375"/>
      <c r="AE29" s="375"/>
      <c r="AF29" s="375"/>
      <c r="AG29" s="376"/>
      <c r="AH29" s="371">
        <v>1903</v>
      </c>
      <c r="AI29" s="372"/>
      <c r="AJ29" s="372"/>
      <c r="AK29" s="372"/>
      <c r="AL29" s="373"/>
      <c r="AM29" s="371">
        <v>5965724</v>
      </c>
      <c r="AN29" s="372"/>
      <c r="AO29" s="372"/>
      <c r="AP29" s="372"/>
      <c r="AQ29" s="372"/>
      <c r="AR29" s="373"/>
      <c r="AS29" s="371">
        <v>3135</v>
      </c>
      <c r="AT29" s="372"/>
      <c r="AU29" s="372"/>
      <c r="AV29" s="372"/>
      <c r="AW29" s="372"/>
      <c r="AX29" s="431"/>
      <c r="AY29" s="438"/>
      <c r="AZ29" s="439"/>
      <c r="BA29" s="439"/>
      <c r="BB29" s="440"/>
      <c r="BC29" s="432" t="s">
        <v>178</v>
      </c>
      <c r="BD29" s="433"/>
      <c r="BE29" s="433"/>
      <c r="BF29" s="433"/>
      <c r="BG29" s="433"/>
      <c r="BH29" s="433"/>
      <c r="BI29" s="433"/>
      <c r="BJ29" s="433"/>
      <c r="BK29" s="433"/>
      <c r="BL29" s="433"/>
      <c r="BM29" s="434"/>
      <c r="BN29" s="418" t="s">
        <v>122</v>
      </c>
      <c r="BO29" s="419"/>
      <c r="BP29" s="419"/>
      <c r="BQ29" s="419"/>
      <c r="BR29" s="419"/>
      <c r="BS29" s="419"/>
      <c r="BT29" s="419"/>
      <c r="BU29" s="420"/>
      <c r="BV29" s="418" t="s">
        <v>122</v>
      </c>
      <c r="BW29" s="419"/>
      <c r="BX29" s="419"/>
      <c r="BY29" s="419"/>
      <c r="BZ29" s="419"/>
      <c r="CA29" s="419"/>
      <c r="CB29" s="419"/>
      <c r="CC29" s="420"/>
      <c r="CD29" s="193"/>
      <c r="CE29" s="450"/>
      <c r="CF29" s="450"/>
      <c r="CG29" s="450"/>
      <c r="CH29" s="450"/>
      <c r="CI29" s="450"/>
      <c r="CJ29" s="450"/>
      <c r="CK29" s="450"/>
      <c r="CL29" s="450"/>
      <c r="CM29" s="450"/>
      <c r="CN29" s="450"/>
      <c r="CO29" s="450"/>
      <c r="CP29" s="450"/>
      <c r="CQ29" s="450"/>
      <c r="CR29" s="450"/>
      <c r="CS29" s="451"/>
      <c r="CT29" s="415"/>
      <c r="CU29" s="416"/>
      <c r="CV29" s="416"/>
      <c r="CW29" s="416"/>
      <c r="CX29" s="416"/>
      <c r="CY29" s="416"/>
      <c r="CZ29" s="416"/>
      <c r="DA29" s="417"/>
      <c r="DB29" s="415"/>
      <c r="DC29" s="416"/>
      <c r="DD29" s="416"/>
      <c r="DE29" s="416"/>
      <c r="DF29" s="416"/>
      <c r="DG29" s="416"/>
      <c r="DH29" s="416"/>
      <c r="DI29" s="417"/>
    </row>
    <row r="30" spans="1:113" ht="18.75" customHeight="1" thickBot="1" x14ac:dyDescent="0.3">
      <c r="A30" s="178"/>
      <c r="B30" s="400"/>
      <c r="C30" s="401"/>
      <c r="D30" s="402"/>
      <c r="E30" s="379"/>
      <c r="F30" s="380"/>
      <c r="G30" s="380"/>
      <c r="H30" s="380"/>
      <c r="I30" s="380"/>
      <c r="J30" s="380"/>
      <c r="K30" s="381"/>
      <c r="L30" s="382"/>
      <c r="M30" s="383"/>
      <c r="N30" s="383"/>
      <c r="O30" s="383"/>
      <c r="P30" s="384"/>
      <c r="Q30" s="382"/>
      <c r="R30" s="383"/>
      <c r="S30" s="383"/>
      <c r="T30" s="383"/>
      <c r="U30" s="383"/>
      <c r="V30" s="384"/>
      <c r="W30" s="385" t="s">
        <v>179</v>
      </c>
      <c r="X30" s="386"/>
      <c r="Y30" s="386"/>
      <c r="Z30" s="386"/>
      <c r="AA30" s="386"/>
      <c r="AB30" s="386"/>
      <c r="AC30" s="386"/>
      <c r="AD30" s="386"/>
      <c r="AE30" s="386"/>
      <c r="AF30" s="386"/>
      <c r="AG30" s="387"/>
      <c r="AH30" s="388">
        <v>97.4</v>
      </c>
      <c r="AI30" s="389"/>
      <c r="AJ30" s="389"/>
      <c r="AK30" s="389"/>
      <c r="AL30" s="389"/>
      <c r="AM30" s="389"/>
      <c r="AN30" s="389"/>
      <c r="AO30" s="389"/>
      <c r="AP30" s="389"/>
      <c r="AQ30" s="389"/>
      <c r="AR30" s="389"/>
      <c r="AS30" s="389"/>
      <c r="AT30" s="389"/>
      <c r="AU30" s="389"/>
      <c r="AV30" s="389"/>
      <c r="AW30" s="389"/>
      <c r="AX30" s="390"/>
      <c r="AY30" s="441"/>
      <c r="AZ30" s="442"/>
      <c r="BA30" s="442"/>
      <c r="BB30" s="443"/>
      <c r="BC30" s="391" t="s">
        <v>48</v>
      </c>
      <c r="BD30" s="392"/>
      <c r="BE30" s="392"/>
      <c r="BF30" s="392"/>
      <c r="BG30" s="392"/>
      <c r="BH30" s="392"/>
      <c r="BI30" s="392"/>
      <c r="BJ30" s="392"/>
      <c r="BK30" s="392"/>
      <c r="BL30" s="392"/>
      <c r="BM30" s="393"/>
      <c r="BN30" s="452">
        <v>6245842</v>
      </c>
      <c r="BO30" s="453"/>
      <c r="BP30" s="453"/>
      <c r="BQ30" s="453"/>
      <c r="BR30" s="453"/>
      <c r="BS30" s="453"/>
      <c r="BT30" s="453"/>
      <c r="BU30" s="454"/>
      <c r="BV30" s="452">
        <v>6768110</v>
      </c>
      <c r="BW30" s="453"/>
      <c r="BX30" s="453"/>
      <c r="BY30" s="453"/>
      <c r="BZ30" s="453"/>
      <c r="CA30" s="453"/>
      <c r="CB30" s="453"/>
      <c r="CC30" s="45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8"/>
      <c r="B31" s="200"/>
      <c r="DI31" s="201"/>
    </row>
    <row r="32" spans="1:113" ht="13.5" customHeight="1" x14ac:dyDescent="0.25">
      <c r="A32" s="178"/>
      <c r="B32" s="202"/>
      <c r="C32" s="377" t="s">
        <v>180</v>
      </c>
      <c r="D32" s="377"/>
      <c r="E32" s="377"/>
      <c r="F32" s="377"/>
      <c r="G32" s="377"/>
      <c r="H32" s="377"/>
      <c r="I32" s="377"/>
      <c r="J32" s="377"/>
      <c r="K32" s="377"/>
      <c r="L32" s="377"/>
      <c r="M32" s="377"/>
      <c r="N32" s="377"/>
      <c r="O32" s="377"/>
      <c r="P32" s="377"/>
      <c r="Q32" s="377"/>
      <c r="R32" s="377"/>
      <c r="S32" s="377"/>
      <c r="U32" s="378" t="s">
        <v>181</v>
      </c>
      <c r="V32" s="378"/>
      <c r="W32" s="378"/>
      <c r="X32" s="378"/>
      <c r="Y32" s="378"/>
      <c r="Z32" s="378"/>
      <c r="AA32" s="378"/>
      <c r="AB32" s="378"/>
      <c r="AC32" s="378"/>
      <c r="AD32" s="378"/>
      <c r="AE32" s="378"/>
      <c r="AF32" s="378"/>
      <c r="AG32" s="378"/>
      <c r="AH32" s="378"/>
      <c r="AI32" s="378"/>
      <c r="AJ32" s="378"/>
      <c r="AK32" s="378"/>
      <c r="AM32" s="378" t="s">
        <v>182</v>
      </c>
      <c r="AN32" s="378"/>
      <c r="AO32" s="378"/>
      <c r="AP32" s="378"/>
      <c r="AQ32" s="378"/>
      <c r="AR32" s="378"/>
      <c r="AS32" s="378"/>
      <c r="AT32" s="378"/>
      <c r="AU32" s="378"/>
      <c r="AV32" s="378"/>
      <c r="AW32" s="378"/>
      <c r="AX32" s="378"/>
      <c r="AY32" s="378"/>
      <c r="AZ32" s="378"/>
      <c r="BA32" s="378"/>
      <c r="BB32" s="378"/>
      <c r="BC32" s="378"/>
      <c r="BE32" s="378" t="s">
        <v>183</v>
      </c>
      <c r="BF32" s="378"/>
      <c r="BG32" s="378"/>
      <c r="BH32" s="378"/>
      <c r="BI32" s="378"/>
      <c r="BJ32" s="378"/>
      <c r="BK32" s="378"/>
      <c r="BL32" s="378"/>
      <c r="BM32" s="378"/>
      <c r="BN32" s="378"/>
      <c r="BO32" s="378"/>
      <c r="BP32" s="378"/>
      <c r="BQ32" s="378"/>
      <c r="BR32" s="378"/>
      <c r="BS32" s="378"/>
      <c r="BT32" s="378"/>
      <c r="BU32" s="378"/>
      <c r="BW32" s="378" t="s">
        <v>184</v>
      </c>
      <c r="BX32" s="378"/>
      <c r="BY32" s="378"/>
      <c r="BZ32" s="378"/>
      <c r="CA32" s="378"/>
      <c r="CB32" s="378"/>
      <c r="CC32" s="378"/>
      <c r="CD32" s="378"/>
      <c r="CE32" s="378"/>
      <c r="CF32" s="378"/>
      <c r="CG32" s="378"/>
      <c r="CH32" s="378"/>
      <c r="CI32" s="378"/>
      <c r="CJ32" s="378"/>
      <c r="CK32" s="378"/>
      <c r="CL32" s="378"/>
      <c r="CM32" s="378"/>
      <c r="CO32" s="378" t="s">
        <v>185</v>
      </c>
      <c r="CP32" s="378"/>
      <c r="CQ32" s="378"/>
      <c r="CR32" s="378"/>
      <c r="CS32" s="378"/>
      <c r="CT32" s="378"/>
      <c r="CU32" s="378"/>
      <c r="CV32" s="378"/>
      <c r="CW32" s="378"/>
      <c r="CX32" s="378"/>
      <c r="CY32" s="378"/>
      <c r="CZ32" s="378"/>
      <c r="DA32" s="378"/>
      <c r="DB32" s="378"/>
      <c r="DC32" s="378"/>
      <c r="DD32" s="378"/>
      <c r="DE32" s="378"/>
      <c r="DI32" s="201"/>
    </row>
    <row r="33" spans="1:113" ht="13.5" customHeight="1" x14ac:dyDescent="0.25">
      <c r="A33" s="178"/>
      <c r="B33" s="202"/>
      <c r="C33" s="370" t="s">
        <v>186</v>
      </c>
      <c r="D33" s="370"/>
      <c r="E33" s="369" t="s">
        <v>187</v>
      </c>
      <c r="F33" s="369"/>
      <c r="G33" s="369"/>
      <c r="H33" s="369"/>
      <c r="I33" s="369"/>
      <c r="J33" s="369"/>
      <c r="K33" s="369"/>
      <c r="L33" s="369"/>
      <c r="M33" s="369"/>
      <c r="N33" s="369"/>
      <c r="O33" s="369"/>
      <c r="P33" s="369"/>
      <c r="Q33" s="369"/>
      <c r="R33" s="369"/>
      <c r="S33" s="369"/>
      <c r="T33" s="203"/>
      <c r="U33" s="370" t="s">
        <v>186</v>
      </c>
      <c r="V33" s="370"/>
      <c r="W33" s="369" t="s">
        <v>187</v>
      </c>
      <c r="X33" s="369"/>
      <c r="Y33" s="369"/>
      <c r="Z33" s="369"/>
      <c r="AA33" s="369"/>
      <c r="AB33" s="369"/>
      <c r="AC33" s="369"/>
      <c r="AD33" s="369"/>
      <c r="AE33" s="369"/>
      <c r="AF33" s="369"/>
      <c r="AG33" s="369"/>
      <c r="AH33" s="369"/>
      <c r="AI33" s="369"/>
      <c r="AJ33" s="369"/>
      <c r="AK33" s="369"/>
      <c r="AL33" s="203"/>
      <c r="AM33" s="370" t="s">
        <v>186</v>
      </c>
      <c r="AN33" s="370"/>
      <c r="AO33" s="369" t="s">
        <v>187</v>
      </c>
      <c r="AP33" s="369"/>
      <c r="AQ33" s="369"/>
      <c r="AR33" s="369"/>
      <c r="AS33" s="369"/>
      <c r="AT33" s="369"/>
      <c r="AU33" s="369"/>
      <c r="AV33" s="369"/>
      <c r="AW33" s="369"/>
      <c r="AX33" s="369"/>
      <c r="AY33" s="369"/>
      <c r="AZ33" s="369"/>
      <c r="BA33" s="369"/>
      <c r="BB33" s="369"/>
      <c r="BC33" s="369"/>
      <c r="BD33" s="204"/>
      <c r="BE33" s="369" t="s">
        <v>188</v>
      </c>
      <c r="BF33" s="369"/>
      <c r="BG33" s="369" t="s">
        <v>189</v>
      </c>
      <c r="BH33" s="369"/>
      <c r="BI33" s="369"/>
      <c r="BJ33" s="369"/>
      <c r="BK33" s="369"/>
      <c r="BL33" s="369"/>
      <c r="BM33" s="369"/>
      <c r="BN33" s="369"/>
      <c r="BO33" s="369"/>
      <c r="BP33" s="369"/>
      <c r="BQ33" s="369"/>
      <c r="BR33" s="369"/>
      <c r="BS33" s="369"/>
      <c r="BT33" s="369"/>
      <c r="BU33" s="369"/>
      <c r="BV33" s="204"/>
      <c r="BW33" s="370" t="s">
        <v>188</v>
      </c>
      <c r="BX33" s="370"/>
      <c r="BY33" s="369" t="s">
        <v>190</v>
      </c>
      <c r="BZ33" s="369"/>
      <c r="CA33" s="369"/>
      <c r="CB33" s="369"/>
      <c r="CC33" s="369"/>
      <c r="CD33" s="369"/>
      <c r="CE33" s="369"/>
      <c r="CF33" s="369"/>
      <c r="CG33" s="369"/>
      <c r="CH33" s="369"/>
      <c r="CI33" s="369"/>
      <c r="CJ33" s="369"/>
      <c r="CK33" s="369"/>
      <c r="CL33" s="369"/>
      <c r="CM33" s="369"/>
      <c r="CN33" s="203"/>
      <c r="CO33" s="370" t="s">
        <v>186</v>
      </c>
      <c r="CP33" s="370"/>
      <c r="CQ33" s="369" t="s">
        <v>191</v>
      </c>
      <c r="CR33" s="369"/>
      <c r="CS33" s="369"/>
      <c r="CT33" s="369"/>
      <c r="CU33" s="369"/>
      <c r="CV33" s="369"/>
      <c r="CW33" s="369"/>
      <c r="CX33" s="369"/>
      <c r="CY33" s="369"/>
      <c r="CZ33" s="369"/>
      <c r="DA33" s="369"/>
      <c r="DB33" s="369"/>
      <c r="DC33" s="369"/>
      <c r="DD33" s="369"/>
      <c r="DE33" s="369"/>
      <c r="DF33" s="203"/>
      <c r="DG33" s="368" t="s">
        <v>192</v>
      </c>
      <c r="DH33" s="368"/>
      <c r="DI33" s="205"/>
    </row>
    <row r="34" spans="1:113" ht="32.25" customHeight="1" x14ac:dyDescent="0.25">
      <c r="A34" s="178"/>
      <c r="B34" s="202"/>
      <c r="C34" s="366">
        <f>IF(E34="","",1)</f>
        <v>1</v>
      </c>
      <c r="D34" s="366"/>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78"/>
      <c r="U34" s="366">
        <f>IF(W34="","",MAX(C34:D43)+1)</f>
        <v>5</v>
      </c>
      <c r="V34" s="366"/>
      <c r="W34" s="367" t="str">
        <f>IF('各会計、関係団体の財政状況及び健全化判断比率'!B28="","",'各会計、関係団体の財政状況及び健全化判断比率'!B28)</f>
        <v>国民健康保険事業特別会計</v>
      </c>
      <c r="X34" s="367"/>
      <c r="Y34" s="367"/>
      <c r="Z34" s="367"/>
      <c r="AA34" s="367"/>
      <c r="AB34" s="367"/>
      <c r="AC34" s="367"/>
      <c r="AD34" s="367"/>
      <c r="AE34" s="367"/>
      <c r="AF34" s="367"/>
      <c r="AG34" s="367"/>
      <c r="AH34" s="367"/>
      <c r="AI34" s="367"/>
      <c r="AJ34" s="367"/>
      <c r="AK34" s="367"/>
      <c r="AL34" s="178"/>
      <c r="AM34" s="366">
        <f>IF(AO34="","",MAX(C34:D43,U34:V43)+1)</f>
        <v>9</v>
      </c>
      <c r="AN34" s="366"/>
      <c r="AO34" s="367" t="str">
        <f>IF('各会計、関係団体の財政状況及び健全化判断比率'!B32="","",'各会計、関係団体の財政状況及び健全化判断比率'!B32)</f>
        <v>水道事業会計</v>
      </c>
      <c r="AP34" s="367"/>
      <c r="AQ34" s="367"/>
      <c r="AR34" s="367"/>
      <c r="AS34" s="367"/>
      <c r="AT34" s="367"/>
      <c r="AU34" s="367"/>
      <c r="AV34" s="367"/>
      <c r="AW34" s="367"/>
      <c r="AX34" s="367"/>
      <c r="AY34" s="367"/>
      <c r="AZ34" s="367"/>
      <c r="BA34" s="367"/>
      <c r="BB34" s="367"/>
      <c r="BC34" s="367"/>
      <c r="BD34" s="178"/>
      <c r="BE34" s="366">
        <f>IF(BG34="","",MAX(C34:D43,U34:V43,AM34:AN43)+1)</f>
        <v>13</v>
      </c>
      <c r="BF34" s="366"/>
      <c r="BG34" s="367" t="str">
        <f>IF('各会計、関係団体の財政状況及び健全化判断比率'!B36="","",'各会計、関係団体の財政状況及び健全化判断比率'!B36)</f>
        <v>地方卸売市場事業特別会計</v>
      </c>
      <c r="BH34" s="367"/>
      <c r="BI34" s="367"/>
      <c r="BJ34" s="367"/>
      <c r="BK34" s="367"/>
      <c r="BL34" s="367"/>
      <c r="BM34" s="367"/>
      <c r="BN34" s="367"/>
      <c r="BO34" s="367"/>
      <c r="BP34" s="367"/>
      <c r="BQ34" s="367"/>
      <c r="BR34" s="367"/>
      <c r="BS34" s="367"/>
      <c r="BT34" s="367"/>
      <c r="BU34" s="367"/>
      <c r="BV34" s="178"/>
      <c r="BW34" s="366">
        <f>IF(BY34="","",MAX(C34:D43,U34:V43,AM34:AN43,BE34:BF43)+1)</f>
        <v>15</v>
      </c>
      <c r="BX34" s="366"/>
      <c r="BY34" s="367" t="str">
        <f>IF('各会計、関係団体の財政状況及び健全化判断比率'!B68="","",'各会計、関係団体の財政状況及び健全化判断比率'!B68)</f>
        <v>函館圏公立大学広域連合</v>
      </c>
      <c r="BZ34" s="367"/>
      <c r="CA34" s="367"/>
      <c r="CB34" s="367"/>
      <c r="CC34" s="367"/>
      <c r="CD34" s="367"/>
      <c r="CE34" s="367"/>
      <c r="CF34" s="367"/>
      <c r="CG34" s="367"/>
      <c r="CH34" s="367"/>
      <c r="CI34" s="367"/>
      <c r="CJ34" s="367"/>
      <c r="CK34" s="367"/>
      <c r="CL34" s="367"/>
      <c r="CM34" s="367"/>
      <c r="CN34" s="178"/>
      <c r="CO34" s="366">
        <f>IF(CQ34="","",MAX(C34:D43,U34:V43,AM34:AN43,BE34:BF43,BW34:BX43)+1)</f>
        <v>17</v>
      </c>
      <c r="CP34" s="366"/>
      <c r="CQ34" s="367" t="str">
        <f>IF('各会計、関係団体の財政状況及び健全化判断比率'!BS7="","",'各会計、関係団体の財政状況及び健全化判断比率'!BS7)</f>
        <v>函館バス</v>
      </c>
      <c r="CR34" s="367"/>
      <c r="CS34" s="367"/>
      <c r="CT34" s="367"/>
      <c r="CU34" s="367"/>
      <c r="CV34" s="367"/>
      <c r="CW34" s="367"/>
      <c r="CX34" s="367"/>
      <c r="CY34" s="367"/>
      <c r="CZ34" s="367"/>
      <c r="DA34" s="367"/>
      <c r="DB34" s="367"/>
      <c r="DC34" s="367"/>
      <c r="DD34" s="367"/>
      <c r="DE34" s="367"/>
      <c r="DG34" s="364" t="str">
        <f>IF('各会計、関係団体の財政状況及び健全化判断比率'!BR7="","",'各会計、関係団体の財政状況及び健全化判断比率'!BR7)</f>
        <v/>
      </c>
      <c r="DH34" s="364"/>
      <c r="DI34" s="205"/>
    </row>
    <row r="35" spans="1:113" ht="32.25" customHeight="1" x14ac:dyDescent="0.25">
      <c r="A35" s="178"/>
      <c r="B35" s="202"/>
      <c r="C35" s="366">
        <f>IF(E35="","",C34+1)</f>
        <v>2</v>
      </c>
      <c r="D35" s="366"/>
      <c r="E35" s="367" t="str">
        <f>IF('各会計、関係団体の財政状況及び健全化判断比率'!B8="","",'各会計、関係団体の財政状況及び健全化判断比率'!B8)</f>
        <v>港湾事業特別会計</v>
      </c>
      <c r="F35" s="367"/>
      <c r="G35" s="367"/>
      <c r="H35" s="367"/>
      <c r="I35" s="367"/>
      <c r="J35" s="367"/>
      <c r="K35" s="367"/>
      <c r="L35" s="367"/>
      <c r="M35" s="367"/>
      <c r="N35" s="367"/>
      <c r="O35" s="367"/>
      <c r="P35" s="367"/>
      <c r="Q35" s="367"/>
      <c r="R35" s="367"/>
      <c r="S35" s="367"/>
      <c r="T35" s="178"/>
      <c r="U35" s="366">
        <f>IF(W35="","",U34+1)</f>
        <v>6</v>
      </c>
      <c r="V35" s="366"/>
      <c r="W35" s="367" t="str">
        <f>IF('各会計、関係団体の財政状況及び健全化判断比率'!B29="","",'各会計、関係団体の財政状況及び健全化判断比率'!B29)</f>
        <v>自転車競走事業特別会計</v>
      </c>
      <c r="X35" s="367"/>
      <c r="Y35" s="367"/>
      <c r="Z35" s="367"/>
      <c r="AA35" s="367"/>
      <c r="AB35" s="367"/>
      <c r="AC35" s="367"/>
      <c r="AD35" s="367"/>
      <c r="AE35" s="367"/>
      <c r="AF35" s="367"/>
      <c r="AG35" s="367"/>
      <c r="AH35" s="367"/>
      <c r="AI35" s="367"/>
      <c r="AJ35" s="367"/>
      <c r="AK35" s="367"/>
      <c r="AL35" s="178"/>
      <c r="AM35" s="366">
        <f t="shared" ref="AM35:AM43" si="0">IF(AO35="","",AM34+1)</f>
        <v>10</v>
      </c>
      <c r="AN35" s="366"/>
      <c r="AO35" s="367" t="str">
        <f>IF('各会計、関係団体の財政状況及び健全化判断比率'!B33="","",'各会計、関係団体の財政状況及び健全化判断比率'!B33)</f>
        <v>公共下水道事業会計</v>
      </c>
      <c r="AP35" s="367"/>
      <c r="AQ35" s="367"/>
      <c r="AR35" s="367"/>
      <c r="AS35" s="367"/>
      <c r="AT35" s="367"/>
      <c r="AU35" s="367"/>
      <c r="AV35" s="367"/>
      <c r="AW35" s="367"/>
      <c r="AX35" s="367"/>
      <c r="AY35" s="367"/>
      <c r="AZ35" s="367"/>
      <c r="BA35" s="367"/>
      <c r="BB35" s="367"/>
      <c r="BC35" s="367"/>
      <c r="BD35" s="178"/>
      <c r="BE35" s="366">
        <f t="shared" ref="BE35:BE43" si="1">IF(BG35="","",BE34+1)</f>
        <v>14</v>
      </c>
      <c r="BF35" s="366"/>
      <c r="BG35" s="367" t="str">
        <f>IF('各会計、関係団体の財政状況及び健全化判断比率'!B37="","",'各会計、関係団体の財政状況及び健全化判断比率'!B37)</f>
        <v>発電事業特別会計</v>
      </c>
      <c r="BH35" s="367"/>
      <c r="BI35" s="367"/>
      <c r="BJ35" s="367"/>
      <c r="BK35" s="367"/>
      <c r="BL35" s="367"/>
      <c r="BM35" s="367"/>
      <c r="BN35" s="367"/>
      <c r="BO35" s="367"/>
      <c r="BP35" s="367"/>
      <c r="BQ35" s="367"/>
      <c r="BR35" s="367"/>
      <c r="BS35" s="367"/>
      <c r="BT35" s="367"/>
      <c r="BU35" s="367"/>
      <c r="BV35" s="178"/>
      <c r="BW35" s="366">
        <f t="shared" ref="BW35:BW43" si="2">IF(BY35="","",BW34+1)</f>
        <v>16</v>
      </c>
      <c r="BX35" s="366"/>
      <c r="BY35" s="367" t="str">
        <f>IF('各会計、関係団体の財政状況及び健全化判断比率'!B69="","",'各会計、関係団体の財政状況及び健全化判断比率'!B69)</f>
        <v>函館湾流域下水道事務組合</v>
      </c>
      <c r="BZ35" s="367"/>
      <c r="CA35" s="367"/>
      <c r="CB35" s="367"/>
      <c r="CC35" s="367"/>
      <c r="CD35" s="367"/>
      <c r="CE35" s="367"/>
      <c r="CF35" s="367"/>
      <c r="CG35" s="367"/>
      <c r="CH35" s="367"/>
      <c r="CI35" s="367"/>
      <c r="CJ35" s="367"/>
      <c r="CK35" s="367"/>
      <c r="CL35" s="367"/>
      <c r="CM35" s="367"/>
      <c r="CN35" s="178"/>
      <c r="CO35" s="366">
        <f t="shared" ref="CO35:CO43" si="3">IF(CQ35="","",CO34+1)</f>
        <v>18</v>
      </c>
      <c r="CP35" s="366"/>
      <c r="CQ35" s="367" t="str">
        <f>IF('各会計、関係団体の財政状況及び健全化判断比率'!BS8="","",'各会計、関係団体の財政状況及び健全化判断比率'!BS8)</f>
        <v>南北海道学術振興財団</v>
      </c>
      <c r="CR35" s="367"/>
      <c r="CS35" s="367"/>
      <c r="CT35" s="367"/>
      <c r="CU35" s="367"/>
      <c r="CV35" s="367"/>
      <c r="CW35" s="367"/>
      <c r="CX35" s="367"/>
      <c r="CY35" s="367"/>
      <c r="CZ35" s="367"/>
      <c r="DA35" s="367"/>
      <c r="DB35" s="367"/>
      <c r="DC35" s="367"/>
      <c r="DD35" s="367"/>
      <c r="DE35" s="367"/>
      <c r="DG35" s="364" t="str">
        <f>IF('各会計、関係団体の財政状況及び健全化判断比率'!BR8="","",'各会計、関係団体の財政状況及び健全化判断比率'!BR8)</f>
        <v/>
      </c>
      <c r="DH35" s="364"/>
      <c r="DI35" s="205"/>
    </row>
    <row r="36" spans="1:113" ht="32.25" customHeight="1" x14ac:dyDescent="0.25">
      <c r="A36" s="178"/>
      <c r="B36" s="202"/>
      <c r="C36" s="366">
        <f>IF(E36="","",C35+1)</f>
        <v>3</v>
      </c>
      <c r="D36" s="366"/>
      <c r="E36" s="367" t="str">
        <f>IF('各会計、関係団体の財政状況及び健全化判断比率'!B9="","",'各会計、関係団体の財政状況及び健全化判断比率'!B9)</f>
        <v>奨学資金特別会計</v>
      </c>
      <c r="F36" s="367"/>
      <c r="G36" s="367"/>
      <c r="H36" s="367"/>
      <c r="I36" s="367"/>
      <c r="J36" s="367"/>
      <c r="K36" s="367"/>
      <c r="L36" s="367"/>
      <c r="M36" s="367"/>
      <c r="N36" s="367"/>
      <c r="O36" s="367"/>
      <c r="P36" s="367"/>
      <c r="Q36" s="367"/>
      <c r="R36" s="367"/>
      <c r="S36" s="367"/>
      <c r="T36" s="178"/>
      <c r="U36" s="366">
        <f t="shared" ref="U36:U43" si="4">IF(W36="","",U35+1)</f>
        <v>7</v>
      </c>
      <c r="V36" s="366"/>
      <c r="W36" s="367" t="str">
        <f>IF('各会計、関係団体の財政状況及び健全化判断比率'!B30="","",'各会計、関係団体の財政状況及び健全化判断比率'!B30)</f>
        <v>介護保険事業特別会計</v>
      </c>
      <c r="X36" s="367"/>
      <c r="Y36" s="367"/>
      <c r="Z36" s="367"/>
      <c r="AA36" s="367"/>
      <c r="AB36" s="367"/>
      <c r="AC36" s="367"/>
      <c r="AD36" s="367"/>
      <c r="AE36" s="367"/>
      <c r="AF36" s="367"/>
      <c r="AG36" s="367"/>
      <c r="AH36" s="367"/>
      <c r="AI36" s="367"/>
      <c r="AJ36" s="367"/>
      <c r="AK36" s="367"/>
      <c r="AL36" s="178"/>
      <c r="AM36" s="366">
        <f t="shared" si="0"/>
        <v>11</v>
      </c>
      <c r="AN36" s="366"/>
      <c r="AO36" s="367" t="str">
        <f>IF('各会計、関係団体の財政状況及び健全化判断比率'!B34="","",'各会計、関係団体の財政状況及び健全化判断比率'!B34)</f>
        <v>交通事業会計</v>
      </c>
      <c r="AP36" s="367"/>
      <c r="AQ36" s="367"/>
      <c r="AR36" s="367"/>
      <c r="AS36" s="367"/>
      <c r="AT36" s="367"/>
      <c r="AU36" s="367"/>
      <c r="AV36" s="367"/>
      <c r="AW36" s="367"/>
      <c r="AX36" s="367"/>
      <c r="AY36" s="367"/>
      <c r="AZ36" s="367"/>
      <c r="BA36" s="367"/>
      <c r="BB36" s="367"/>
      <c r="BC36" s="367"/>
      <c r="BD36" s="178"/>
      <c r="BE36" s="366" t="str">
        <f t="shared" si="1"/>
        <v/>
      </c>
      <c r="BF36" s="366"/>
      <c r="BG36" s="367"/>
      <c r="BH36" s="367"/>
      <c r="BI36" s="367"/>
      <c r="BJ36" s="367"/>
      <c r="BK36" s="367"/>
      <c r="BL36" s="367"/>
      <c r="BM36" s="367"/>
      <c r="BN36" s="367"/>
      <c r="BO36" s="367"/>
      <c r="BP36" s="367"/>
      <c r="BQ36" s="367"/>
      <c r="BR36" s="367"/>
      <c r="BS36" s="367"/>
      <c r="BT36" s="367"/>
      <c r="BU36" s="367"/>
      <c r="BV36" s="178"/>
      <c r="BW36" s="366" t="str">
        <f t="shared" si="2"/>
        <v/>
      </c>
      <c r="BX36" s="366"/>
      <c r="BY36" s="367" t="str">
        <f>IF('各会計、関係団体の財政状況及び健全化判断比率'!B70="","",'各会計、関係団体の財政状況及び健全化判断比率'!B70)</f>
        <v/>
      </c>
      <c r="BZ36" s="367"/>
      <c r="CA36" s="367"/>
      <c r="CB36" s="367"/>
      <c r="CC36" s="367"/>
      <c r="CD36" s="367"/>
      <c r="CE36" s="367"/>
      <c r="CF36" s="367"/>
      <c r="CG36" s="367"/>
      <c r="CH36" s="367"/>
      <c r="CI36" s="367"/>
      <c r="CJ36" s="367"/>
      <c r="CK36" s="367"/>
      <c r="CL36" s="367"/>
      <c r="CM36" s="367"/>
      <c r="CN36" s="178"/>
      <c r="CO36" s="366">
        <f t="shared" si="3"/>
        <v>19</v>
      </c>
      <c r="CP36" s="366"/>
      <c r="CQ36" s="367" t="str">
        <f>IF('各会計、関係団体の財政状況及び健全化判断比率'!BS9="","",'各会計、関係団体の財政状況及び健全化判断比率'!BS9)</f>
        <v>函館市土地開発公社</v>
      </c>
      <c r="CR36" s="367"/>
      <c r="CS36" s="367"/>
      <c r="CT36" s="367"/>
      <c r="CU36" s="367"/>
      <c r="CV36" s="367"/>
      <c r="CW36" s="367"/>
      <c r="CX36" s="367"/>
      <c r="CY36" s="367"/>
      <c r="CZ36" s="367"/>
      <c r="DA36" s="367"/>
      <c r="DB36" s="367"/>
      <c r="DC36" s="367"/>
      <c r="DD36" s="367"/>
      <c r="DE36" s="367"/>
      <c r="DG36" s="364" t="str">
        <f>IF('各会計、関係団体の財政状況及び健全化判断比率'!BR9="","",'各会計、関係団体の財政状況及び健全化判断比率'!BR9)</f>
        <v/>
      </c>
      <c r="DH36" s="364"/>
      <c r="DI36" s="205"/>
    </row>
    <row r="37" spans="1:113" ht="32.25" customHeight="1" x14ac:dyDescent="0.25">
      <c r="A37" s="178"/>
      <c r="B37" s="202"/>
      <c r="C37" s="366">
        <f>IF(E37="","",C36+1)</f>
        <v>4</v>
      </c>
      <c r="D37" s="366"/>
      <c r="E37" s="367" t="str">
        <f>IF('各会計、関係団体の財政状況及び健全化判断比率'!B10="","",'各会計、関係団体の財政状況及び健全化判断比率'!B10)</f>
        <v>母子父子寡婦福祉資金貸付事業特別会計</v>
      </c>
      <c r="F37" s="367"/>
      <c r="G37" s="367"/>
      <c r="H37" s="367"/>
      <c r="I37" s="367"/>
      <c r="J37" s="367"/>
      <c r="K37" s="367"/>
      <c r="L37" s="367"/>
      <c r="M37" s="367"/>
      <c r="N37" s="367"/>
      <c r="O37" s="367"/>
      <c r="P37" s="367"/>
      <c r="Q37" s="367"/>
      <c r="R37" s="367"/>
      <c r="S37" s="367"/>
      <c r="T37" s="178"/>
      <c r="U37" s="366">
        <f t="shared" si="4"/>
        <v>8</v>
      </c>
      <c r="V37" s="366"/>
      <c r="W37" s="367" t="str">
        <f>IF('各会計、関係団体の財政状況及び健全化判断比率'!B31="","",'各会計、関係団体の財政状況及び健全化判断比率'!B31)</f>
        <v>後期高齢者医療事業特別会計</v>
      </c>
      <c r="X37" s="367"/>
      <c r="Y37" s="367"/>
      <c r="Z37" s="367"/>
      <c r="AA37" s="367"/>
      <c r="AB37" s="367"/>
      <c r="AC37" s="367"/>
      <c r="AD37" s="367"/>
      <c r="AE37" s="367"/>
      <c r="AF37" s="367"/>
      <c r="AG37" s="367"/>
      <c r="AH37" s="367"/>
      <c r="AI37" s="367"/>
      <c r="AJ37" s="367"/>
      <c r="AK37" s="367"/>
      <c r="AL37" s="178"/>
      <c r="AM37" s="366">
        <f t="shared" si="0"/>
        <v>12</v>
      </c>
      <c r="AN37" s="366"/>
      <c r="AO37" s="367" t="str">
        <f>IF('各会計、関係団体の財政状況及び健全化判断比率'!B35="","",'各会計、関係団体の財政状況及び健全化判断比率'!B35)</f>
        <v>病院事業会計</v>
      </c>
      <c r="AP37" s="367"/>
      <c r="AQ37" s="367"/>
      <c r="AR37" s="367"/>
      <c r="AS37" s="367"/>
      <c r="AT37" s="367"/>
      <c r="AU37" s="367"/>
      <c r="AV37" s="367"/>
      <c r="AW37" s="367"/>
      <c r="AX37" s="367"/>
      <c r="AY37" s="367"/>
      <c r="AZ37" s="367"/>
      <c r="BA37" s="367"/>
      <c r="BB37" s="367"/>
      <c r="BC37" s="367"/>
      <c r="BD37" s="178"/>
      <c r="BE37" s="366" t="str">
        <f t="shared" si="1"/>
        <v/>
      </c>
      <c r="BF37" s="366"/>
      <c r="BG37" s="367"/>
      <c r="BH37" s="367"/>
      <c r="BI37" s="367"/>
      <c r="BJ37" s="367"/>
      <c r="BK37" s="367"/>
      <c r="BL37" s="367"/>
      <c r="BM37" s="367"/>
      <c r="BN37" s="367"/>
      <c r="BO37" s="367"/>
      <c r="BP37" s="367"/>
      <c r="BQ37" s="367"/>
      <c r="BR37" s="367"/>
      <c r="BS37" s="367"/>
      <c r="BT37" s="367"/>
      <c r="BU37" s="367"/>
      <c r="BV37" s="178"/>
      <c r="BW37" s="366" t="str">
        <f t="shared" si="2"/>
        <v/>
      </c>
      <c r="BX37" s="366"/>
      <c r="BY37" s="367" t="str">
        <f>IF('各会計、関係団体の財政状況及び健全化判断比率'!B71="","",'各会計、関係団体の財政状況及び健全化判断比率'!B71)</f>
        <v/>
      </c>
      <c r="BZ37" s="367"/>
      <c r="CA37" s="367"/>
      <c r="CB37" s="367"/>
      <c r="CC37" s="367"/>
      <c r="CD37" s="367"/>
      <c r="CE37" s="367"/>
      <c r="CF37" s="367"/>
      <c r="CG37" s="367"/>
      <c r="CH37" s="367"/>
      <c r="CI37" s="367"/>
      <c r="CJ37" s="367"/>
      <c r="CK37" s="367"/>
      <c r="CL37" s="367"/>
      <c r="CM37" s="367"/>
      <c r="CN37" s="178"/>
      <c r="CO37" s="366">
        <f t="shared" si="3"/>
        <v>20</v>
      </c>
      <c r="CP37" s="366"/>
      <c r="CQ37" s="367" t="str">
        <f>IF('各会計、関係団体の財政状況及び健全化判断比率'!BS10="","",'各会計、関係団体の財政状況及び健全化判断比率'!BS10)</f>
        <v>函館山ロープウェイ</v>
      </c>
      <c r="CR37" s="367"/>
      <c r="CS37" s="367"/>
      <c r="CT37" s="367"/>
      <c r="CU37" s="367"/>
      <c r="CV37" s="367"/>
      <c r="CW37" s="367"/>
      <c r="CX37" s="367"/>
      <c r="CY37" s="367"/>
      <c r="CZ37" s="367"/>
      <c r="DA37" s="367"/>
      <c r="DB37" s="367"/>
      <c r="DC37" s="367"/>
      <c r="DD37" s="367"/>
      <c r="DE37" s="367"/>
      <c r="DG37" s="364" t="str">
        <f>IF('各会計、関係団体の財政状況及び健全化判断比率'!BR10="","",'各会計、関係団体の財政状況及び健全化判断比率'!BR10)</f>
        <v/>
      </c>
      <c r="DH37" s="364"/>
      <c r="DI37" s="205"/>
    </row>
    <row r="38" spans="1:113" ht="32.25" customHeight="1" x14ac:dyDescent="0.25">
      <c r="A38" s="178"/>
      <c r="B38" s="202"/>
      <c r="C38" s="366" t="str">
        <f t="shared" ref="C38:C43" si="5">IF(E38="","",C37+1)</f>
        <v/>
      </c>
      <c r="D38" s="366"/>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78"/>
      <c r="U38" s="366" t="str">
        <f t="shared" si="4"/>
        <v/>
      </c>
      <c r="V38" s="366"/>
      <c r="W38" s="367"/>
      <c r="X38" s="367"/>
      <c r="Y38" s="367"/>
      <c r="Z38" s="367"/>
      <c r="AA38" s="367"/>
      <c r="AB38" s="367"/>
      <c r="AC38" s="367"/>
      <c r="AD38" s="367"/>
      <c r="AE38" s="367"/>
      <c r="AF38" s="367"/>
      <c r="AG38" s="367"/>
      <c r="AH38" s="367"/>
      <c r="AI38" s="367"/>
      <c r="AJ38" s="367"/>
      <c r="AK38" s="367"/>
      <c r="AL38" s="178"/>
      <c r="AM38" s="366" t="str">
        <f t="shared" si="0"/>
        <v/>
      </c>
      <c r="AN38" s="366"/>
      <c r="AO38" s="367"/>
      <c r="AP38" s="367"/>
      <c r="AQ38" s="367"/>
      <c r="AR38" s="367"/>
      <c r="AS38" s="367"/>
      <c r="AT38" s="367"/>
      <c r="AU38" s="367"/>
      <c r="AV38" s="367"/>
      <c r="AW38" s="367"/>
      <c r="AX38" s="367"/>
      <c r="AY38" s="367"/>
      <c r="AZ38" s="367"/>
      <c r="BA38" s="367"/>
      <c r="BB38" s="367"/>
      <c r="BC38" s="367"/>
      <c r="BD38" s="178"/>
      <c r="BE38" s="366" t="str">
        <f t="shared" si="1"/>
        <v/>
      </c>
      <c r="BF38" s="366"/>
      <c r="BG38" s="367"/>
      <c r="BH38" s="367"/>
      <c r="BI38" s="367"/>
      <c r="BJ38" s="367"/>
      <c r="BK38" s="367"/>
      <c r="BL38" s="367"/>
      <c r="BM38" s="367"/>
      <c r="BN38" s="367"/>
      <c r="BO38" s="367"/>
      <c r="BP38" s="367"/>
      <c r="BQ38" s="367"/>
      <c r="BR38" s="367"/>
      <c r="BS38" s="367"/>
      <c r="BT38" s="367"/>
      <c r="BU38" s="367"/>
      <c r="BV38" s="178"/>
      <c r="BW38" s="366" t="str">
        <f t="shared" si="2"/>
        <v/>
      </c>
      <c r="BX38" s="366"/>
      <c r="BY38" s="367" t="str">
        <f>IF('各会計、関係団体の財政状況及び健全化判断比率'!B72="","",'各会計、関係団体の財政状況及び健全化判断比率'!B72)</f>
        <v/>
      </c>
      <c r="BZ38" s="367"/>
      <c r="CA38" s="367"/>
      <c r="CB38" s="367"/>
      <c r="CC38" s="367"/>
      <c r="CD38" s="367"/>
      <c r="CE38" s="367"/>
      <c r="CF38" s="367"/>
      <c r="CG38" s="367"/>
      <c r="CH38" s="367"/>
      <c r="CI38" s="367"/>
      <c r="CJ38" s="367"/>
      <c r="CK38" s="367"/>
      <c r="CL38" s="367"/>
      <c r="CM38" s="367"/>
      <c r="CN38" s="178"/>
      <c r="CO38" s="366">
        <f t="shared" si="3"/>
        <v>21</v>
      </c>
      <c r="CP38" s="366"/>
      <c r="CQ38" s="367" t="str">
        <f>IF('各会計、関係団体の財政状況及び健全化判断比率'!BS11="","",'各会計、関係団体の財政状況及び健全化判断比率'!BS11)</f>
        <v>はこだてティーエムオー</v>
      </c>
      <c r="CR38" s="367"/>
      <c r="CS38" s="367"/>
      <c r="CT38" s="367"/>
      <c r="CU38" s="367"/>
      <c r="CV38" s="367"/>
      <c r="CW38" s="367"/>
      <c r="CX38" s="367"/>
      <c r="CY38" s="367"/>
      <c r="CZ38" s="367"/>
      <c r="DA38" s="367"/>
      <c r="DB38" s="367"/>
      <c r="DC38" s="367"/>
      <c r="DD38" s="367"/>
      <c r="DE38" s="367"/>
      <c r="DG38" s="364" t="str">
        <f>IF('各会計、関係団体の財政状況及び健全化判断比率'!BR11="","",'各会計、関係団体の財政状況及び健全化判断比率'!BR11)</f>
        <v/>
      </c>
      <c r="DH38" s="364"/>
      <c r="DI38" s="205"/>
    </row>
    <row r="39" spans="1:113" ht="32.25" customHeight="1" x14ac:dyDescent="0.25">
      <c r="A39" s="178"/>
      <c r="B39" s="202"/>
      <c r="C39" s="366" t="str">
        <f t="shared" si="5"/>
        <v/>
      </c>
      <c r="D39" s="366"/>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78"/>
      <c r="U39" s="366" t="str">
        <f t="shared" si="4"/>
        <v/>
      </c>
      <c r="V39" s="366"/>
      <c r="W39" s="367"/>
      <c r="X39" s="367"/>
      <c r="Y39" s="367"/>
      <c r="Z39" s="367"/>
      <c r="AA39" s="367"/>
      <c r="AB39" s="367"/>
      <c r="AC39" s="367"/>
      <c r="AD39" s="367"/>
      <c r="AE39" s="367"/>
      <c r="AF39" s="367"/>
      <c r="AG39" s="367"/>
      <c r="AH39" s="367"/>
      <c r="AI39" s="367"/>
      <c r="AJ39" s="367"/>
      <c r="AK39" s="367"/>
      <c r="AL39" s="178"/>
      <c r="AM39" s="366" t="str">
        <f t="shared" si="0"/>
        <v/>
      </c>
      <c r="AN39" s="366"/>
      <c r="AO39" s="367"/>
      <c r="AP39" s="367"/>
      <c r="AQ39" s="367"/>
      <c r="AR39" s="367"/>
      <c r="AS39" s="367"/>
      <c r="AT39" s="367"/>
      <c r="AU39" s="367"/>
      <c r="AV39" s="367"/>
      <c r="AW39" s="367"/>
      <c r="AX39" s="367"/>
      <c r="AY39" s="367"/>
      <c r="AZ39" s="367"/>
      <c r="BA39" s="367"/>
      <c r="BB39" s="367"/>
      <c r="BC39" s="367"/>
      <c r="BD39" s="178"/>
      <c r="BE39" s="366" t="str">
        <f t="shared" si="1"/>
        <v/>
      </c>
      <c r="BF39" s="366"/>
      <c r="BG39" s="367"/>
      <c r="BH39" s="367"/>
      <c r="BI39" s="367"/>
      <c r="BJ39" s="367"/>
      <c r="BK39" s="367"/>
      <c r="BL39" s="367"/>
      <c r="BM39" s="367"/>
      <c r="BN39" s="367"/>
      <c r="BO39" s="367"/>
      <c r="BP39" s="367"/>
      <c r="BQ39" s="367"/>
      <c r="BR39" s="367"/>
      <c r="BS39" s="367"/>
      <c r="BT39" s="367"/>
      <c r="BU39" s="367"/>
      <c r="BV39" s="178"/>
      <c r="BW39" s="366" t="str">
        <f t="shared" si="2"/>
        <v/>
      </c>
      <c r="BX39" s="366"/>
      <c r="BY39" s="367" t="str">
        <f>IF('各会計、関係団体の財政状況及び健全化判断比率'!B73="","",'各会計、関係団体の財政状況及び健全化判断比率'!B73)</f>
        <v/>
      </c>
      <c r="BZ39" s="367"/>
      <c r="CA39" s="367"/>
      <c r="CB39" s="367"/>
      <c r="CC39" s="367"/>
      <c r="CD39" s="367"/>
      <c r="CE39" s="367"/>
      <c r="CF39" s="367"/>
      <c r="CG39" s="367"/>
      <c r="CH39" s="367"/>
      <c r="CI39" s="367"/>
      <c r="CJ39" s="367"/>
      <c r="CK39" s="367"/>
      <c r="CL39" s="367"/>
      <c r="CM39" s="367"/>
      <c r="CN39" s="178"/>
      <c r="CO39" s="366">
        <f t="shared" si="3"/>
        <v>22</v>
      </c>
      <c r="CP39" s="366"/>
      <c r="CQ39" s="367" t="str">
        <f>IF('各会計、関係団体の財政状況及び健全化判断比率'!BS12="","",'各会計、関係団体の財政状況及び健全化判断比率'!BS12)</f>
        <v>函館市住宅都市施設公社</v>
      </c>
      <c r="CR39" s="367"/>
      <c r="CS39" s="367"/>
      <c r="CT39" s="367"/>
      <c r="CU39" s="367"/>
      <c r="CV39" s="367"/>
      <c r="CW39" s="367"/>
      <c r="CX39" s="367"/>
      <c r="CY39" s="367"/>
      <c r="CZ39" s="367"/>
      <c r="DA39" s="367"/>
      <c r="DB39" s="367"/>
      <c r="DC39" s="367"/>
      <c r="DD39" s="367"/>
      <c r="DE39" s="367"/>
      <c r="DG39" s="364" t="str">
        <f>IF('各会計、関係団体の財政状況及び健全化判断比率'!BR12="","",'各会計、関係団体の財政状況及び健全化判断比率'!BR12)</f>
        <v/>
      </c>
      <c r="DH39" s="364"/>
      <c r="DI39" s="205"/>
    </row>
    <row r="40" spans="1:113" ht="32.25" customHeight="1" x14ac:dyDescent="0.25">
      <c r="A40" s="178"/>
      <c r="B40" s="202"/>
      <c r="C40" s="366" t="str">
        <f t="shared" si="5"/>
        <v/>
      </c>
      <c r="D40" s="366"/>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78"/>
      <c r="U40" s="366" t="str">
        <f t="shared" si="4"/>
        <v/>
      </c>
      <c r="V40" s="366"/>
      <c r="W40" s="367"/>
      <c r="X40" s="367"/>
      <c r="Y40" s="367"/>
      <c r="Z40" s="367"/>
      <c r="AA40" s="367"/>
      <c r="AB40" s="367"/>
      <c r="AC40" s="367"/>
      <c r="AD40" s="367"/>
      <c r="AE40" s="367"/>
      <c r="AF40" s="367"/>
      <c r="AG40" s="367"/>
      <c r="AH40" s="367"/>
      <c r="AI40" s="367"/>
      <c r="AJ40" s="367"/>
      <c r="AK40" s="367"/>
      <c r="AL40" s="178"/>
      <c r="AM40" s="366" t="str">
        <f t="shared" si="0"/>
        <v/>
      </c>
      <c r="AN40" s="366"/>
      <c r="AO40" s="367"/>
      <c r="AP40" s="367"/>
      <c r="AQ40" s="367"/>
      <c r="AR40" s="367"/>
      <c r="AS40" s="367"/>
      <c r="AT40" s="367"/>
      <c r="AU40" s="367"/>
      <c r="AV40" s="367"/>
      <c r="AW40" s="367"/>
      <c r="AX40" s="367"/>
      <c r="AY40" s="367"/>
      <c r="AZ40" s="367"/>
      <c r="BA40" s="367"/>
      <c r="BB40" s="367"/>
      <c r="BC40" s="367"/>
      <c r="BD40" s="178"/>
      <c r="BE40" s="366" t="str">
        <f t="shared" si="1"/>
        <v/>
      </c>
      <c r="BF40" s="366"/>
      <c r="BG40" s="367"/>
      <c r="BH40" s="367"/>
      <c r="BI40" s="367"/>
      <c r="BJ40" s="367"/>
      <c r="BK40" s="367"/>
      <c r="BL40" s="367"/>
      <c r="BM40" s="367"/>
      <c r="BN40" s="367"/>
      <c r="BO40" s="367"/>
      <c r="BP40" s="367"/>
      <c r="BQ40" s="367"/>
      <c r="BR40" s="367"/>
      <c r="BS40" s="367"/>
      <c r="BT40" s="367"/>
      <c r="BU40" s="367"/>
      <c r="BV40" s="178"/>
      <c r="BW40" s="366" t="str">
        <f t="shared" si="2"/>
        <v/>
      </c>
      <c r="BX40" s="366"/>
      <c r="BY40" s="367" t="str">
        <f>IF('各会計、関係団体の財政状況及び健全化判断比率'!B74="","",'各会計、関係団体の財政状況及び健全化判断比率'!B74)</f>
        <v/>
      </c>
      <c r="BZ40" s="367"/>
      <c r="CA40" s="367"/>
      <c r="CB40" s="367"/>
      <c r="CC40" s="367"/>
      <c r="CD40" s="367"/>
      <c r="CE40" s="367"/>
      <c r="CF40" s="367"/>
      <c r="CG40" s="367"/>
      <c r="CH40" s="367"/>
      <c r="CI40" s="367"/>
      <c r="CJ40" s="367"/>
      <c r="CK40" s="367"/>
      <c r="CL40" s="367"/>
      <c r="CM40" s="367"/>
      <c r="CN40" s="178"/>
      <c r="CO40" s="366">
        <f t="shared" si="3"/>
        <v>23</v>
      </c>
      <c r="CP40" s="366"/>
      <c r="CQ40" s="367" t="str">
        <f>IF('各会計、関係団体の財政状況及び健全化判断比率'!BS13="","",'各会計、関係団体の財政状況及び健全化判断比率'!BS13)</f>
        <v>函館市文化・スポーツ振興財団</v>
      </c>
      <c r="CR40" s="367"/>
      <c r="CS40" s="367"/>
      <c r="CT40" s="367"/>
      <c r="CU40" s="367"/>
      <c r="CV40" s="367"/>
      <c r="CW40" s="367"/>
      <c r="CX40" s="367"/>
      <c r="CY40" s="367"/>
      <c r="CZ40" s="367"/>
      <c r="DA40" s="367"/>
      <c r="DB40" s="367"/>
      <c r="DC40" s="367"/>
      <c r="DD40" s="367"/>
      <c r="DE40" s="367"/>
      <c r="DG40" s="364" t="str">
        <f>IF('各会計、関係団体の財政状況及び健全化判断比率'!BR13="","",'各会計、関係団体の財政状況及び健全化判断比率'!BR13)</f>
        <v/>
      </c>
      <c r="DH40" s="364"/>
      <c r="DI40" s="205"/>
    </row>
    <row r="41" spans="1:113" ht="32.25" customHeight="1" x14ac:dyDescent="0.25">
      <c r="A41" s="178"/>
      <c r="B41" s="202"/>
      <c r="C41" s="366" t="str">
        <f t="shared" si="5"/>
        <v/>
      </c>
      <c r="D41" s="366"/>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78"/>
      <c r="U41" s="366" t="str">
        <f t="shared" si="4"/>
        <v/>
      </c>
      <c r="V41" s="366"/>
      <c r="W41" s="367"/>
      <c r="X41" s="367"/>
      <c r="Y41" s="367"/>
      <c r="Z41" s="367"/>
      <c r="AA41" s="367"/>
      <c r="AB41" s="367"/>
      <c r="AC41" s="367"/>
      <c r="AD41" s="367"/>
      <c r="AE41" s="367"/>
      <c r="AF41" s="367"/>
      <c r="AG41" s="367"/>
      <c r="AH41" s="367"/>
      <c r="AI41" s="367"/>
      <c r="AJ41" s="367"/>
      <c r="AK41" s="367"/>
      <c r="AL41" s="178"/>
      <c r="AM41" s="366" t="str">
        <f t="shared" si="0"/>
        <v/>
      </c>
      <c r="AN41" s="366"/>
      <c r="AO41" s="367"/>
      <c r="AP41" s="367"/>
      <c r="AQ41" s="367"/>
      <c r="AR41" s="367"/>
      <c r="AS41" s="367"/>
      <c r="AT41" s="367"/>
      <c r="AU41" s="367"/>
      <c r="AV41" s="367"/>
      <c r="AW41" s="367"/>
      <c r="AX41" s="367"/>
      <c r="AY41" s="367"/>
      <c r="AZ41" s="367"/>
      <c r="BA41" s="367"/>
      <c r="BB41" s="367"/>
      <c r="BC41" s="367"/>
      <c r="BD41" s="178"/>
      <c r="BE41" s="366" t="str">
        <f t="shared" si="1"/>
        <v/>
      </c>
      <c r="BF41" s="366"/>
      <c r="BG41" s="367"/>
      <c r="BH41" s="367"/>
      <c r="BI41" s="367"/>
      <c r="BJ41" s="367"/>
      <c r="BK41" s="367"/>
      <c r="BL41" s="367"/>
      <c r="BM41" s="367"/>
      <c r="BN41" s="367"/>
      <c r="BO41" s="367"/>
      <c r="BP41" s="367"/>
      <c r="BQ41" s="367"/>
      <c r="BR41" s="367"/>
      <c r="BS41" s="367"/>
      <c r="BT41" s="367"/>
      <c r="BU41" s="367"/>
      <c r="BV41" s="178"/>
      <c r="BW41" s="366" t="str">
        <f t="shared" si="2"/>
        <v/>
      </c>
      <c r="BX41" s="366"/>
      <c r="BY41" s="367" t="str">
        <f>IF('各会計、関係団体の財政状況及び健全化判断比率'!B75="","",'各会計、関係団体の財政状況及び健全化判断比率'!B75)</f>
        <v/>
      </c>
      <c r="BZ41" s="367"/>
      <c r="CA41" s="367"/>
      <c r="CB41" s="367"/>
      <c r="CC41" s="367"/>
      <c r="CD41" s="367"/>
      <c r="CE41" s="367"/>
      <c r="CF41" s="367"/>
      <c r="CG41" s="367"/>
      <c r="CH41" s="367"/>
      <c r="CI41" s="367"/>
      <c r="CJ41" s="367"/>
      <c r="CK41" s="367"/>
      <c r="CL41" s="367"/>
      <c r="CM41" s="367"/>
      <c r="CN41" s="178"/>
      <c r="CO41" s="366">
        <f t="shared" si="3"/>
        <v>24</v>
      </c>
      <c r="CP41" s="366"/>
      <c r="CQ41" s="367" t="str">
        <f>IF('各会計、関係団体の財政状況及び健全化判断比率'!BS14="","",'各会計、関係団体の財政状況及び健全化判断比率'!BS14)</f>
        <v>函館市国際貿易センター</v>
      </c>
      <c r="CR41" s="367"/>
      <c r="CS41" s="367"/>
      <c r="CT41" s="367"/>
      <c r="CU41" s="367"/>
      <c r="CV41" s="367"/>
      <c r="CW41" s="367"/>
      <c r="CX41" s="367"/>
      <c r="CY41" s="367"/>
      <c r="CZ41" s="367"/>
      <c r="DA41" s="367"/>
      <c r="DB41" s="367"/>
      <c r="DC41" s="367"/>
      <c r="DD41" s="367"/>
      <c r="DE41" s="367"/>
      <c r="DG41" s="364" t="str">
        <f>IF('各会計、関係団体の財政状況及び健全化判断比率'!BR14="","",'各会計、関係団体の財政状況及び健全化判断比率'!BR14)</f>
        <v/>
      </c>
      <c r="DH41" s="364"/>
      <c r="DI41" s="205"/>
    </row>
    <row r="42" spans="1:113" ht="32.25" customHeight="1" x14ac:dyDescent="0.25">
      <c r="B42" s="202"/>
      <c r="C42" s="366" t="str">
        <f t="shared" si="5"/>
        <v/>
      </c>
      <c r="D42" s="366"/>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78"/>
      <c r="U42" s="366" t="str">
        <f t="shared" si="4"/>
        <v/>
      </c>
      <c r="V42" s="366"/>
      <c r="W42" s="367"/>
      <c r="X42" s="367"/>
      <c r="Y42" s="367"/>
      <c r="Z42" s="367"/>
      <c r="AA42" s="367"/>
      <c r="AB42" s="367"/>
      <c r="AC42" s="367"/>
      <c r="AD42" s="367"/>
      <c r="AE42" s="367"/>
      <c r="AF42" s="367"/>
      <c r="AG42" s="367"/>
      <c r="AH42" s="367"/>
      <c r="AI42" s="367"/>
      <c r="AJ42" s="367"/>
      <c r="AK42" s="367"/>
      <c r="AL42" s="178"/>
      <c r="AM42" s="366" t="str">
        <f t="shared" si="0"/>
        <v/>
      </c>
      <c r="AN42" s="366"/>
      <c r="AO42" s="367"/>
      <c r="AP42" s="367"/>
      <c r="AQ42" s="367"/>
      <c r="AR42" s="367"/>
      <c r="AS42" s="367"/>
      <c r="AT42" s="367"/>
      <c r="AU42" s="367"/>
      <c r="AV42" s="367"/>
      <c r="AW42" s="367"/>
      <c r="AX42" s="367"/>
      <c r="AY42" s="367"/>
      <c r="AZ42" s="367"/>
      <c r="BA42" s="367"/>
      <c r="BB42" s="367"/>
      <c r="BC42" s="367"/>
      <c r="BD42" s="178"/>
      <c r="BE42" s="366" t="str">
        <f t="shared" si="1"/>
        <v/>
      </c>
      <c r="BF42" s="366"/>
      <c r="BG42" s="367"/>
      <c r="BH42" s="367"/>
      <c r="BI42" s="367"/>
      <c r="BJ42" s="367"/>
      <c r="BK42" s="367"/>
      <c r="BL42" s="367"/>
      <c r="BM42" s="367"/>
      <c r="BN42" s="367"/>
      <c r="BO42" s="367"/>
      <c r="BP42" s="367"/>
      <c r="BQ42" s="367"/>
      <c r="BR42" s="367"/>
      <c r="BS42" s="367"/>
      <c r="BT42" s="367"/>
      <c r="BU42" s="367"/>
      <c r="BV42" s="178"/>
      <c r="BW42" s="366" t="str">
        <f t="shared" si="2"/>
        <v/>
      </c>
      <c r="BX42" s="366"/>
      <c r="BY42" s="367" t="str">
        <f>IF('各会計、関係団体の財政状況及び健全化判断比率'!B76="","",'各会計、関係団体の財政状況及び健全化判断比率'!B76)</f>
        <v/>
      </c>
      <c r="BZ42" s="367"/>
      <c r="CA42" s="367"/>
      <c r="CB42" s="367"/>
      <c r="CC42" s="367"/>
      <c r="CD42" s="367"/>
      <c r="CE42" s="367"/>
      <c r="CF42" s="367"/>
      <c r="CG42" s="367"/>
      <c r="CH42" s="367"/>
      <c r="CI42" s="367"/>
      <c r="CJ42" s="367"/>
      <c r="CK42" s="367"/>
      <c r="CL42" s="367"/>
      <c r="CM42" s="367"/>
      <c r="CN42" s="178"/>
      <c r="CO42" s="366">
        <f t="shared" si="3"/>
        <v>25</v>
      </c>
      <c r="CP42" s="366"/>
      <c r="CQ42" s="367" t="str">
        <f>IF('各会計、関係団体の財政状況及び健全化判断比率'!BS15="","",'各会計、関係団体の財政状況及び健全化判断比率'!BS15)</f>
        <v>函館国際水産・海洋都市推進機構</v>
      </c>
      <c r="CR42" s="367"/>
      <c r="CS42" s="367"/>
      <c r="CT42" s="367"/>
      <c r="CU42" s="367"/>
      <c r="CV42" s="367"/>
      <c r="CW42" s="367"/>
      <c r="CX42" s="367"/>
      <c r="CY42" s="367"/>
      <c r="CZ42" s="367"/>
      <c r="DA42" s="367"/>
      <c r="DB42" s="367"/>
      <c r="DC42" s="367"/>
      <c r="DD42" s="367"/>
      <c r="DE42" s="367"/>
      <c r="DG42" s="364" t="str">
        <f>IF('各会計、関係団体の財政状況及び健全化判断比率'!BR15="","",'各会計、関係団体の財政状況及び健全化判断比率'!BR15)</f>
        <v/>
      </c>
      <c r="DH42" s="364"/>
      <c r="DI42" s="205"/>
    </row>
    <row r="43" spans="1:113" ht="32.25" customHeight="1" x14ac:dyDescent="0.25">
      <c r="B43" s="202"/>
      <c r="C43" s="366" t="str">
        <f t="shared" si="5"/>
        <v/>
      </c>
      <c r="D43" s="366"/>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78"/>
      <c r="U43" s="366" t="str">
        <f t="shared" si="4"/>
        <v/>
      </c>
      <c r="V43" s="366"/>
      <c r="W43" s="367"/>
      <c r="X43" s="367"/>
      <c r="Y43" s="367"/>
      <c r="Z43" s="367"/>
      <c r="AA43" s="367"/>
      <c r="AB43" s="367"/>
      <c r="AC43" s="367"/>
      <c r="AD43" s="367"/>
      <c r="AE43" s="367"/>
      <c r="AF43" s="367"/>
      <c r="AG43" s="367"/>
      <c r="AH43" s="367"/>
      <c r="AI43" s="367"/>
      <c r="AJ43" s="367"/>
      <c r="AK43" s="367"/>
      <c r="AL43" s="178"/>
      <c r="AM43" s="366" t="str">
        <f t="shared" si="0"/>
        <v/>
      </c>
      <c r="AN43" s="366"/>
      <c r="AO43" s="367"/>
      <c r="AP43" s="367"/>
      <c r="AQ43" s="367"/>
      <c r="AR43" s="367"/>
      <c r="AS43" s="367"/>
      <c r="AT43" s="367"/>
      <c r="AU43" s="367"/>
      <c r="AV43" s="367"/>
      <c r="AW43" s="367"/>
      <c r="AX43" s="367"/>
      <c r="AY43" s="367"/>
      <c r="AZ43" s="367"/>
      <c r="BA43" s="367"/>
      <c r="BB43" s="367"/>
      <c r="BC43" s="367"/>
      <c r="BD43" s="178"/>
      <c r="BE43" s="366" t="str">
        <f t="shared" si="1"/>
        <v/>
      </c>
      <c r="BF43" s="366"/>
      <c r="BG43" s="367"/>
      <c r="BH43" s="367"/>
      <c r="BI43" s="367"/>
      <c r="BJ43" s="367"/>
      <c r="BK43" s="367"/>
      <c r="BL43" s="367"/>
      <c r="BM43" s="367"/>
      <c r="BN43" s="367"/>
      <c r="BO43" s="367"/>
      <c r="BP43" s="367"/>
      <c r="BQ43" s="367"/>
      <c r="BR43" s="367"/>
      <c r="BS43" s="367"/>
      <c r="BT43" s="367"/>
      <c r="BU43" s="367"/>
      <c r="BV43" s="178"/>
      <c r="BW43" s="366" t="str">
        <f t="shared" si="2"/>
        <v/>
      </c>
      <c r="BX43" s="366"/>
      <c r="BY43" s="367" t="str">
        <f>IF('各会計、関係団体の財政状況及び健全化判断比率'!B77="","",'各会計、関係団体の財政状況及び健全化判断比率'!B77)</f>
        <v/>
      </c>
      <c r="BZ43" s="367"/>
      <c r="CA43" s="367"/>
      <c r="CB43" s="367"/>
      <c r="CC43" s="367"/>
      <c r="CD43" s="367"/>
      <c r="CE43" s="367"/>
      <c r="CF43" s="367"/>
      <c r="CG43" s="367"/>
      <c r="CH43" s="367"/>
      <c r="CI43" s="367"/>
      <c r="CJ43" s="367"/>
      <c r="CK43" s="367"/>
      <c r="CL43" s="367"/>
      <c r="CM43" s="367"/>
      <c r="CN43" s="178"/>
      <c r="CO43" s="366">
        <f t="shared" si="3"/>
        <v>26</v>
      </c>
      <c r="CP43" s="366"/>
      <c r="CQ43" s="367" t="str">
        <f>IF('各会計、関係団体の財政状況及び健全化判断比率'!BS16="","",'各会計、関係団体の財政状況及び健全化判断比率'!BS16)</f>
        <v>函館市学校給食会</v>
      </c>
      <c r="CR43" s="367"/>
      <c r="CS43" s="367"/>
      <c r="CT43" s="367"/>
      <c r="CU43" s="367"/>
      <c r="CV43" s="367"/>
      <c r="CW43" s="367"/>
      <c r="CX43" s="367"/>
      <c r="CY43" s="367"/>
      <c r="CZ43" s="367"/>
      <c r="DA43" s="367"/>
      <c r="DB43" s="367"/>
      <c r="DC43" s="367"/>
      <c r="DD43" s="367"/>
      <c r="DE43" s="367"/>
      <c r="DG43" s="364" t="str">
        <f>IF('各会計、関係団体の財政状況及び健全化判断比率'!BR16="","",'各会計、関係団体の財政状況及び健全化判断比率'!BR16)</f>
        <v/>
      </c>
      <c r="DH43" s="364"/>
      <c r="DI43" s="205"/>
    </row>
    <row r="44" spans="1:113" ht="13.5" customHeight="1" thickBot="1" x14ac:dyDescent="0.3">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5"/>
    <row r="46" spans="1:113" x14ac:dyDescent="0.25">
      <c r="B46" s="177" t="s">
        <v>193</v>
      </c>
      <c r="E46" s="363" t="s">
        <v>194</v>
      </c>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c r="BV46" s="363"/>
      <c r="BW46" s="363"/>
      <c r="BX46" s="363"/>
      <c r="BY46" s="363"/>
      <c r="BZ46" s="363"/>
      <c r="CA46" s="363"/>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3"/>
      <c r="CY46" s="363"/>
      <c r="CZ46" s="363"/>
      <c r="DA46" s="363"/>
      <c r="DB46" s="363"/>
      <c r="DC46" s="363"/>
      <c r="DD46" s="363"/>
      <c r="DE46" s="363"/>
      <c r="DF46" s="363"/>
      <c r="DG46" s="363"/>
      <c r="DH46" s="363"/>
      <c r="DI46" s="363"/>
    </row>
    <row r="47" spans="1:113" x14ac:dyDescent="0.25">
      <c r="E47" s="363" t="s">
        <v>195</v>
      </c>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c r="BV47" s="363"/>
      <c r="BW47" s="363"/>
      <c r="BX47" s="363"/>
      <c r="BY47" s="363"/>
      <c r="BZ47" s="363"/>
      <c r="CA47" s="363"/>
      <c r="CB47" s="363"/>
      <c r="CC47" s="363"/>
      <c r="CD47" s="363"/>
      <c r="CE47" s="363"/>
      <c r="CF47" s="363"/>
      <c r="CG47" s="363"/>
      <c r="CH47" s="363"/>
      <c r="CI47" s="363"/>
      <c r="CJ47" s="363"/>
      <c r="CK47" s="363"/>
      <c r="CL47" s="363"/>
      <c r="CM47" s="363"/>
      <c r="CN47" s="363"/>
      <c r="CO47" s="363"/>
      <c r="CP47" s="363"/>
      <c r="CQ47" s="363"/>
      <c r="CR47" s="363"/>
      <c r="CS47" s="363"/>
      <c r="CT47" s="363"/>
      <c r="CU47" s="363"/>
      <c r="CV47" s="363"/>
      <c r="CW47" s="363"/>
      <c r="CX47" s="363"/>
      <c r="CY47" s="363"/>
      <c r="CZ47" s="363"/>
      <c r="DA47" s="363"/>
      <c r="DB47" s="363"/>
      <c r="DC47" s="363"/>
      <c r="DD47" s="363"/>
      <c r="DE47" s="363"/>
      <c r="DF47" s="363"/>
      <c r="DG47" s="363"/>
      <c r="DH47" s="363"/>
      <c r="DI47" s="363"/>
    </row>
    <row r="48" spans="1:113" x14ac:dyDescent="0.25">
      <c r="E48" s="363" t="s">
        <v>196</v>
      </c>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row>
    <row r="49" spans="5:113" x14ac:dyDescent="0.25">
      <c r="E49" s="365" t="s">
        <v>197</v>
      </c>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5"/>
      <c r="AY49" s="365"/>
      <c r="AZ49" s="365"/>
      <c r="BA49" s="365"/>
      <c r="BB49" s="365"/>
      <c r="BC49" s="365"/>
      <c r="BD49" s="365"/>
      <c r="BE49" s="365"/>
      <c r="BF49" s="365"/>
      <c r="BG49" s="365"/>
      <c r="BH49" s="365"/>
      <c r="BI49" s="365"/>
      <c r="BJ49" s="365"/>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365"/>
      <c r="DC49" s="365"/>
      <c r="DD49" s="365"/>
      <c r="DE49" s="365"/>
      <c r="DF49" s="365"/>
      <c r="DG49" s="365"/>
      <c r="DH49" s="365"/>
      <c r="DI49" s="365"/>
    </row>
    <row r="50" spans="5:113" x14ac:dyDescent="0.25">
      <c r="E50" s="363" t="s">
        <v>198</v>
      </c>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row>
    <row r="51" spans="5:113" x14ac:dyDescent="0.25">
      <c r="E51" s="363" t="s">
        <v>199</v>
      </c>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c r="BV51" s="363"/>
      <c r="BW51" s="363"/>
      <c r="BX51" s="363"/>
      <c r="BY51" s="363"/>
      <c r="BZ51" s="363"/>
      <c r="CA51" s="363"/>
      <c r="CB51" s="363"/>
      <c r="CC51" s="363"/>
      <c r="CD51" s="363"/>
      <c r="CE51" s="363"/>
      <c r="CF51" s="363"/>
      <c r="CG51" s="363"/>
      <c r="CH51" s="363"/>
      <c r="CI51" s="363"/>
      <c r="CJ51" s="363"/>
      <c r="CK51" s="363"/>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row>
    <row r="52" spans="5:113" x14ac:dyDescent="0.25">
      <c r="E52" s="363" t="s">
        <v>200</v>
      </c>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c r="BV52" s="363"/>
      <c r="BW52" s="363"/>
      <c r="BX52" s="363"/>
      <c r="BY52" s="363"/>
      <c r="BZ52" s="363"/>
      <c r="CA52" s="363"/>
      <c r="CB52" s="363"/>
      <c r="CC52" s="363"/>
      <c r="CD52" s="363"/>
      <c r="CE52" s="363"/>
      <c r="CF52" s="363"/>
      <c r="CG52" s="363"/>
      <c r="CH52" s="363"/>
      <c r="CI52" s="363"/>
      <c r="CJ52" s="363"/>
      <c r="CK52" s="363"/>
      <c r="CL52" s="363"/>
      <c r="CM52" s="363"/>
      <c r="CN52" s="363"/>
      <c r="CO52" s="363"/>
      <c r="CP52" s="363"/>
      <c r="CQ52" s="363"/>
      <c r="CR52" s="363"/>
      <c r="CS52" s="363"/>
      <c r="CT52" s="363"/>
      <c r="CU52" s="363"/>
      <c r="CV52" s="363"/>
      <c r="CW52" s="363"/>
      <c r="CX52" s="363"/>
      <c r="CY52" s="363"/>
      <c r="CZ52" s="363"/>
      <c r="DA52" s="363"/>
      <c r="DB52" s="363"/>
      <c r="DC52" s="363"/>
      <c r="DD52" s="363"/>
      <c r="DE52" s="363"/>
      <c r="DF52" s="363"/>
      <c r="DG52" s="363"/>
      <c r="DH52" s="363"/>
      <c r="DI52" s="363"/>
    </row>
    <row r="53" spans="5:113" x14ac:dyDescent="0.25">
      <c r="E53" s="363" t="s">
        <v>201</v>
      </c>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c r="BV53" s="363"/>
      <c r="BW53" s="363"/>
      <c r="BX53" s="363"/>
      <c r="BY53" s="363"/>
      <c r="BZ53" s="363"/>
      <c r="CA53" s="363"/>
      <c r="CB53" s="363"/>
      <c r="CC53" s="363"/>
      <c r="CD53" s="363"/>
      <c r="CE53" s="363"/>
      <c r="CF53" s="363"/>
      <c r="CG53" s="363"/>
      <c r="CH53" s="363"/>
      <c r="CI53" s="363"/>
      <c r="CJ53" s="363"/>
      <c r="CK53" s="363"/>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row>
    <row r="54" spans="5:113" x14ac:dyDescent="0.25"/>
    <row r="55" spans="5:113" x14ac:dyDescent="0.25"/>
    <row r="56" spans="5:113" x14ac:dyDescent="0.25"/>
  </sheetData>
  <sheetProtection algorithmName="SHA-512" hashValue="XsPQMLmgZxn1S75Af+UeGS6kAlpD+wpSzq8p/0iz/AqdyU4Z1JqnbAfHeFJQsNpuZh5hBTW20XZDOwhdq48Elw==" saltValue="mXUTaWc+uq2LUNJPd7MB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DB24" sqref="DB24:DI25"/>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5">
      <c r="A34" s="22"/>
      <c r="B34" s="31"/>
      <c r="C34" s="1150" t="s">
        <v>539</v>
      </c>
      <c r="D34" s="1150"/>
      <c r="E34" s="1151"/>
      <c r="F34" s="32" t="s">
        <v>540</v>
      </c>
      <c r="G34" s="33" t="s">
        <v>541</v>
      </c>
      <c r="H34" s="33">
        <v>2.69</v>
      </c>
      <c r="I34" s="33">
        <v>6.01</v>
      </c>
      <c r="J34" s="34">
        <v>7.19</v>
      </c>
      <c r="K34" s="22"/>
      <c r="L34" s="22"/>
      <c r="M34" s="22"/>
      <c r="N34" s="22"/>
      <c r="O34" s="22"/>
      <c r="P34" s="22"/>
    </row>
    <row r="35" spans="1:16" ht="39" customHeight="1" x14ac:dyDescent="0.25">
      <c r="A35" s="22"/>
      <c r="B35" s="35"/>
      <c r="C35" s="1144" t="s">
        <v>542</v>
      </c>
      <c r="D35" s="1145"/>
      <c r="E35" s="1146"/>
      <c r="F35" s="36">
        <v>4.72</v>
      </c>
      <c r="G35" s="37">
        <v>4.71</v>
      </c>
      <c r="H35" s="37">
        <v>4.42</v>
      </c>
      <c r="I35" s="37">
        <v>4.6900000000000004</v>
      </c>
      <c r="J35" s="38">
        <v>4.82</v>
      </c>
      <c r="K35" s="22"/>
      <c r="L35" s="22"/>
      <c r="M35" s="22"/>
      <c r="N35" s="22"/>
      <c r="O35" s="22"/>
      <c r="P35" s="22"/>
    </row>
    <row r="36" spans="1:16" ht="39" customHeight="1" x14ac:dyDescent="0.25">
      <c r="A36" s="22"/>
      <c r="B36" s="35"/>
      <c r="C36" s="1144" t="s">
        <v>543</v>
      </c>
      <c r="D36" s="1145"/>
      <c r="E36" s="1146"/>
      <c r="F36" s="36">
        <v>1.85</v>
      </c>
      <c r="G36" s="37">
        <v>2.87</v>
      </c>
      <c r="H36" s="37">
        <v>4.29</v>
      </c>
      <c r="I36" s="37">
        <v>4.55</v>
      </c>
      <c r="J36" s="38">
        <v>3.82</v>
      </c>
      <c r="K36" s="22"/>
      <c r="L36" s="22"/>
      <c r="M36" s="22"/>
      <c r="N36" s="22"/>
      <c r="O36" s="22"/>
      <c r="P36" s="22"/>
    </row>
    <row r="37" spans="1:16" ht="39" customHeight="1" x14ac:dyDescent="0.25">
      <c r="A37" s="22"/>
      <c r="B37" s="35"/>
      <c r="C37" s="1144" t="s">
        <v>544</v>
      </c>
      <c r="D37" s="1145"/>
      <c r="E37" s="1146"/>
      <c r="F37" s="36">
        <v>3.11</v>
      </c>
      <c r="G37" s="37">
        <v>3.04</v>
      </c>
      <c r="H37" s="37">
        <v>2.94</v>
      </c>
      <c r="I37" s="37">
        <v>2.98</v>
      </c>
      <c r="J37" s="38">
        <v>2.87</v>
      </c>
      <c r="K37" s="22"/>
      <c r="L37" s="22"/>
      <c r="M37" s="22"/>
      <c r="N37" s="22"/>
      <c r="O37" s="22"/>
      <c r="P37" s="22"/>
    </row>
    <row r="38" spans="1:16" ht="39" customHeight="1" x14ac:dyDescent="0.25">
      <c r="A38" s="22"/>
      <c r="B38" s="35"/>
      <c r="C38" s="1144" t="s">
        <v>545</v>
      </c>
      <c r="D38" s="1145"/>
      <c r="E38" s="1146"/>
      <c r="F38" s="36">
        <v>0.8</v>
      </c>
      <c r="G38" s="37">
        <v>1.18</v>
      </c>
      <c r="H38" s="37">
        <v>0.91</v>
      </c>
      <c r="I38" s="37">
        <v>1.98</v>
      </c>
      <c r="J38" s="38">
        <v>1.52</v>
      </c>
      <c r="K38" s="22"/>
      <c r="L38" s="22"/>
      <c r="M38" s="22"/>
      <c r="N38" s="22"/>
      <c r="O38" s="22"/>
      <c r="P38" s="22"/>
    </row>
    <row r="39" spans="1:16" ht="39" customHeight="1" x14ac:dyDescent="0.25">
      <c r="A39" s="22"/>
      <c r="B39" s="35"/>
      <c r="C39" s="1144" t="s">
        <v>546</v>
      </c>
      <c r="D39" s="1145"/>
      <c r="E39" s="1146"/>
      <c r="F39" s="36">
        <v>0.1</v>
      </c>
      <c r="G39" s="37">
        <v>0.11</v>
      </c>
      <c r="H39" s="37">
        <v>0.12</v>
      </c>
      <c r="I39" s="37">
        <v>0.14000000000000001</v>
      </c>
      <c r="J39" s="38">
        <v>0.15</v>
      </c>
      <c r="K39" s="22"/>
      <c r="L39" s="22"/>
      <c r="M39" s="22"/>
      <c r="N39" s="22"/>
      <c r="O39" s="22"/>
      <c r="P39" s="22"/>
    </row>
    <row r="40" spans="1:16" ht="39" customHeight="1" x14ac:dyDescent="0.25">
      <c r="A40" s="22"/>
      <c r="B40" s="35"/>
      <c r="C40" s="1144" t="s">
        <v>547</v>
      </c>
      <c r="D40" s="1145"/>
      <c r="E40" s="1146"/>
      <c r="F40" s="36">
        <v>0.83</v>
      </c>
      <c r="G40" s="37">
        <v>0.91</v>
      </c>
      <c r="H40" s="37">
        <v>0.65</v>
      </c>
      <c r="I40" s="37">
        <v>0.21</v>
      </c>
      <c r="J40" s="38">
        <v>0.14000000000000001</v>
      </c>
      <c r="K40" s="22"/>
      <c r="L40" s="22"/>
      <c r="M40" s="22"/>
      <c r="N40" s="22"/>
      <c r="O40" s="22"/>
      <c r="P40" s="22"/>
    </row>
    <row r="41" spans="1:16" ht="39" customHeight="1" x14ac:dyDescent="0.25">
      <c r="A41" s="22"/>
      <c r="B41" s="35"/>
      <c r="C41" s="1144" t="s">
        <v>548</v>
      </c>
      <c r="D41" s="1145"/>
      <c r="E41" s="1146"/>
      <c r="F41" s="36">
        <v>0.02</v>
      </c>
      <c r="G41" s="37">
        <v>0.02</v>
      </c>
      <c r="H41" s="37">
        <v>0.03</v>
      </c>
      <c r="I41" s="37">
        <v>0.04</v>
      </c>
      <c r="J41" s="38">
        <v>0.05</v>
      </c>
      <c r="K41" s="22"/>
      <c r="L41" s="22"/>
      <c r="M41" s="22"/>
      <c r="N41" s="22"/>
      <c r="O41" s="22"/>
      <c r="P41" s="22"/>
    </row>
    <row r="42" spans="1:16" ht="39" customHeight="1" x14ac:dyDescent="0.25">
      <c r="A42" s="22"/>
      <c r="B42" s="39"/>
      <c r="C42" s="1144" t="s">
        <v>549</v>
      </c>
      <c r="D42" s="1145"/>
      <c r="E42" s="1146"/>
      <c r="F42" s="36" t="s">
        <v>495</v>
      </c>
      <c r="G42" s="37" t="s">
        <v>495</v>
      </c>
      <c r="H42" s="37" t="s">
        <v>495</v>
      </c>
      <c r="I42" s="37" t="s">
        <v>495</v>
      </c>
      <c r="J42" s="38" t="s">
        <v>495</v>
      </c>
      <c r="K42" s="22"/>
      <c r="L42" s="22"/>
      <c r="M42" s="22"/>
      <c r="N42" s="22"/>
      <c r="O42" s="22"/>
      <c r="P42" s="22"/>
    </row>
    <row r="43" spans="1:16" ht="39" customHeight="1" thickBot="1" x14ac:dyDescent="0.3">
      <c r="A43" s="22"/>
      <c r="B43" s="40"/>
      <c r="C43" s="1147" t="s">
        <v>550</v>
      </c>
      <c r="D43" s="1148"/>
      <c r="E43" s="1149"/>
      <c r="F43" s="41">
        <v>0.77</v>
      </c>
      <c r="G43" s="42">
        <v>0.31</v>
      </c>
      <c r="H43" s="42">
        <v>0.09</v>
      </c>
      <c r="I43" s="42">
        <v>0.08</v>
      </c>
      <c r="J43" s="43">
        <v>7.0000000000000007E-2</v>
      </c>
      <c r="K43" s="22"/>
      <c r="L43" s="22"/>
      <c r="M43" s="22"/>
      <c r="N43" s="22"/>
      <c r="O43" s="22"/>
      <c r="P43" s="22"/>
    </row>
    <row r="44" spans="1:16" ht="39" customHeight="1" x14ac:dyDescent="0.25">
      <c r="A44" s="22"/>
      <c r="B44" s="44"/>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8uV9t+QPRZHQASfnYH6rtW1RC6zdbifAWqhwgRdkvgrX9N9vj9o8KyUu+rzmvXkh2ueQVqU/zjXuHIps9TDR8Q==" saltValue="8mssb9ZYz+sWrl/JWNAA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DB24" sqref="DB24:DI25"/>
    </sheetView>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5">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5">
      <c r="A45" s="48"/>
      <c r="B45" s="1175" t="s">
        <v>9</v>
      </c>
      <c r="C45" s="1176"/>
      <c r="D45" s="58"/>
      <c r="E45" s="1181" t="s">
        <v>10</v>
      </c>
      <c r="F45" s="1181"/>
      <c r="G45" s="1181"/>
      <c r="H45" s="1181"/>
      <c r="I45" s="1181"/>
      <c r="J45" s="1182"/>
      <c r="K45" s="59">
        <v>13156</v>
      </c>
      <c r="L45" s="60">
        <v>12929</v>
      </c>
      <c r="M45" s="60">
        <v>12555</v>
      </c>
      <c r="N45" s="60">
        <v>12544</v>
      </c>
      <c r="O45" s="61">
        <v>12399</v>
      </c>
      <c r="P45" s="48"/>
      <c r="Q45" s="48"/>
      <c r="R45" s="48"/>
      <c r="S45" s="48"/>
      <c r="T45" s="48"/>
      <c r="U45" s="48"/>
    </row>
    <row r="46" spans="1:21" ht="30.75" customHeight="1" x14ac:dyDescent="0.25">
      <c r="A46" s="48"/>
      <c r="B46" s="1177"/>
      <c r="C46" s="1178"/>
      <c r="D46" s="62"/>
      <c r="E46" s="1154" t="s">
        <v>11</v>
      </c>
      <c r="F46" s="1154"/>
      <c r="G46" s="1154"/>
      <c r="H46" s="1154"/>
      <c r="I46" s="1154"/>
      <c r="J46" s="1155"/>
      <c r="K46" s="63" t="s">
        <v>495</v>
      </c>
      <c r="L46" s="64" t="s">
        <v>495</v>
      </c>
      <c r="M46" s="64" t="s">
        <v>495</v>
      </c>
      <c r="N46" s="64" t="s">
        <v>495</v>
      </c>
      <c r="O46" s="65" t="s">
        <v>495</v>
      </c>
      <c r="P46" s="48"/>
      <c r="Q46" s="48"/>
      <c r="R46" s="48"/>
      <c r="S46" s="48"/>
      <c r="T46" s="48"/>
      <c r="U46" s="48"/>
    </row>
    <row r="47" spans="1:21" ht="30.75" customHeight="1" x14ac:dyDescent="0.25">
      <c r="A47" s="48"/>
      <c r="B47" s="1177"/>
      <c r="C47" s="1178"/>
      <c r="D47" s="62"/>
      <c r="E47" s="1154" t="s">
        <v>12</v>
      </c>
      <c r="F47" s="1154"/>
      <c r="G47" s="1154"/>
      <c r="H47" s="1154"/>
      <c r="I47" s="1154"/>
      <c r="J47" s="1155"/>
      <c r="K47" s="63" t="s">
        <v>495</v>
      </c>
      <c r="L47" s="64" t="s">
        <v>495</v>
      </c>
      <c r="M47" s="64" t="s">
        <v>495</v>
      </c>
      <c r="N47" s="64" t="s">
        <v>495</v>
      </c>
      <c r="O47" s="65" t="s">
        <v>495</v>
      </c>
      <c r="P47" s="48"/>
      <c r="Q47" s="48"/>
      <c r="R47" s="48"/>
      <c r="S47" s="48"/>
      <c r="T47" s="48"/>
      <c r="U47" s="48"/>
    </row>
    <row r="48" spans="1:21" ht="30.75" customHeight="1" x14ac:dyDescent="0.25">
      <c r="A48" s="48"/>
      <c r="B48" s="1177"/>
      <c r="C48" s="1178"/>
      <c r="D48" s="62"/>
      <c r="E48" s="1154" t="s">
        <v>13</v>
      </c>
      <c r="F48" s="1154"/>
      <c r="G48" s="1154"/>
      <c r="H48" s="1154"/>
      <c r="I48" s="1154"/>
      <c r="J48" s="1155"/>
      <c r="K48" s="63">
        <v>2819</v>
      </c>
      <c r="L48" s="64">
        <v>2851</v>
      </c>
      <c r="M48" s="64">
        <v>2818</v>
      </c>
      <c r="N48" s="64">
        <v>3085</v>
      </c>
      <c r="O48" s="65">
        <v>3045</v>
      </c>
      <c r="P48" s="48"/>
      <c r="Q48" s="48"/>
      <c r="R48" s="48"/>
      <c r="S48" s="48"/>
      <c r="T48" s="48"/>
      <c r="U48" s="48"/>
    </row>
    <row r="49" spans="1:21" ht="30.75" customHeight="1" x14ac:dyDescent="0.25">
      <c r="A49" s="48"/>
      <c r="B49" s="1177"/>
      <c r="C49" s="1178"/>
      <c r="D49" s="62"/>
      <c r="E49" s="1154" t="s">
        <v>14</v>
      </c>
      <c r="F49" s="1154"/>
      <c r="G49" s="1154"/>
      <c r="H49" s="1154"/>
      <c r="I49" s="1154"/>
      <c r="J49" s="1155"/>
      <c r="K49" s="63" t="s">
        <v>495</v>
      </c>
      <c r="L49" s="64" t="s">
        <v>495</v>
      </c>
      <c r="M49" s="64" t="s">
        <v>495</v>
      </c>
      <c r="N49" s="64" t="s">
        <v>495</v>
      </c>
      <c r="O49" s="65" t="s">
        <v>495</v>
      </c>
      <c r="P49" s="48"/>
      <c r="Q49" s="48"/>
      <c r="R49" s="48"/>
      <c r="S49" s="48"/>
      <c r="T49" s="48"/>
      <c r="U49" s="48"/>
    </row>
    <row r="50" spans="1:21" ht="30.75" customHeight="1" x14ac:dyDescent="0.25">
      <c r="A50" s="48"/>
      <c r="B50" s="1177"/>
      <c r="C50" s="1178"/>
      <c r="D50" s="62"/>
      <c r="E50" s="1154" t="s">
        <v>15</v>
      </c>
      <c r="F50" s="1154"/>
      <c r="G50" s="1154"/>
      <c r="H50" s="1154"/>
      <c r="I50" s="1154"/>
      <c r="J50" s="1155"/>
      <c r="K50" s="63">
        <v>205</v>
      </c>
      <c r="L50" s="64">
        <v>246</v>
      </c>
      <c r="M50" s="64">
        <v>196</v>
      </c>
      <c r="N50" s="64">
        <v>211</v>
      </c>
      <c r="O50" s="65">
        <v>152</v>
      </c>
      <c r="P50" s="48"/>
      <c r="Q50" s="48"/>
      <c r="R50" s="48"/>
      <c r="S50" s="48"/>
      <c r="T50" s="48"/>
      <c r="U50" s="48"/>
    </row>
    <row r="51" spans="1:21" ht="30.75" customHeight="1" x14ac:dyDescent="0.25">
      <c r="A51" s="48"/>
      <c r="B51" s="1179"/>
      <c r="C51" s="1180"/>
      <c r="D51" s="66"/>
      <c r="E51" s="1154" t="s">
        <v>16</v>
      </c>
      <c r="F51" s="1154"/>
      <c r="G51" s="1154"/>
      <c r="H51" s="1154"/>
      <c r="I51" s="1154"/>
      <c r="J51" s="1155"/>
      <c r="K51" s="63" t="s">
        <v>495</v>
      </c>
      <c r="L51" s="64" t="s">
        <v>495</v>
      </c>
      <c r="M51" s="64">
        <v>0</v>
      </c>
      <c r="N51" s="64" t="s">
        <v>495</v>
      </c>
      <c r="O51" s="65">
        <v>0</v>
      </c>
      <c r="P51" s="48"/>
      <c r="Q51" s="48"/>
      <c r="R51" s="48"/>
      <c r="S51" s="48"/>
      <c r="T51" s="48"/>
      <c r="U51" s="48"/>
    </row>
    <row r="52" spans="1:21" ht="30.75" customHeight="1" x14ac:dyDescent="0.25">
      <c r="A52" s="48"/>
      <c r="B52" s="1152" t="s">
        <v>17</v>
      </c>
      <c r="C52" s="1153"/>
      <c r="D52" s="66"/>
      <c r="E52" s="1154" t="s">
        <v>18</v>
      </c>
      <c r="F52" s="1154"/>
      <c r="G52" s="1154"/>
      <c r="H52" s="1154"/>
      <c r="I52" s="1154"/>
      <c r="J52" s="1155"/>
      <c r="K52" s="63">
        <v>12971</v>
      </c>
      <c r="L52" s="64">
        <v>12892</v>
      </c>
      <c r="M52" s="64">
        <v>12556</v>
      </c>
      <c r="N52" s="64">
        <v>12610</v>
      </c>
      <c r="O52" s="65">
        <v>12609</v>
      </c>
      <c r="P52" s="48"/>
      <c r="Q52" s="48"/>
      <c r="R52" s="48"/>
      <c r="S52" s="48"/>
      <c r="T52" s="48"/>
      <c r="U52" s="48"/>
    </row>
    <row r="53" spans="1:21" ht="30.75" customHeight="1" thickBot="1" x14ac:dyDescent="0.3">
      <c r="A53" s="48"/>
      <c r="B53" s="1156" t="s">
        <v>19</v>
      </c>
      <c r="C53" s="1157"/>
      <c r="D53" s="67"/>
      <c r="E53" s="1158" t="s">
        <v>20</v>
      </c>
      <c r="F53" s="1158"/>
      <c r="G53" s="1158"/>
      <c r="H53" s="1158"/>
      <c r="I53" s="1158"/>
      <c r="J53" s="1159"/>
      <c r="K53" s="68">
        <v>3209</v>
      </c>
      <c r="L53" s="69">
        <v>3134</v>
      </c>
      <c r="M53" s="69">
        <v>3013</v>
      </c>
      <c r="N53" s="69">
        <v>3230</v>
      </c>
      <c r="O53" s="70">
        <v>2987</v>
      </c>
      <c r="P53" s="48"/>
      <c r="Q53" s="48"/>
      <c r="R53" s="48"/>
      <c r="S53" s="48"/>
      <c r="T53" s="48"/>
      <c r="U53" s="48"/>
    </row>
    <row r="54" spans="1:21" ht="24" customHeight="1" x14ac:dyDescent="0.3">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5">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5">
      <c r="B58" s="1160" t="s">
        <v>24</v>
      </c>
      <c r="C58" s="1161"/>
      <c r="D58" s="1166" t="s">
        <v>25</v>
      </c>
      <c r="E58" s="1167"/>
      <c r="F58" s="1167"/>
      <c r="G58" s="1167"/>
      <c r="H58" s="1167"/>
      <c r="I58" s="1167"/>
      <c r="J58" s="1168"/>
      <c r="K58" s="83"/>
      <c r="L58" s="84"/>
      <c r="M58" s="84"/>
      <c r="N58" s="84"/>
      <c r="O58" s="85"/>
    </row>
    <row r="59" spans="1:21" ht="31.5" customHeight="1" x14ac:dyDescent="0.25">
      <c r="B59" s="1162"/>
      <c r="C59" s="1163"/>
      <c r="D59" s="1169" t="s">
        <v>26</v>
      </c>
      <c r="E59" s="1170"/>
      <c r="F59" s="1170"/>
      <c r="G59" s="1170"/>
      <c r="H59" s="1170"/>
      <c r="I59" s="1170"/>
      <c r="J59" s="1171"/>
      <c r="K59" s="86"/>
      <c r="L59" s="87"/>
      <c r="M59" s="87"/>
      <c r="N59" s="87"/>
      <c r="O59" s="88"/>
    </row>
    <row r="60" spans="1:21" ht="31.5" customHeight="1" thickBot="1" x14ac:dyDescent="0.3">
      <c r="B60" s="1164"/>
      <c r="C60" s="1165"/>
      <c r="D60" s="1172" t="s">
        <v>27</v>
      </c>
      <c r="E60" s="1173"/>
      <c r="F60" s="1173"/>
      <c r="G60" s="1173"/>
      <c r="H60" s="1173"/>
      <c r="I60" s="1173"/>
      <c r="J60" s="1174"/>
      <c r="K60" s="89"/>
      <c r="L60" s="90"/>
      <c r="M60" s="90"/>
      <c r="N60" s="90"/>
      <c r="O60" s="91"/>
    </row>
    <row r="61" spans="1:21" ht="24" customHeight="1" x14ac:dyDescent="0.25">
      <c r="B61" s="92"/>
      <c r="C61" s="92"/>
      <c r="D61" s="93" t="s">
        <v>28</v>
      </c>
      <c r="E61" s="94"/>
      <c r="F61" s="94"/>
      <c r="G61" s="94"/>
      <c r="H61" s="94"/>
      <c r="I61" s="94"/>
      <c r="J61" s="94"/>
      <c r="K61" s="94"/>
      <c r="L61" s="94"/>
      <c r="M61" s="94"/>
      <c r="N61" s="94"/>
      <c r="O61" s="94"/>
    </row>
    <row r="62" spans="1:21" ht="24" customHeight="1" x14ac:dyDescent="0.25">
      <c r="B62" s="95"/>
      <c r="C62" s="95"/>
      <c r="D62" s="93" t="s">
        <v>29</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8tkuyMM61EJDNW4LKrjIBKZO2JH385cKpZ4bHuGNnnEkQT6gxXUZn4EKqlK4rtpmAlaAlfiCZrjbnKj7gXaWg==" saltValue="EoI8CybAkxbBASLyZoQw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DB24" sqref="DB24:DI25"/>
    </sheetView>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7</v>
      </c>
    </row>
    <row r="40" spans="2:13" ht="27.75" customHeight="1" thickBot="1" x14ac:dyDescent="0.35">
      <c r="B40" s="98" t="s">
        <v>8</v>
      </c>
      <c r="C40" s="99"/>
      <c r="D40" s="99"/>
      <c r="E40" s="100"/>
      <c r="F40" s="100"/>
      <c r="G40" s="100"/>
      <c r="H40" s="101" t="s">
        <v>2</v>
      </c>
      <c r="I40" s="102" t="s">
        <v>533</v>
      </c>
      <c r="J40" s="103" t="s">
        <v>534</v>
      </c>
      <c r="K40" s="103" t="s">
        <v>535</v>
      </c>
      <c r="L40" s="103" t="s">
        <v>536</v>
      </c>
      <c r="M40" s="104" t="s">
        <v>537</v>
      </c>
    </row>
    <row r="41" spans="2:13" ht="27.75" customHeight="1" x14ac:dyDescent="0.25">
      <c r="B41" s="1195" t="s">
        <v>30</v>
      </c>
      <c r="C41" s="1196"/>
      <c r="D41" s="105"/>
      <c r="E41" s="1197" t="s">
        <v>31</v>
      </c>
      <c r="F41" s="1197"/>
      <c r="G41" s="1197"/>
      <c r="H41" s="1198"/>
      <c r="I41" s="352">
        <v>140024</v>
      </c>
      <c r="J41" s="353">
        <v>138304</v>
      </c>
      <c r="K41" s="353">
        <v>134664</v>
      </c>
      <c r="L41" s="353">
        <v>131528</v>
      </c>
      <c r="M41" s="354">
        <v>128275</v>
      </c>
    </row>
    <row r="42" spans="2:13" ht="27.75" customHeight="1" x14ac:dyDescent="0.25">
      <c r="B42" s="1185"/>
      <c r="C42" s="1186"/>
      <c r="D42" s="106"/>
      <c r="E42" s="1189" t="s">
        <v>32</v>
      </c>
      <c r="F42" s="1189"/>
      <c r="G42" s="1189"/>
      <c r="H42" s="1190"/>
      <c r="I42" s="355">
        <v>1227</v>
      </c>
      <c r="J42" s="356">
        <v>1115</v>
      </c>
      <c r="K42" s="356">
        <v>1021</v>
      </c>
      <c r="L42" s="356">
        <v>927</v>
      </c>
      <c r="M42" s="357">
        <v>838</v>
      </c>
    </row>
    <row r="43" spans="2:13" ht="27.75" customHeight="1" x14ac:dyDescent="0.25">
      <c r="B43" s="1185"/>
      <c r="C43" s="1186"/>
      <c r="D43" s="106"/>
      <c r="E43" s="1189" t="s">
        <v>33</v>
      </c>
      <c r="F43" s="1189"/>
      <c r="G43" s="1189"/>
      <c r="H43" s="1190"/>
      <c r="I43" s="355">
        <v>25329</v>
      </c>
      <c r="J43" s="356">
        <v>24802</v>
      </c>
      <c r="K43" s="356">
        <v>24704</v>
      </c>
      <c r="L43" s="356">
        <v>26007</v>
      </c>
      <c r="M43" s="357">
        <v>26244</v>
      </c>
    </row>
    <row r="44" spans="2:13" ht="27.75" customHeight="1" x14ac:dyDescent="0.25">
      <c r="B44" s="1185"/>
      <c r="C44" s="1186"/>
      <c r="D44" s="106"/>
      <c r="E44" s="1189" t="s">
        <v>34</v>
      </c>
      <c r="F44" s="1189"/>
      <c r="G44" s="1189"/>
      <c r="H44" s="1190"/>
      <c r="I44" s="355">
        <v>1282</v>
      </c>
      <c r="J44" s="356">
        <v>1024</v>
      </c>
      <c r="K44" s="356">
        <v>762</v>
      </c>
      <c r="L44" s="356">
        <v>495</v>
      </c>
      <c r="M44" s="357">
        <v>222</v>
      </c>
    </row>
    <row r="45" spans="2:13" ht="27.75" customHeight="1" x14ac:dyDescent="0.25">
      <c r="B45" s="1185"/>
      <c r="C45" s="1186"/>
      <c r="D45" s="106"/>
      <c r="E45" s="1189" t="s">
        <v>35</v>
      </c>
      <c r="F45" s="1189"/>
      <c r="G45" s="1189"/>
      <c r="H45" s="1190"/>
      <c r="I45" s="355">
        <v>16293</v>
      </c>
      <c r="J45" s="356">
        <v>15576</v>
      </c>
      <c r="K45" s="356">
        <v>15627</v>
      </c>
      <c r="L45" s="356">
        <v>15478</v>
      </c>
      <c r="M45" s="357">
        <v>15750</v>
      </c>
    </row>
    <row r="46" spans="2:13" ht="27.75" customHeight="1" x14ac:dyDescent="0.25">
      <c r="B46" s="1185"/>
      <c r="C46" s="1186"/>
      <c r="D46" s="107"/>
      <c r="E46" s="1189" t="s">
        <v>36</v>
      </c>
      <c r="F46" s="1189"/>
      <c r="G46" s="1189"/>
      <c r="H46" s="1190"/>
      <c r="I46" s="355">
        <v>1384</v>
      </c>
      <c r="J46" s="356">
        <v>1275</v>
      </c>
      <c r="K46" s="356">
        <v>1169</v>
      </c>
      <c r="L46" s="356">
        <v>1063</v>
      </c>
      <c r="M46" s="357">
        <v>957</v>
      </c>
    </row>
    <row r="47" spans="2:13" ht="27.75" customHeight="1" x14ac:dyDescent="0.25">
      <c r="B47" s="1185"/>
      <c r="C47" s="1186"/>
      <c r="D47" s="108"/>
      <c r="E47" s="1199" t="s">
        <v>37</v>
      </c>
      <c r="F47" s="1200"/>
      <c r="G47" s="1200"/>
      <c r="H47" s="1201"/>
      <c r="I47" s="355" t="s">
        <v>495</v>
      </c>
      <c r="J47" s="356" t="s">
        <v>495</v>
      </c>
      <c r="K47" s="356" t="s">
        <v>495</v>
      </c>
      <c r="L47" s="356" t="s">
        <v>495</v>
      </c>
      <c r="M47" s="357" t="s">
        <v>495</v>
      </c>
    </row>
    <row r="48" spans="2:13" ht="27.75" customHeight="1" x14ac:dyDescent="0.25">
      <c r="B48" s="1185"/>
      <c r="C48" s="1186"/>
      <c r="D48" s="106"/>
      <c r="E48" s="1189" t="s">
        <v>38</v>
      </c>
      <c r="F48" s="1189"/>
      <c r="G48" s="1189"/>
      <c r="H48" s="1190"/>
      <c r="I48" s="355" t="s">
        <v>495</v>
      </c>
      <c r="J48" s="356" t="s">
        <v>495</v>
      </c>
      <c r="K48" s="356" t="s">
        <v>495</v>
      </c>
      <c r="L48" s="356" t="s">
        <v>495</v>
      </c>
      <c r="M48" s="357" t="s">
        <v>495</v>
      </c>
    </row>
    <row r="49" spans="2:13" ht="27.75" customHeight="1" x14ac:dyDescent="0.25">
      <c r="B49" s="1187"/>
      <c r="C49" s="1188"/>
      <c r="D49" s="106"/>
      <c r="E49" s="1189" t="s">
        <v>39</v>
      </c>
      <c r="F49" s="1189"/>
      <c r="G49" s="1189"/>
      <c r="H49" s="1190"/>
      <c r="I49" s="355" t="s">
        <v>495</v>
      </c>
      <c r="J49" s="356" t="s">
        <v>495</v>
      </c>
      <c r="K49" s="356" t="s">
        <v>495</v>
      </c>
      <c r="L49" s="356" t="s">
        <v>495</v>
      </c>
      <c r="M49" s="357" t="s">
        <v>495</v>
      </c>
    </row>
    <row r="50" spans="2:13" ht="27.75" customHeight="1" x14ac:dyDescent="0.25">
      <c r="B50" s="1183" t="s">
        <v>40</v>
      </c>
      <c r="C50" s="1184"/>
      <c r="D50" s="109"/>
      <c r="E50" s="1189" t="s">
        <v>41</v>
      </c>
      <c r="F50" s="1189"/>
      <c r="G50" s="1189"/>
      <c r="H50" s="1190"/>
      <c r="I50" s="355">
        <v>11613</v>
      </c>
      <c r="J50" s="356">
        <v>14187</v>
      </c>
      <c r="K50" s="356">
        <v>17050</v>
      </c>
      <c r="L50" s="356">
        <v>18810</v>
      </c>
      <c r="M50" s="357">
        <v>19319</v>
      </c>
    </row>
    <row r="51" spans="2:13" ht="27.75" customHeight="1" x14ac:dyDescent="0.25">
      <c r="B51" s="1185"/>
      <c r="C51" s="1186"/>
      <c r="D51" s="106"/>
      <c r="E51" s="1189" t="s">
        <v>42</v>
      </c>
      <c r="F51" s="1189"/>
      <c r="G51" s="1189"/>
      <c r="H51" s="1190"/>
      <c r="I51" s="355">
        <v>24190</v>
      </c>
      <c r="J51" s="356">
        <v>24610</v>
      </c>
      <c r="K51" s="356">
        <v>25280</v>
      </c>
      <c r="L51" s="356">
        <v>26951</v>
      </c>
      <c r="M51" s="357">
        <v>27521</v>
      </c>
    </row>
    <row r="52" spans="2:13" ht="27.75" customHeight="1" x14ac:dyDescent="0.25">
      <c r="B52" s="1187"/>
      <c r="C52" s="1188"/>
      <c r="D52" s="106"/>
      <c r="E52" s="1189" t="s">
        <v>43</v>
      </c>
      <c r="F52" s="1189"/>
      <c r="G52" s="1189"/>
      <c r="H52" s="1190"/>
      <c r="I52" s="355">
        <v>118607</v>
      </c>
      <c r="J52" s="356">
        <v>115547</v>
      </c>
      <c r="K52" s="356">
        <v>110663</v>
      </c>
      <c r="L52" s="356">
        <v>106993</v>
      </c>
      <c r="M52" s="357">
        <v>101663</v>
      </c>
    </row>
    <row r="53" spans="2:13" ht="27.75" customHeight="1" thickBot="1" x14ac:dyDescent="0.3">
      <c r="B53" s="1191" t="s">
        <v>19</v>
      </c>
      <c r="C53" s="1192"/>
      <c r="D53" s="110"/>
      <c r="E53" s="1193" t="s">
        <v>44</v>
      </c>
      <c r="F53" s="1193"/>
      <c r="G53" s="1193"/>
      <c r="H53" s="1194"/>
      <c r="I53" s="358">
        <v>31127</v>
      </c>
      <c r="J53" s="359">
        <v>27752</v>
      </c>
      <c r="K53" s="359">
        <v>24955</v>
      </c>
      <c r="L53" s="359">
        <v>22743</v>
      </c>
      <c r="M53" s="360">
        <v>23782</v>
      </c>
    </row>
    <row r="54" spans="2:13" ht="27.75" customHeight="1" x14ac:dyDescent="0.3">
      <c r="B54" s="111"/>
      <c r="C54" s="112"/>
      <c r="D54" s="112"/>
      <c r="E54" s="113"/>
      <c r="F54" s="113"/>
      <c r="G54" s="113"/>
      <c r="H54" s="113"/>
      <c r="I54" s="114"/>
      <c r="J54" s="114"/>
      <c r="K54" s="114"/>
      <c r="L54" s="114"/>
      <c r="M54" s="114"/>
    </row>
    <row r="55" spans="2:13" ht="12.75" x14ac:dyDescent="0.25"/>
  </sheetData>
  <sheetProtection algorithmName="SHA-512" hashValue="SdteDKaQwhcB/zp/LnnWbCc5glIaUqwIruUClFgGG0t5m2lw2QRo4kqSRQeh9rfplLRQ0Y/xWwZ1zwkmSROeqA==" saltValue="9n4O1XzQTJpwqd+JSf6P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45</v>
      </c>
    </row>
    <row r="54" spans="2:8" ht="29.25" customHeight="1" thickBot="1" x14ac:dyDescent="0.4">
      <c r="B54" s="116" t="s">
        <v>1</v>
      </c>
      <c r="C54" s="117"/>
      <c r="D54" s="117"/>
      <c r="E54" s="118" t="s">
        <v>2</v>
      </c>
      <c r="F54" s="119" t="s">
        <v>535</v>
      </c>
      <c r="G54" s="119" t="s">
        <v>536</v>
      </c>
      <c r="H54" s="120" t="s">
        <v>537</v>
      </c>
    </row>
    <row r="55" spans="2:8" ht="52.5" customHeight="1" x14ac:dyDescent="0.25">
      <c r="B55" s="121"/>
      <c r="C55" s="1207" t="s">
        <v>46</v>
      </c>
      <c r="D55" s="1207"/>
      <c r="E55" s="1208"/>
      <c r="F55" s="122">
        <v>8474</v>
      </c>
      <c r="G55" s="122">
        <v>9036</v>
      </c>
      <c r="H55" s="123">
        <v>9179</v>
      </c>
    </row>
    <row r="56" spans="2:8" ht="52.5" customHeight="1" x14ac:dyDescent="0.25">
      <c r="B56" s="124"/>
      <c r="C56" s="1209" t="s">
        <v>47</v>
      </c>
      <c r="D56" s="1209"/>
      <c r="E56" s="1210"/>
      <c r="F56" s="125" t="s">
        <v>495</v>
      </c>
      <c r="G56" s="125" t="s">
        <v>495</v>
      </c>
      <c r="H56" s="126" t="s">
        <v>495</v>
      </c>
    </row>
    <row r="57" spans="2:8" ht="53.25" customHeight="1" x14ac:dyDescent="0.25">
      <c r="B57" s="124"/>
      <c r="C57" s="1211" t="s">
        <v>48</v>
      </c>
      <c r="D57" s="1211"/>
      <c r="E57" s="1212"/>
      <c r="F57" s="127">
        <v>7165</v>
      </c>
      <c r="G57" s="127">
        <v>6768</v>
      </c>
      <c r="H57" s="128">
        <v>6246</v>
      </c>
    </row>
    <row r="58" spans="2:8" ht="45.75" customHeight="1" x14ac:dyDescent="0.25">
      <c r="B58" s="129"/>
      <c r="C58" s="1202" t="s">
        <v>570</v>
      </c>
      <c r="D58" s="1203"/>
      <c r="E58" s="1204"/>
      <c r="F58" s="361">
        <v>2750</v>
      </c>
      <c r="G58" s="362">
        <v>2960</v>
      </c>
      <c r="H58" s="130">
        <v>2344</v>
      </c>
    </row>
    <row r="59" spans="2:8" ht="45.75" customHeight="1" x14ac:dyDescent="0.25">
      <c r="B59" s="129"/>
      <c r="C59" s="1202" t="s">
        <v>571</v>
      </c>
      <c r="D59" s="1203"/>
      <c r="E59" s="1204"/>
      <c r="F59" s="361">
        <v>2530</v>
      </c>
      <c r="G59" s="362">
        <v>1952</v>
      </c>
      <c r="H59" s="130">
        <v>1663</v>
      </c>
    </row>
    <row r="60" spans="2:8" ht="45.75" customHeight="1" x14ac:dyDescent="0.25">
      <c r="B60" s="129"/>
      <c r="C60" s="1202" t="s">
        <v>573</v>
      </c>
      <c r="D60" s="1203"/>
      <c r="E60" s="1204"/>
      <c r="F60" s="361">
        <v>412</v>
      </c>
      <c r="G60" s="362">
        <v>431</v>
      </c>
      <c r="H60" s="130">
        <v>445</v>
      </c>
    </row>
    <row r="61" spans="2:8" ht="45.75" customHeight="1" x14ac:dyDescent="0.25">
      <c r="B61" s="129"/>
      <c r="C61" s="1202" t="s">
        <v>572</v>
      </c>
      <c r="D61" s="1203"/>
      <c r="E61" s="1204"/>
      <c r="F61" s="361">
        <v>526</v>
      </c>
      <c r="G61" s="362">
        <v>464</v>
      </c>
      <c r="H61" s="130">
        <v>421</v>
      </c>
    </row>
    <row r="62" spans="2:8" ht="45.75" customHeight="1" thickBot="1" x14ac:dyDescent="0.3">
      <c r="B62" s="131"/>
      <c r="C62" s="1202" t="s">
        <v>574</v>
      </c>
      <c r="D62" s="1203"/>
      <c r="E62" s="1204"/>
      <c r="F62" s="361"/>
      <c r="G62" s="362"/>
      <c r="H62" s="130">
        <v>392</v>
      </c>
    </row>
    <row r="63" spans="2:8" ht="52.5" customHeight="1" thickBot="1" x14ac:dyDescent="0.3">
      <c r="B63" s="132"/>
      <c r="C63" s="1205" t="s">
        <v>49</v>
      </c>
      <c r="D63" s="1205"/>
      <c r="E63" s="1206"/>
      <c r="F63" s="133">
        <v>15639</v>
      </c>
      <c r="G63" s="133">
        <v>15804</v>
      </c>
      <c r="H63" s="134">
        <v>15424</v>
      </c>
    </row>
    <row r="64" spans="2:8" ht="12.75" x14ac:dyDescent="0.25"/>
  </sheetData>
  <sheetProtection algorithmName="SHA-512" hashValue="Dwox9lXNg78WVGuNRM1kgPWZl2rIJ9TF+XhCpZiNO5mD7Rl5VzyWFjFLuDdeNDhTlI79/2t9r5P/dvbHJ2CO+g==" saltValue="U+IM4wuOEAdDC6QsZjFG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1F6DF-47CA-484F-A9A4-2052652EBB53}">
  <sheetPr>
    <tabColor rgb="FFFFFF00"/>
    <pageSetUpPr fitToPage="1"/>
  </sheetPr>
  <dimension ref="A1:DE85"/>
  <sheetViews>
    <sheetView showGridLines="0" tabSelected="1" topLeftCell="A20" zoomScale="50" zoomScaleNormal="50" zoomScaleSheetLayoutView="55" workbookViewId="0">
      <selection activeCell="AX61" sqref="AX61"/>
    </sheetView>
  </sheetViews>
  <sheetFormatPr defaultColWidth="0" defaultRowHeight="0" customHeight="1" zeroHeight="1" x14ac:dyDescent="0.25"/>
  <cols>
    <col min="1" max="1" width="6.3984375" style="1213" customWidth="1"/>
    <col min="2" max="107" width="2.46484375" style="1213" customWidth="1"/>
    <col min="108" max="108" width="6.1328125" style="1215" customWidth="1"/>
    <col min="109" max="109" width="5.86328125" style="1214" customWidth="1"/>
    <col min="110" max="16384" width="8.59765625" style="1213" hidden="1"/>
  </cols>
  <sheetData>
    <row r="1" spans="1:109" ht="42.75" customHeight="1" x14ac:dyDescent="0.25">
      <c r="A1" s="1270"/>
      <c r="B1" s="1269"/>
      <c r="DD1" s="1213"/>
      <c r="DE1" s="1213"/>
    </row>
    <row r="2" spans="1:109" ht="25.5" customHeight="1" x14ac:dyDescent="0.25">
      <c r="A2" s="1268"/>
      <c r="C2" s="1268"/>
      <c r="O2" s="1268"/>
      <c r="P2" s="1268"/>
      <c r="Q2" s="1268"/>
      <c r="R2" s="1268"/>
      <c r="S2" s="1268"/>
      <c r="T2" s="1268"/>
      <c r="U2" s="1268"/>
      <c r="V2" s="1268"/>
      <c r="W2" s="1268"/>
      <c r="X2" s="1268"/>
      <c r="Y2" s="1268"/>
      <c r="Z2" s="1268"/>
      <c r="AA2" s="1268"/>
      <c r="AB2" s="1268"/>
      <c r="AC2" s="1268"/>
      <c r="AD2" s="1268"/>
      <c r="AE2" s="1268"/>
      <c r="AF2" s="1268"/>
      <c r="AG2" s="1268"/>
      <c r="AH2" s="1268"/>
      <c r="AI2" s="1268"/>
      <c r="AU2" s="1268"/>
      <c r="BG2" s="1268"/>
      <c r="BS2" s="1268"/>
      <c r="CE2" s="1268"/>
      <c r="CQ2" s="1268"/>
      <c r="DD2" s="1213"/>
      <c r="DE2" s="1213"/>
    </row>
    <row r="3" spans="1:109" ht="25.5" customHeight="1" x14ac:dyDescent="0.25">
      <c r="A3" s="1268"/>
      <c r="C3" s="1268"/>
      <c r="O3" s="1268"/>
      <c r="P3" s="1268"/>
      <c r="Q3" s="1268"/>
      <c r="R3" s="1268"/>
      <c r="S3" s="1268"/>
      <c r="T3" s="1268"/>
      <c r="U3" s="1268"/>
      <c r="V3" s="1268"/>
      <c r="W3" s="1268"/>
      <c r="X3" s="1268"/>
      <c r="Y3" s="1268"/>
      <c r="Z3" s="1268"/>
      <c r="AA3" s="1268"/>
      <c r="AB3" s="1268"/>
      <c r="AC3" s="1268"/>
      <c r="AD3" s="1268"/>
      <c r="AE3" s="1268"/>
      <c r="AF3" s="1268"/>
      <c r="AG3" s="1268"/>
      <c r="AH3" s="1268"/>
      <c r="AI3" s="1268"/>
      <c r="AU3" s="1268"/>
      <c r="BG3" s="1268"/>
      <c r="BS3" s="1268"/>
      <c r="CE3" s="1268"/>
      <c r="CQ3" s="1268"/>
      <c r="DD3" s="1213"/>
      <c r="DE3" s="1213"/>
    </row>
    <row r="4" spans="1:109" s="256" customFormat="1" ht="12.75" x14ac:dyDescent="0.25">
      <c r="A4" s="1268"/>
      <c r="B4" s="1268"/>
      <c r="C4" s="1268"/>
      <c r="D4" s="1268"/>
      <c r="E4" s="1268"/>
      <c r="F4" s="1268"/>
      <c r="G4" s="1268"/>
      <c r="H4" s="1268"/>
      <c r="I4" s="1268"/>
      <c r="J4" s="1268"/>
      <c r="K4" s="1268"/>
      <c r="L4" s="1268"/>
      <c r="M4" s="1268"/>
      <c r="N4" s="1268"/>
      <c r="O4" s="1268"/>
      <c r="P4" s="1268"/>
      <c r="Q4" s="1268"/>
      <c r="R4" s="1268"/>
      <c r="S4" s="1268"/>
      <c r="T4" s="1268"/>
      <c r="U4" s="1268"/>
      <c r="V4" s="1268"/>
      <c r="W4" s="1268"/>
      <c r="X4" s="1268"/>
      <c r="Y4" s="1268"/>
      <c r="Z4" s="1268"/>
      <c r="AA4" s="1268"/>
      <c r="AB4" s="1268"/>
      <c r="AC4" s="1268"/>
      <c r="AD4" s="1268"/>
      <c r="AE4" s="1268"/>
      <c r="AF4" s="1268"/>
      <c r="AG4" s="1268"/>
      <c r="AH4" s="1268"/>
      <c r="AI4" s="1268"/>
      <c r="AJ4" s="1268"/>
      <c r="AK4" s="1268"/>
      <c r="AL4" s="1268"/>
      <c r="AM4" s="1268"/>
      <c r="AN4" s="1268"/>
      <c r="AO4" s="1268"/>
      <c r="AP4" s="1268"/>
      <c r="AQ4" s="1268"/>
      <c r="AR4" s="1268"/>
      <c r="AS4" s="1268"/>
      <c r="AT4" s="1268"/>
      <c r="AU4" s="1268"/>
      <c r="AV4" s="1268"/>
      <c r="AW4" s="1268"/>
      <c r="AX4" s="1268"/>
      <c r="AY4" s="1268"/>
      <c r="AZ4" s="1268"/>
      <c r="BA4" s="1268"/>
      <c r="BB4" s="1268"/>
      <c r="BC4" s="1268"/>
      <c r="BD4" s="1268"/>
      <c r="BE4" s="1268"/>
      <c r="BF4" s="1268"/>
      <c r="BG4" s="1268"/>
      <c r="BH4" s="1268"/>
      <c r="BI4" s="1268"/>
      <c r="BJ4" s="1268"/>
      <c r="BK4" s="1268"/>
      <c r="BL4" s="1268"/>
      <c r="BM4" s="1268"/>
      <c r="BN4" s="1268"/>
      <c r="BO4" s="1268"/>
      <c r="BP4" s="1268"/>
      <c r="BQ4" s="1268"/>
      <c r="BR4" s="1268"/>
      <c r="BS4" s="1268"/>
      <c r="BT4" s="1268"/>
      <c r="BU4" s="1268"/>
      <c r="BV4" s="1268"/>
      <c r="BW4" s="1268"/>
      <c r="BX4" s="1268"/>
      <c r="BY4" s="1268"/>
      <c r="BZ4" s="1268"/>
      <c r="CA4" s="1268"/>
      <c r="CB4" s="1268"/>
      <c r="CC4" s="1268"/>
      <c r="CD4" s="1268"/>
      <c r="CE4" s="1268"/>
      <c r="CF4" s="1268"/>
      <c r="CG4" s="1268"/>
      <c r="CH4" s="1268"/>
      <c r="CI4" s="1268"/>
      <c r="CJ4" s="1268"/>
      <c r="CK4" s="1268"/>
      <c r="CL4" s="1268"/>
      <c r="CM4" s="1268"/>
      <c r="CN4" s="1268"/>
      <c r="CO4" s="1268"/>
      <c r="CP4" s="1268"/>
      <c r="CQ4" s="1268"/>
      <c r="CR4" s="1268"/>
      <c r="CS4" s="1268"/>
      <c r="CT4" s="1268"/>
      <c r="CU4" s="1268"/>
      <c r="CV4" s="1268"/>
      <c r="CW4" s="1268"/>
      <c r="CX4" s="1268"/>
      <c r="CY4" s="1268"/>
      <c r="CZ4" s="1268"/>
      <c r="DA4" s="1268"/>
      <c r="DB4" s="1268"/>
      <c r="DC4" s="1268"/>
      <c r="DD4" s="1268"/>
      <c r="DE4" s="1268"/>
    </row>
    <row r="5" spans="1:109" s="256" customFormat="1" ht="12.75" x14ac:dyDescent="0.25">
      <c r="A5" s="1268"/>
      <c r="B5" s="1268"/>
      <c r="C5" s="1268"/>
      <c r="D5" s="1268"/>
      <c r="E5" s="1268"/>
      <c r="F5" s="1268"/>
      <c r="G5" s="1268"/>
      <c r="H5" s="1268"/>
      <c r="I5" s="1268"/>
      <c r="J5" s="1268"/>
      <c r="K5" s="1268"/>
      <c r="L5" s="1268"/>
      <c r="M5" s="1268"/>
      <c r="N5" s="1268"/>
      <c r="O5" s="1268"/>
      <c r="P5" s="1268"/>
      <c r="Q5" s="1268"/>
      <c r="R5" s="1268"/>
      <c r="S5" s="1268"/>
      <c r="T5" s="1268"/>
      <c r="U5" s="1268"/>
      <c r="V5" s="1268"/>
      <c r="W5" s="1268"/>
      <c r="X5" s="1268"/>
      <c r="Y5" s="1268"/>
      <c r="Z5" s="1268"/>
      <c r="AA5" s="1268"/>
      <c r="AB5" s="1268"/>
      <c r="AC5" s="1268"/>
      <c r="AD5" s="1268"/>
      <c r="AE5" s="1268"/>
      <c r="AF5" s="1268"/>
      <c r="AG5" s="1268"/>
      <c r="AH5" s="1268"/>
      <c r="AI5" s="1268"/>
      <c r="AJ5" s="1268"/>
      <c r="AK5" s="1268"/>
      <c r="AL5" s="1268"/>
      <c r="AM5" s="1268"/>
      <c r="AN5" s="1268"/>
      <c r="AO5" s="1268"/>
      <c r="AP5" s="1268"/>
      <c r="AQ5" s="1268"/>
      <c r="AR5" s="1268"/>
      <c r="AS5" s="1268"/>
      <c r="AT5" s="1268"/>
      <c r="AU5" s="1268"/>
      <c r="AV5" s="1268"/>
      <c r="AW5" s="1268"/>
      <c r="AX5" s="1268"/>
      <c r="AY5" s="1268"/>
      <c r="AZ5" s="1268"/>
      <c r="BA5" s="1268"/>
      <c r="BB5" s="1268"/>
      <c r="BC5" s="1268"/>
      <c r="BD5" s="1268"/>
      <c r="BE5" s="1268"/>
      <c r="BF5" s="1268"/>
      <c r="BG5" s="1268"/>
      <c r="BH5" s="1268"/>
      <c r="BI5" s="1268"/>
      <c r="BJ5" s="1268"/>
      <c r="BK5" s="1268"/>
      <c r="BL5" s="1268"/>
      <c r="BM5" s="1268"/>
      <c r="BN5" s="1268"/>
      <c r="BO5" s="1268"/>
      <c r="BP5" s="1268"/>
      <c r="BQ5" s="1268"/>
      <c r="BR5" s="1268"/>
      <c r="BS5" s="1268"/>
      <c r="BT5" s="1268"/>
      <c r="BU5" s="1268"/>
      <c r="BV5" s="1268"/>
      <c r="BW5" s="1268"/>
      <c r="BX5" s="1268"/>
      <c r="BY5" s="1268"/>
      <c r="BZ5" s="1268"/>
      <c r="CA5" s="1268"/>
      <c r="CB5" s="1268"/>
      <c r="CC5" s="1268"/>
      <c r="CD5" s="1268"/>
      <c r="CE5" s="1268"/>
      <c r="CF5" s="1268"/>
      <c r="CG5" s="1268"/>
      <c r="CH5" s="1268"/>
      <c r="CI5" s="1268"/>
      <c r="CJ5" s="1268"/>
      <c r="CK5" s="1268"/>
      <c r="CL5" s="1268"/>
      <c r="CM5" s="1268"/>
      <c r="CN5" s="1268"/>
      <c r="CO5" s="1268"/>
      <c r="CP5" s="1268"/>
      <c r="CQ5" s="1268"/>
      <c r="CR5" s="1268"/>
      <c r="CS5" s="1268"/>
      <c r="CT5" s="1268"/>
      <c r="CU5" s="1268"/>
      <c r="CV5" s="1268"/>
      <c r="CW5" s="1268"/>
      <c r="CX5" s="1268"/>
      <c r="CY5" s="1268"/>
      <c r="CZ5" s="1268"/>
      <c r="DA5" s="1268"/>
      <c r="DB5" s="1268"/>
      <c r="DC5" s="1268"/>
      <c r="DD5" s="1268"/>
      <c r="DE5" s="1268"/>
    </row>
    <row r="6" spans="1:109" s="256" customFormat="1" ht="12.75" x14ac:dyDescent="0.25">
      <c r="A6" s="1268"/>
      <c r="B6" s="1268"/>
      <c r="C6" s="1268"/>
      <c r="D6" s="1268"/>
      <c r="E6" s="1268"/>
      <c r="F6" s="1268"/>
      <c r="G6" s="1268"/>
      <c r="H6" s="1268"/>
      <c r="I6" s="1268"/>
      <c r="J6" s="1268"/>
      <c r="K6" s="1268"/>
      <c r="L6" s="1268"/>
      <c r="M6" s="1268"/>
      <c r="N6" s="1268"/>
      <c r="O6" s="1268"/>
      <c r="P6" s="1268"/>
      <c r="Q6" s="1268"/>
      <c r="R6" s="1268"/>
      <c r="S6" s="1268"/>
      <c r="T6" s="1268"/>
      <c r="U6" s="1268"/>
      <c r="V6" s="1268"/>
      <c r="W6" s="1268"/>
      <c r="X6" s="1268"/>
      <c r="Y6" s="1268"/>
      <c r="Z6" s="1268"/>
      <c r="AA6" s="1268"/>
      <c r="AB6" s="1268"/>
      <c r="AC6" s="1268"/>
      <c r="AD6" s="1268"/>
      <c r="AE6" s="1268"/>
      <c r="AF6" s="1268"/>
      <c r="AG6" s="1268"/>
      <c r="AH6" s="1268"/>
      <c r="AI6" s="1268"/>
      <c r="AJ6" s="1268"/>
      <c r="AK6" s="1268"/>
      <c r="AL6" s="1268"/>
      <c r="AM6" s="1268"/>
      <c r="AN6" s="1268"/>
      <c r="AO6" s="1268"/>
      <c r="AP6" s="1268"/>
      <c r="AQ6" s="1268"/>
      <c r="AR6" s="1268"/>
      <c r="AS6" s="1268"/>
      <c r="AT6" s="1268"/>
      <c r="AU6" s="1268"/>
      <c r="AV6" s="1268"/>
      <c r="AW6" s="1268"/>
      <c r="AX6" s="1268"/>
      <c r="AY6" s="1268"/>
      <c r="AZ6" s="1268"/>
      <c r="BA6" s="1268"/>
      <c r="BB6" s="1268"/>
      <c r="BC6" s="1268"/>
      <c r="BD6" s="1268"/>
      <c r="BE6" s="1268"/>
      <c r="BF6" s="1268"/>
      <c r="BG6" s="1268"/>
      <c r="BH6" s="1268"/>
      <c r="BI6" s="1268"/>
      <c r="BJ6" s="1268"/>
      <c r="BK6" s="1268"/>
      <c r="BL6" s="1268"/>
      <c r="BM6" s="1268"/>
      <c r="BN6" s="1268"/>
      <c r="BO6" s="1268"/>
      <c r="BP6" s="1268"/>
      <c r="BQ6" s="1268"/>
      <c r="BR6" s="1268"/>
      <c r="BS6" s="1268"/>
      <c r="BT6" s="1268"/>
      <c r="BU6" s="1268"/>
      <c r="BV6" s="1268"/>
      <c r="BW6" s="1268"/>
      <c r="BX6" s="1268"/>
      <c r="BY6" s="1268"/>
      <c r="BZ6" s="1268"/>
      <c r="CA6" s="1268"/>
      <c r="CB6" s="1268"/>
      <c r="CC6" s="1268"/>
      <c r="CD6" s="1268"/>
      <c r="CE6" s="1268"/>
      <c r="CF6" s="1268"/>
      <c r="CG6" s="1268"/>
      <c r="CH6" s="1268"/>
      <c r="CI6" s="1268"/>
      <c r="CJ6" s="1268"/>
      <c r="CK6" s="1268"/>
      <c r="CL6" s="1268"/>
      <c r="CM6" s="1268"/>
      <c r="CN6" s="1268"/>
      <c r="CO6" s="1268"/>
      <c r="CP6" s="1268"/>
      <c r="CQ6" s="1268"/>
      <c r="CR6" s="1268"/>
      <c r="CS6" s="1268"/>
      <c r="CT6" s="1268"/>
      <c r="CU6" s="1268"/>
      <c r="CV6" s="1268"/>
      <c r="CW6" s="1268"/>
      <c r="CX6" s="1268"/>
      <c r="CY6" s="1268"/>
      <c r="CZ6" s="1268"/>
      <c r="DA6" s="1268"/>
      <c r="DB6" s="1268"/>
      <c r="DC6" s="1268"/>
      <c r="DD6" s="1268"/>
      <c r="DE6" s="1268"/>
    </row>
    <row r="7" spans="1:109" s="256" customFormat="1" ht="12.75" x14ac:dyDescent="0.25">
      <c r="A7" s="1268"/>
      <c r="B7" s="1268"/>
      <c r="C7" s="1268"/>
      <c r="D7" s="1268"/>
      <c r="E7" s="1268"/>
      <c r="F7" s="1268"/>
      <c r="G7" s="1268"/>
      <c r="H7" s="1268"/>
      <c r="I7" s="1268"/>
      <c r="J7" s="1268"/>
      <c r="K7" s="1268"/>
      <c r="L7" s="1268"/>
      <c r="M7" s="1268"/>
      <c r="N7" s="1268"/>
      <c r="O7" s="1268"/>
      <c r="P7" s="1268"/>
      <c r="Q7" s="1268"/>
      <c r="R7" s="1268"/>
      <c r="S7" s="1268"/>
      <c r="T7" s="1268"/>
      <c r="U7" s="1268"/>
      <c r="V7" s="1268"/>
      <c r="W7" s="1268"/>
      <c r="X7" s="1268"/>
      <c r="Y7" s="1268"/>
      <c r="Z7" s="1268"/>
      <c r="AA7" s="1268"/>
      <c r="AB7" s="1268"/>
      <c r="AC7" s="1268"/>
      <c r="AD7" s="1268"/>
      <c r="AE7" s="1268"/>
      <c r="AF7" s="1268"/>
      <c r="AG7" s="1268"/>
      <c r="AH7" s="1268"/>
      <c r="AI7" s="1268"/>
      <c r="AJ7" s="1268"/>
      <c r="AK7" s="1268"/>
      <c r="AL7" s="1268"/>
      <c r="AM7" s="1268"/>
      <c r="AN7" s="1268"/>
      <c r="AO7" s="1268"/>
      <c r="AP7" s="1268"/>
      <c r="AQ7" s="1268"/>
      <c r="AR7" s="1268"/>
      <c r="AS7" s="1268"/>
      <c r="AT7" s="1268"/>
      <c r="AU7" s="1268"/>
      <c r="AV7" s="1268"/>
      <c r="AW7" s="1268"/>
      <c r="AX7" s="1268"/>
      <c r="AY7" s="1268"/>
      <c r="AZ7" s="1268"/>
      <c r="BA7" s="1268"/>
      <c r="BB7" s="1268"/>
      <c r="BC7" s="1268"/>
      <c r="BD7" s="1268"/>
      <c r="BE7" s="1268"/>
      <c r="BF7" s="1268"/>
      <c r="BG7" s="1268"/>
      <c r="BH7" s="1268"/>
      <c r="BI7" s="1268"/>
      <c r="BJ7" s="1268"/>
      <c r="BK7" s="1268"/>
      <c r="BL7" s="1268"/>
      <c r="BM7" s="1268"/>
      <c r="BN7" s="1268"/>
      <c r="BO7" s="1268"/>
      <c r="BP7" s="1268"/>
      <c r="BQ7" s="1268"/>
      <c r="BR7" s="1268"/>
      <c r="BS7" s="1268"/>
      <c r="BT7" s="1268"/>
      <c r="BU7" s="1268"/>
      <c r="BV7" s="1268"/>
      <c r="BW7" s="1268"/>
      <c r="BX7" s="1268"/>
      <c r="BY7" s="1268"/>
      <c r="BZ7" s="1268"/>
      <c r="CA7" s="1268"/>
      <c r="CB7" s="1268"/>
      <c r="CC7" s="1268"/>
      <c r="CD7" s="1268"/>
      <c r="CE7" s="1268"/>
      <c r="CF7" s="1268"/>
      <c r="CG7" s="1268"/>
      <c r="CH7" s="1268"/>
      <c r="CI7" s="1268"/>
      <c r="CJ7" s="1268"/>
      <c r="CK7" s="1268"/>
      <c r="CL7" s="1268"/>
      <c r="CM7" s="1268"/>
      <c r="CN7" s="1268"/>
      <c r="CO7" s="1268"/>
      <c r="CP7" s="1268"/>
      <c r="CQ7" s="1268"/>
      <c r="CR7" s="1268"/>
      <c r="CS7" s="1268"/>
      <c r="CT7" s="1268"/>
      <c r="CU7" s="1268"/>
      <c r="CV7" s="1268"/>
      <c r="CW7" s="1268"/>
      <c r="CX7" s="1268"/>
      <c r="CY7" s="1268"/>
      <c r="CZ7" s="1268"/>
      <c r="DA7" s="1268"/>
      <c r="DB7" s="1268"/>
      <c r="DC7" s="1268"/>
      <c r="DD7" s="1268"/>
      <c r="DE7" s="1268"/>
    </row>
    <row r="8" spans="1:109" s="256" customFormat="1" ht="12.75" x14ac:dyDescent="0.25">
      <c r="A8" s="1268"/>
      <c r="B8" s="1268"/>
      <c r="C8" s="1268"/>
      <c r="D8" s="1268"/>
      <c r="E8" s="1268"/>
      <c r="F8" s="1268"/>
      <c r="G8" s="1268"/>
      <c r="H8" s="1268"/>
      <c r="I8" s="1268"/>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8"/>
      <c r="AG8" s="1268"/>
      <c r="AH8" s="1268"/>
      <c r="AI8" s="1268"/>
      <c r="AJ8" s="1268"/>
      <c r="AK8" s="1268"/>
      <c r="AL8" s="1268"/>
      <c r="AM8" s="1268"/>
      <c r="AN8" s="1268"/>
      <c r="AO8" s="1268"/>
      <c r="AP8" s="1268"/>
      <c r="AQ8" s="1268"/>
      <c r="AR8" s="1268"/>
      <c r="AS8" s="1268"/>
      <c r="AT8" s="1268"/>
      <c r="AU8" s="1268"/>
      <c r="AV8" s="1268"/>
      <c r="AW8" s="1268"/>
      <c r="AX8" s="1268"/>
      <c r="AY8" s="1268"/>
      <c r="AZ8" s="1268"/>
      <c r="BA8" s="1268"/>
      <c r="BB8" s="1268"/>
      <c r="BC8" s="1268"/>
      <c r="BD8" s="1268"/>
      <c r="BE8" s="1268"/>
      <c r="BF8" s="1268"/>
      <c r="BG8" s="1268"/>
      <c r="BH8" s="1268"/>
      <c r="BI8" s="1268"/>
      <c r="BJ8" s="1268"/>
      <c r="BK8" s="1268"/>
      <c r="BL8" s="1268"/>
      <c r="BM8" s="1268"/>
      <c r="BN8" s="1268"/>
      <c r="BO8" s="1268"/>
      <c r="BP8" s="1268"/>
      <c r="BQ8" s="1268"/>
      <c r="BR8" s="1268"/>
      <c r="BS8" s="1268"/>
      <c r="BT8" s="1268"/>
      <c r="BU8" s="1268"/>
      <c r="BV8" s="1268"/>
      <c r="BW8" s="1268"/>
      <c r="BX8" s="1268"/>
      <c r="BY8" s="1268"/>
      <c r="BZ8" s="1268"/>
      <c r="CA8" s="1268"/>
      <c r="CB8" s="1268"/>
      <c r="CC8" s="1268"/>
      <c r="CD8" s="1268"/>
      <c r="CE8" s="1268"/>
      <c r="CF8" s="1268"/>
      <c r="CG8" s="1268"/>
      <c r="CH8" s="1268"/>
      <c r="CI8" s="1268"/>
      <c r="CJ8" s="1268"/>
      <c r="CK8" s="1268"/>
      <c r="CL8" s="1268"/>
      <c r="CM8" s="1268"/>
      <c r="CN8" s="1268"/>
      <c r="CO8" s="1268"/>
      <c r="CP8" s="1268"/>
      <c r="CQ8" s="1268"/>
      <c r="CR8" s="1268"/>
      <c r="CS8" s="1268"/>
      <c r="CT8" s="1268"/>
      <c r="CU8" s="1268"/>
      <c r="CV8" s="1268"/>
      <c r="CW8" s="1268"/>
      <c r="CX8" s="1268"/>
      <c r="CY8" s="1268"/>
      <c r="CZ8" s="1268"/>
      <c r="DA8" s="1268"/>
      <c r="DB8" s="1268"/>
      <c r="DC8" s="1268"/>
      <c r="DD8" s="1268"/>
      <c r="DE8" s="1268"/>
    </row>
    <row r="9" spans="1:109" s="256" customFormat="1" ht="12.75" x14ac:dyDescent="0.25">
      <c r="A9" s="1268"/>
      <c r="B9" s="1268"/>
      <c r="C9" s="1268"/>
      <c r="D9" s="1268"/>
      <c r="E9" s="1268"/>
      <c r="F9" s="1268"/>
      <c r="G9" s="1268"/>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268"/>
      <c r="AK9" s="1268"/>
      <c r="AL9" s="1268"/>
      <c r="AM9" s="1268"/>
      <c r="AN9" s="1268"/>
      <c r="AO9" s="1268"/>
      <c r="AP9" s="1268"/>
      <c r="AQ9" s="1268"/>
      <c r="AR9" s="1268"/>
      <c r="AS9" s="1268"/>
      <c r="AT9" s="1268"/>
      <c r="AU9" s="1268"/>
      <c r="AV9" s="1268"/>
      <c r="AW9" s="1268"/>
      <c r="AX9" s="1268"/>
      <c r="AY9" s="1268"/>
      <c r="AZ9" s="1268"/>
      <c r="BA9" s="1268"/>
      <c r="BB9" s="1268"/>
      <c r="BC9" s="1268"/>
      <c r="BD9" s="1268"/>
      <c r="BE9" s="1268"/>
      <c r="BF9" s="1268"/>
      <c r="BG9" s="1268"/>
      <c r="BH9" s="1268"/>
      <c r="BI9" s="1268"/>
      <c r="BJ9" s="1268"/>
      <c r="BK9" s="1268"/>
      <c r="BL9" s="1268"/>
      <c r="BM9" s="1268"/>
      <c r="BN9" s="1268"/>
      <c r="BO9" s="1268"/>
      <c r="BP9" s="1268"/>
      <c r="BQ9" s="1268"/>
      <c r="BR9" s="1268"/>
      <c r="BS9" s="1268"/>
      <c r="BT9" s="1268"/>
      <c r="BU9" s="1268"/>
      <c r="BV9" s="1268"/>
      <c r="BW9" s="1268"/>
      <c r="BX9" s="1268"/>
      <c r="BY9" s="1268"/>
      <c r="BZ9" s="1268"/>
      <c r="CA9" s="1268"/>
      <c r="CB9" s="1268"/>
      <c r="CC9" s="1268"/>
      <c r="CD9" s="1268"/>
      <c r="CE9" s="1268"/>
      <c r="CF9" s="1268"/>
      <c r="CG9" s="1268"/>
      <c r="CH9" s="1268"/>
      <c r="CI9" s="1268"/>
      <c r="CJ9" s="1268"/>
      <c r="CK9" s="1268"/>
      <c r="CL9" s="1268"/>
      <c r="CM9" s="1268"/>
      <c r="CN9" s="1268"/>
      <c r="CO9" s="1268"/>
      <c r="CP9" s="1268"/>
      <c r="CQ9" s="1268"/>
      <c r="CR9" s="1268"/>
      <c r="CS9" s="1268"/>
      <c r="CT9" s="1268"/>
      <c r="CU9" s="1268"/>
      <c r="CV9" s="1268"/>
      <c r="CW9" s="1268"/>
      <c r="CX9" s="1268"/>
      <c r="CY9" s="1268"/>
      <c r="CZ9" s="1268"/>
      <c r="DA9" s="1268"/>
      <c r="DB9" s="1268"/>
      <c r="DC9" s="1268"/>
      <c r="DD9" s="1268"/>
      <c r="DE9" s="1268"/>
    </row>
    <row r="10" spans="1:109" s="256" customFormat="1" ht="12.75" x14ac:dyDescent="0.25">
      <c r="A10" s="1268"/>
      <c r="B10" s="1268"/>
      <c r="C10" s="1268"/>
      <c r="D10" s="1268"/>
      <c r="E10" s="1268"/>
      <c r="F10" s="1268"/>
      <c r="G10" s="1268"/>
      <c r="H10" s="1268"/>
      <c r="I10" s="1268"/>
      <c r="J10" s="1268"/>
      <c r="K10" s="1268"/>
      <c r="L10" s="1268"/>
      <c r="M10" s="1268"/>
      <c r="N10" s="1268"/>
      <c r="O10" s="1268"/>
      <c r="P10" s="1268"/>
      <c r="Q10" s="1268"/>
      <c r="R10" s="1268"/>
      <c r="S10" s="1268"/>
      <c r="T10" s="1268"/>
      <c r="U10" s="1268"/>
      <c r="V10" s="1268"/>
      <c r="W10" s="1268"/>
      <c r="X10" s="1268"/>
      <c r="Y10" s="1268"/>
      <c r="Z10" s="1268"/>
      <c r="AA10" s="1268"/>
      <c r="AB10" s="1268"/>
      <c r="AC10" s="1268"/>
      <c r="AD10" s="1268"/>
      <c r="AE10" s="1268"/>
      <c r="AF10" s="1268"/>
      <c r="AG10" s="1268"/>
      <c r="AH10" s="1268"/>
      <c r="AI10" s="1268"/>
      <c r="AJ10" s="1268"/>
      <c r="AK10" s="1268"/>
      <c r="AL10" s="1268"/>
      <c r="AM10" s="1268"/>
      <c r="AN10" s="1268"/>
      <c r="AO10" s="1268"/>
      <c r="AP10" s="1268"/>
      <c r="AQ10" s="1268"/>
      <c r="AR10" s="1268"/>
      <c r="AS10" s="1268"/>
      <c r="AT10" s="1268"/>
      <c r="AU10" s="1268"/>
      <c r="AV10" s="1268"/>
      <c r="AW10" s="1268"/>
      <c r="AX10" s="1268"/>
      <c r="AY10" s="1268"/>
      <c r="AZ10" s="1268"/>
      <c r="BA10" s="1268"/>
      <c r="BB10" s="1268"/>
      <c r="BC10" s="1268"/>
      <c r="BD10" s="1268"/>
      <c r="BE10" s="1268"/>
      <c r="BF10" s="1268"/>
      <c r="BG10" s="1268"/>
      <c r="BH10" s="1268"/>
      <c r="BI10" s="1268"/>
      <c r="BJ10" s="1268"/>
      <c r="BK10" s="1268"/>
      <c r="BL10" s="1268"/>
      <c r="BM10" s="1268"/>
      <c r="BN10" s="1268"/>
      <c r="BO10" s="1268"/>
      <c r="BP10" s="1268"/>
      <c r="BQ10" s="1268"/>
      <c r="BR10" s="1268"/>
      <c r="BS10" s="1268"/>
      <c r="BT10" s="1268"/>
      <c r="BU10" s="1268"/>
      <c r="BV10" s="1268"/>
      <c r="BW10" s="1268"/>
      <c r="BX10" s="1268"/>
      <c r="BY10" s="1268"/>
      <c r="BZ10" s="1268"/>
      <c r="CA10" s="1268"/>
      <c r="CB10" s="1268"/>
      <c r="CC10" s="1268"/>
      <c r="CD10" s="1268"/>
      <c r="CE10" s="1268"/>
      <c r="CF10" s="1268"/>
      <c r="CG10" s="1268"/>
      <c r="CH10" s="1268"/>
      <c r="CI10" s="1268"/>
      <c r="CJ10" s="1268"/>
      <c r="CK10" s="1268"/>
      <c r="CL10" s="1268"/>
      <c r="CM10" s="1268"/>
      <c r="CN10" s="1268"/>
      <c r="CO10" s="1268"/>
      <c r="CP10" s="1268"/>
      <c r="CQ10" s="1268"/>
      <c r="CR10" s="1268"/>
      <c r="CS10" s="1268"/>
      <c r="CT10" s="1268"/>
      <c r="CU10" s="1268"/>
      <c r="CV10" s="1268"/>
      <c r="CW10" s="1268"/>
      <c r="CX10" s="1268"/>
      <c r="CY10" s="1268"/>
      <c r="CZ10" s="1268"/>
      <c r="DA10" s="1268"/>
      <c r="DB10" s="1268"/>
      <c r="DC10" s="1268"/>
      <c r="DD10" s="1268"/>
      <c r="DE10" s="1268"/>
    </row>
    <row r="11" spans="1:109" s="256" customFormat="1" ht="12.75" x14ac:dyDescent="0.25">
      <c r="A11" s="1268"/>
      <c r="B11" s="1268"/>
      <c r="C11" s="1268"/>
      <c r="D11" s="1268"/>
      <c r="E11" s="1268"/>
      <c r="F11" s="1268"/>
      <c r="G11" s="1268"/>
      <c r="H11" s="1268"/>
      <c r="I11" s="1268"/>
      <c r="J11" s="1268"/>
      <c r="K11" s="1268"/>
      <c r="L11" s="1268"/>
      <c r="M11" s="1268"/>
      <c r="N11" s="1268"/>
      <c r="O11" s="1268"/>
      <c r="P11" s="1268"/>
      <c r="Q11" s="1268"/>
      <c r="R11" s="1268"/>
      <c r="S11" s="1268"/>
      <c r="T11" s="1268"/>
      <c r="U11" s="1268"/>
      <c r="V11" s="1268"/>
      <c r="W11" s="1268"/>
      <c r="X11" s="1268"/>
      <c r="Y11" s="1268"/>
      <c r="Z11" s="1268"/>
      <c r="AA11" s="1268"/>
      <c r="AB11" s="1268"/>
      <c r="AC11" s="1268"/>
      <c r="AD11" s="1268"/>
      <c r="AE11" s="1268"/>
      <c r="AF11" s="1268"/>
      <c r="AG11" s="1268"/>
      <c r="AH11" s="1268"/>
      <c r="AI11" s="1268"/>
      <c r="AJ11" s="1268"/>
      <c r="AK11" s="1268"/>
      <c r="AL11" s="1268"/>
      <c r="AM11" s="1268"/>
      <c r="AN11" s="1268"/>
      <c r="AO11" s="1268"/>
      <c r="AP11" s="1268"/>
      <c r="AQ11" s="1268"/>
      <c r="AR11" s="1268"/>
      <c r="AS11" s="1268"/>
      <c r="AT11" s="1268"/>
      <c r="AU11" s="1268"/>
      <c r="AV11" s="1268"/>
      <c r="AW11" s="1268"/>
      <c r="AX11" s="1268"/>
      <c r="AY11" s="1268"/>
      <c r="AZ11" s="1268"/>
      <c r="BA11" s="1268"/>
      <c r="BB11" s="1268"/>
      <c r="BC11" s="1268"/>
      <c r="BD11" s="1268"/>
      <c r="BE11" s="1268"/>
      <c r="BF11" s="1268"/>
      <c r="BG11" s="1268"/>
      <c r="BH11" s="1268"/>
      <c r="BI11" s="1268"/>
      <c r="BJ11" s="1268"/>
      <c r="BK11" s="1268"/>
      <c r="BL11" s="1268"/>
      <c r="BM11" s="1268"/>
      <c r="BN11" s="1268"/>
      <c r="BO11" s="1268"/>
      <c r="BP11" s="1268"/>
      <c r="BQ11" s="1268"/>
      <c r="BR11" s="1268"/>
      <c r="BS11" s="1268"/>
      <c r="BT11" s="1268"/>
      <c r="BU11" s="1268"/>
      <c r="BV11" s="1268"/>
      <c r="BW11" s="1268"/>
      <c r="BX11" s="1268"/>
      <c r="BY11" s="1268"/>
      <c r="BZ11" s="1268"/>
      <c r="CA11" s="1268"/>
      <c r="CB11" s="1268"/>
      <c r="CC11" s="1268"/>
      <c r="CD11" s="1268"/>
      <c r="CE11" s="1268"/>
      <c r="CF11" s="1268"/>
      <c r="CG11" s="1268"/>
      <c r="CH11" s="1268"/>
      <c r="CI11" s="1268"/>
      <c r="CJ11" s="1268"/>
      <c r="CK11" s="1268"/>
      <c r="CL11" s="1268"/>
      <c r="CM11" s="1268"/>
      <c r="CN11" s="1268"/>
      <c r="CO11" s="1268"/>
      <c r="CP11" s="1268"/>
      <c r="CQ11" s="1268"/>
      <c r="CR11" s="1268"/>
      <c r="CS11" s="1268"/>
      <c r="CT11" s="1268"/>
      <c r="CU11" s="1268"/>
      <c r="CV11" s="1268"/>
      <c r="CW11" s="1268"/>
      <c r="CX11" s="1268"/>
      <c r="CY11" s="1268"/>
      <c r="CZ11" s="1268"/>
      <c r="DA11" s="1268"/>
      <c r="DB11" s="1268"/>
      <c r="DC11" s="1268"/>
      <c r="DD11" s="1268"/>
      <c r="DE11" s="1268"/>
    </row>
    <row r="12" spans="1:109" s="256" customFormat="1" ht="12.75" x14ac:dyDescent="0.25">
      <c r="A12" s="1268"/>
      <c r="B12" s="1268"/>
      <c r="C12" s="1268"/>
      <c r="D12" s="1268"/>
      <c r="E12" s="1268"/>
      <c r="F12" s="1268"/>
      <c r="G12" s="1268"/>
      <c r="H12" s="1268"/>
      <c r="I12" s="1268"/>
      <c r="J12" s="1268"/>
      <c r="K12" s="1268"/>
      <c r="L12" s="1268"/>
      <c r="M12" s="1268"/>
      <c r="N12" s="1268"/>
      <c r="O12" s="1268"/>
      <c r="P12" s="1268"/>
      <c r="Q12" s="1268"/>
      <c r="R12" s="1268"/>
      <c r="S12" s="1268"/>
      <c r="T12" s="1268"/>
      <c r="U12" s="1268"/>
      <c r="V12" s="1268"/>
      <c r="W12" s="1268"/>
      <c r="X12" s="1268"/>
      <c r="Y12" s="1268"/>
      <c r="Z12" s="1268"/>
      <c r="AA12" s="1268"/>
      <c r="AB12" s="1268"/>
      <c r="AC12" s="1268"/>
      <c r="AD12" s="1268"/>
      <c r="AE12" s="1268"/>
      <c r="AF12" s="1268"/>
      <c r="AG12" s="1268"/>
      <c r="AH12" s="1268"/>
      <c r="AI12" s="1268"/>
      <c r="AJ12" s="1268"/>
      <c r="AK12" s="1268"/>
      <c r="AL12" s="1268"/>
      <c r="AM12" s="1268"/>
      <c r="AN12" s="1268"/>
      <c r="AO12" s="1268"/>
      <c r="AP12" s="1268"/>
      <c r="AQ12" s="1268"/>
      <c r="AR12" s="1268"/>
      <c r="AS12" s="1268"/>
      <c r="AT12" s="1268"/>
      <c r="AU12" s="1268"/>
      <c r="AV12" s="1268"/>
      <c r="AW12" s="1268"/>
      <c r="AX12" s="1268"/>
      <c r="AY12" s="1268"/>
      <c r="AZ12" s="1268"/>
      <c r="BA12" s="1268"/>
      <c r="BB12" s="1268"/>
      <c r="BC12" s="1268"/>
      <c r="BD12" s="1268"/>
      <c r="BE12" s="1268"/>
      <c r="BF12" s="1268"/>
      <c r="BG12" s="1268"/>
      <c r="BH12" s="1268"/>
      <c r="BI12" s="1268"/>
      <c r="BJ12" s="1268"/>
      <c r="BK12" s="1268"/>
      <c r="BL12" s="1268"/>
      <c r="BM12" s="1268"/>
      <c r="BN12" s="1268"/>
      <c r="BO12" s="1268"/>
      <c r="BP12" s="1268"/>
      <c r="BQ12" s="1268"/>
      <c r="BR12" s="1268"/>
      <c r="BS12" s="1268"/>
      <c r="BT12" s="1268"/>
      <c r="BU12" s="1268"/>
      <c r="BV12" s="1268"/>
      <c r="BW12" s="1268"/>
      <c r="BX12" s="1268"/>
      <c r="BY12" s="1268"/>
      <c r="BZ12" s="1268"/>
      <c r="CA12" s="1268"/>
      <c r="CB12" s="1268"/>
      <c r="CC12" s="1268"/>
      <c r="CD12" s="1268"/>
      <c r="CE12" s="1268"/>
      <c r="CF12" s="1268"/>
      <c r="CG12" s="1268"/>
      <c r="CH12" s="1268"/>
      <c r="CI12" s="1268"/>
      <c r="CJ12" s="1268"/>
      <c r="CK12" s="1268"/>
      <c r="CL12" s="1268"/>
      <c r="CM12" s="1268"/>
      <c r="CN12" s="1268"/>
      <c r="CO12" s="1268"/>
      <c r="CP12" s="1268"/>
      <c r="CQ12" s="1268"/>
      <c r="CR12" s="1268"/>
      <c r="CS12" s="1268"/>
      <c r="CT12" s="1268"/>
      <c r="CU12" s="1268"/>
      <c r="CV12" s="1268"/>
      <c r="CW12" s="1268"/>
      <c r="CX12" s="1268"/>
      <c r="CY12" s="1268"/>
      <c r="CZ12" s="1268"/>
      <c r="DA12" s="1268"/>
      <c r="DB12" s="1268"/>
      <c r="DC12" s="1268"/>
      <c r="DD12" s="1268"/>
      <c r="DE12" s="1268"/>
    </row>
    <row r="13" spans="1:109" s="256" customFormat="1" ht="12.75" x14ac:dyDescent="0.25">
      <c r="A13" s="1268"/>
      <c r="B13" s="1268"/>
      <c r="C13" s="1268"/>
      <c r="D13" s="1268"/>
      <c r="E13" s="1268"/>
      <c r="F13" s="1268"/>
      <c r="G13" s="1268"/>
      <c r="H13" s="1268"/>
      <c r="I13" s="1268"/>
      <c r="J13" s="1268"/>
      <c r="K13" s="1268"/>
      <c r="L13" s="1268"/>
      <c r="M13" s="1268"/>
      <c r="N13" s="1268"/>
      <c r="O13" s="1268"/>
      <c r="P13" s="1268"/>
      <c r="Q13" s="1268"/>
      <c r="R13" s="1268"/>
      <c r="S13" s="1268"/>
      <c r="T13" s="1268"/>
      <c r="U13" s="1268"/>
      <c r="V13" s="1268"/>
      <c r="W13" s="1268"/>
      <c r="X13" s="1268"/>
      <c r="Y13" s="1268"/>
      <c r="Z13" s="1268"/>
      <c r="AA13" s="1268"/>
      <c r="AB13" s="1268"/>
      <c r="AC13" s="1268"/>
      <c r="AD13" s="1268"/>
      <c r="AE13" s="1268"/>
      <c r="AF13" s="1268"/>
      <c r="AG13" s="1268"/>
      <c r="AH13" s="1268"/>
      <c r="AI13" s="1268"/>
      <c r="AJ13" s="1268"/>
      <c r="AK13" s="1268"/>
      <c r="AL13" s="1268"/>
      <c r="AM13" s="1268"/>
      <c r="AN13" s="1268"/>
      <c r="AO13" s="1268"/>
      <c r="AP13" s="1268"/>
      <c r="AQ13" s="1268"/>
      <c r="AR13" s="1268"/>
      <c r="AS13" s="1268"/>
      <c r="AT13" s="1268"/>
      <c r="AU13" s="1268"/>
      <c r="AV13" s="1268"/>
      <c r="AW13" s="1268"/>
      <c r="AX13" s="1268"/>
      <c r="AY13" s="1268"/>
      <c r="AZ13" s="1268"/>
      <c r="BA13" s="1268"/>
      <c r="BB13" s="1268"/>
      <c r="BC13" s="1268"/>
      <c r="BD13" s="1268"/>
      <c r="BE13" s="1268"/>
      <c r="BF13" s="1268"/>
      <c r="BG13" s="1268"/>
      <c r="BH13" s="1268"/>
      <c r="BI13" s="1268"/>
      <c r="BJ13" s="1268"/>
      <c r="BK13" s="1268"/>
      <c r="BL13" s="1268"/>
      <c r="BM13" s="1268"/>
      <c r="BN13" s="1268"/>
      <c r="BO13" s="1268"/>
      <c r="BP13" s="1268"/>
      <c r="BQ13" s="1268"/>
      <c r="BR13" s="1268"/>
      <c r="BS13" s="1268"/>
      <c r="BT13" s="1268"/>
      <c r="BU13" s="1268"/>
      <c r="BV13" s="1268"/>
      <c r="BW13" s="1268"/>
      <c r="BX13" s="1268"/>
      <c r="BY13" s="1268"/>
      <c r="BZ13" s="1268"/>
      <c r="CA13" s="1268"/>
      <c r="CB13" s="1268"/>
      <c r="CC13" s="1268"/>
      <c r="CD13" s="1268"/>
      <c r="CE13" s="1268"/>
      <c r="CF13" s="1268"/>
      <c r="CG13" s="1268"/>
      <c r="CH13" s="1268"/>
      <c r="CI13" s="1268"/>
      <c r="CJ13" s="1268"/>
      <c r="CK13" s="1268"/>
      <c r="CL13" s="1268"/>
      <c r="CM13" s="1268"/>
      <c r="CN13" s="1268"/>
      <c r="CO13" s="1268"/>
      <c r="CP13" s="1268"/>
      <c r="CQ13" s="1268"/>
      <c r="CR13" s="1268"/>
      <c r="CS13" s="1268"/>
      <c r="CT13" s="1268"/>
      <c r="CU13" s="1268"/>
      <c r="CV13" s="1268"/>
      <c r="CW13" s="1268"/>
      <c r="CX13" s="1268"/>
      <c r="CY13" s="1268"/>
      <c r="CZ13" s="1268"/>
      <c r="DA13" s="1268"/>
      <c r="DB13" s="1268"/>
      <c r="DC13" s="1268"/>
      <c r="DD13" s="1268"/>
      <c r="DE13" s="1268"/>
    </row>
    <row r="14" spans="1:109" s="256" customFormat="1" ht="12.75" x14ac:dyDescent="0.25">
      <c r="A14" s="1268"/>
      <c r="B14" s="1268"/>
      <c r="C14" s="1268"/>
      <c r="D14" s="1268"/>
      <c r="E14" s="1268"/>
      <c r="F14" s="1268"/>
      <c r="G14" s="1268"/>
      <c r="H14" s="1268"/>
      <c r="I14" s="1268"/>
      <c r="J14" s="1268"/>
      <c r="K14" s="1268"/>
      <c r="L14" s="1268"/>
      <c r="M14" s="1268"/>
      <c r="N14" s="1268"/>
      <c r="O14" s="1268"/>
      <c r="P14" s="1268"/>
      <c r="Q14" s="1268"/>
      <c r="R14" s="1268"/>
      <c r="S14" s="1268"/>
      <c r="T14" s="1268"/>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8"/>
      <c r="BD14" s="1268"/>
      <c r="BE14" s="1268"/>
      <c r="BF14" s="1268"/>
      <c r="BG14" s="1268"/>
      <c r="BH14" s="1268"/>
      <c r="BI14" s="1268"/>
      <c r="BJ14" s="1268"/>
      <c r="BK14" s="1268"/>
      <c r="BL14" s="1268"/>
      <c r="BM14" s="1268"/>
      <c r="BN14" s="1268"/>
      <c r="BO14" s="1268"/>
      <c r="BP14" s="1268"/>
      <c r="BQ14" s="1268"/>
      <c r="BR14" s="1268"/>
      <c r="BS14" s="1268"/>
      <c r="BT14" s="1268"/>
      <c r="BU14" s="1268"/>
      <c r="BV14" s="1268"/>
      <c r="BW14" s="1268"/>
      <c r="BX14" s="1268"/>
      <c r="BY14" s="1268"/>
      <c r="BZ14" s="1268"/>
      <c r="CA14" s="1268"/>
      <c r="CB14" s="1268"/>
      <c r="CC14" s="1268"/>
      <c r="CD14" s="1268"/>
      <c r="CE14" s="1268"/>
      <c r="CF14" s="1268"/>
      <c r="CG14" s="1268"/>
      <c r="CH14" s="1268"/>
      <c r="CI14" s="1268"/>
      <c r="CJ14" s="1268"/>
      <c r="CK14" s="1268"/>
      <c r="CL14" s="1268"/>
      <c r="CM14" s="1268"/>
      <c r="CN14" s="1268"/>
      <c r="CO14" s="1268"/>
      <c r="CP14" s="1268"/>
      <c r="CQ14" s="1268"/>
      <c r="CR14" s="1268"/>
      <c r="CS14" s="1268"/>
      <c r="CT14" s="1268"/>
      <c r="CU14" s="1268"/>
      <c r="CV14" s="1268"/>
      <c r="CW14" s="1268"/>
      <c r="CX14" s="1268"/>
      <c r="CY14" s="1268"/>
      <c r="CZ14" s="1268"/>
      <c r="DA14" s="1268"/>
      <c r="DB14" s="1268"/>
      <c r="DC14" s="1268"/>
      <c r="DD14" s="1268"/>
      <c r="DE14" s="1268"/>
    </row>
    <row r="15" spans="1:109" s="256" customFormat="1" ht="12.75" x14ac:dyDescent="0.25">
      <c r="A15" s="1213"/>
      <c r="B15" s="1268"/>
      <c r="C15" s="1268"/>
      <c r="D15" s="1268"/>
      <c r="E15" s="1268"/>
      <c r="F15" s="1268"/>
      <c r="G15" s="1268"/>
      <c r="H15" s="1268"/>
      <c r="I15" s="1268"/>
      <c r="J15" s="1268"/>
      <c r="K15" s="1268"/>
      <c r="L15" s="1268"/>
      <c r="M15" s="1268"/>
      <c r="N15" s="1268"/>
      <c r="O15" s="1268"/>
      <c r="P15" s="1268"/>
      <c r="Q15" s="1268"/>
      <c r="R15" s="1268"/>
      <c r="S15" s="1268"/>
      <c r="T15" s="1268"/>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8"/>
      <c r="BD15" s="1268"/>
      <c r="BE15" s="1268"/>
      <c r="BF15" s="1268"/>
      <c r="BG15" s="1268"/>
      <c r="BH15" s="1268"/>
      <c r="BI15" s="1268"/>
      <c r="BJ15" s="1268"/>
      <c r="BK15" s="1268"/>
      <c r="BL15" s="1268"/>
      <c r="BM15" s="1268"/>
      <c r="BN15" s="1268"/>
      <c r="BO15" s="1268"/>
      <c r="BP15" s="1268"/>
      <c r="BQ15" s="1268"/>
      <c r="BR15" s="1268"/>
      <c r="BS15" s="1268"/>
      <c r="BT15" s="1268"/>
      <c r="BU15" s="1268"/>
      <c r="BV15" s="1268"/>
      <c r="BW15" s="1268"/>
      <c r="BX15" s="1268"/>
      <c r="BY15" s="1268"/>
      <c r="BZ15" s="1268"/>
      <c r="CA15" s="1268"/>
      <c r="CB15" s="1268"/>
      <c r="CC15" s="1268"/>
      <c r="CD15" s="1268"/>
      <c r="CE15" s="1268"/>
      <c r="CF15" s="1268"/>
      <c r="CG15" s="1268"/>
      <c r="CH15" s="1268"/>
      <c r="CI15" s="1268"/>
      <c r="CJ15" s="1268"/>
      <c r="CK15" s="1268"/>
      <c r="CL15" s="1268"/>
      <c r="CM15" s="1268"/>
      <c r="CN15" s="1268"/>
      <c r="CO15" s="1268"/>
      <c r="CP15" s="1268"/>
      <c r="CQ15" s="1268"/>
      <c r="CR15" s="1268"/>
      <c r="CS15" s="1268"/>
      <c r="CT15" s="1268"/>
      <c r="CU15" s="1268"/>
      <c r="CV15" s="1268"/>
      <c r="CW15" s="1268"/>
      <c r="CX15" s="1268"/>
      <c r="CY15" s="1268"/>
      <c r="CZ15" s="1268"/>
      <c r="DA15" s="1268"/>
      <c r="DB15" s="1268"/>
      <c r="DC15" s="1268"/>
      <c r="DD15" s="1268"/>
      <c r="DE15" s="1268"/>
    </row>
    <row r="16" spans="1:109" s="256" customFormat="1" ht="12.75" x14ac:dyDescent="0.25">
      <c r="A16" s="1213"/>
      <c r="B16" s="1268"/>
      <c r="C16" s="1268"/>
      <c r="D16" s="1268"/>
      <c r="E16" s="1268"/>
      <c r="F16" s="1268"/>
      <c r="G16" s="1268"/>
      <c r="H16" s="1268"/>
      <c r="I16" s="1268"/>
      <c r="J16" s="1268"/>
      <c r="K16" s="1268"/>
      <c r="L16" s="1268"/>
      <c r="M16" s="1268"/>
      <c r="N16" s="1268"/>
      <c r="O16" s="1268"/>
      <c r="P16" s="1268"/>
      <c r="Q16" s="1268"/>
      <c r="R16" s="1268"/>
      <c r="S16" s="1268"/>
      <c r="T16" s="1268"/>
      <c r="U16" s="1268"/>
      <c r="V16" s="1268"/>
      <c r="W16" s="1268"/>
      <c r="X16" s="1268"/>
      <c r="Y16" s="1268"/>
      <c r="Z16" s="1268"/>
      <c r="AA16" s="1268"/>
      <c r="AB16" s="1268"/>
      <c r="AC16" s="1268"/>
      <c r="AD16" s="1268"/>
      <c r="AE16" s="1268"/>
      <c r="AF16" s="1268"/>
      <c r="AG16" s="1268"/>
      <c r="AH16" s="1268"/>
      <c r="AI16" s="1268"/>
      <c r="AJ16" s="1268"/>
      <c r="AK16" s="1268"/>
      <c r="AL16" s="1268"/>
      <c r="AM16" s="1268"/>
      <c r="AN16" s="1268"/>
      <c r="AO16" s="1268"/>
      <c r="AP16" s="1268"/>
      <c r="AQ16" s="1268"/>
      <c r="AR16" s="1268"/>
      <c r="AS16" s="1268"/>
      <c r="AT16" s="1268"/>
      <c r="AU16" s="1268"/>
      <c r="AV16" s="1268"/>
      <c r="AW16" s="1268"/>
      <c r="AX16" s="1268"/>
      <c r="AY16" s="1268"/>
      <c r="AZ16" s="1268"/>
      <c r="BA16" s="1268"/>
      <c r="BB16" s="1268"/>
      <c r="BC16" s="1268"/>
      <c r="BD16" s="1268"/>
      <c r="BE16" s="1268"/>
      <c r="BF16" s="1268"/>
      <c r="BG16" s="1268"/>
      <c r="BH16" s="1268"/>
      <c r="BI16" s="1268"/>
      <c r="BJ16" s="1268"/>
      <c r="BK16" s="1268"/>
      <c r="BL16" s="1268"/>
      <c r="BM16" s="1268"/>
      <c r="BN16" s="1268"/>
      <c r="BO16" s="1268"/>
      <c r="BP16" s="1268"/>
      <c r="BQ16" s="1268"/>
      <c r="BR16" s="1268"/>
      <c r="BS16" s="1268"/>
      <c r="BT16" s="1268"/>
      <c r="BU16" s="1268"/>
      <c r="BV16" s="1268"/>
      <c r="BW16" s="1268"/>
      <c r="BX16" s="1268"/>
      <c r="BY16" s="1268"/>
      <c r="BZ16" s="1268"/>
      <c r="CA16" s="1268"/>
      <c r="CB16" s="1268"/>
      <c r="CC16" s="1268"/>
      <c r="CD16" s="1268"/>
      <c r="CE16" s="1268"/>
      <c r="CF16" s="1268"/>
      <c r="CG16" s="1268"/>
      <c r="CH16" s="1268"/>
      <c r="CI16" s="1268"/>
      <c r="CJ16" s="1268"/>
      <c r="CK16" s="1268"/>
      <c r="CL16" s="1268"/>
      <c r="CM16" s="1268"/>
      <c r="CN16" s="1268"/>
      <c r="CO16" s="1268"/>
      <c r="CP16" s="1268"/>
      <c r="CQ16" s="1268"/>
      <c r="CR16" s="1268"/>
      <c r="CS16" s="1268"/>
      <c r="CT16" s="1268"/>
      <c r="CU16" s="1268"/>
      <c r="CV16" s="1268"/>
      <c r="CW16" s="1268"/>
      <c r="CX16" s="1268"/>
      <c r="CY16" s="1268"/>
      <c r="CZ16" s="1268"/>
      <c r="DA16" s="1268"/>
      <c r="DB16" s="1268"/>
      <c r="DC16" s="1268"/>
      <c r="DD16" s="1268"/>
      <c r="DE16" s="1268"/>
    </row>
    <row r="17" spans="1:109" s="256" customFormat="1" ht="12.75" x14ac:dyDescent="0.25">
      <c r="A17" s="1213"/>
      <c r="B17" s="1268"/>
      <c r="C17" s="1268"/>
      <c r="D17" s="1268"/>
      <c r="E17" s="1268"/>
      <c r="F17" s="1268"/>
      <c r="G17" s="1268"/>
      <c r="H17" s="1268"/>
      <c r="I17" s="1268"/>
      <c r="J17" s="1268"/>
      <c r="K17" s="1268"/>
      <c r="L17" s="1268"/>
      <c r="M17" s="1268"/>
      <c r="N17" s="1268"/>
      <c r="O17" s="1268"/>
      <c r="P17" s="1268"/>
      <c r="Q17" s="1268"/>
      <c r="R17" s="1268"/>
      <c r="S17" s="1268"/>
      <c r="T17" s="1268"/>
      <c r="U17" s="1268"/>
      <c r="V17" s="1268"/>
      <c r="W17" s="1268"/>
      <c r="X17" s="1268"/>
      <c r="Y17" s="1268"/>
      <c r="Z17" s="1268"/>
      <c r="AA17" s="1268"/>
      <c r="AB17" s="1268"/>
      <c r="AC17" s="1268"/>
      <c r="AD17" s="1268"/>
      <c r="AE17" s="1268"/>
      <c r="AF17" s="1268"/>
      <c r="AG17" s="1268"/>
      <c r="AH17" s="1268"/>
      <c r="AI17" s="1268"/>
      <c r="AJ17" s="1268"/>
      <c r="AK17" s="1268"/>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c r="BG17" s="1268"/>
      <c r="BH17" s="1268"/>
      <c r="BI17" s="1268"/>
      <c r="BJ17" s="1268"/>
      <c r="BK17" s="1268"/>
      <c r="BL17" s="1268"/>
      <c r="BM17" s="1268"/>
      <c r="BN17" s="1268"/>
      <c r="BO17" s="1268"/>
      <c r="BP17" s="1268"/>
      <c r="BQ17" s="1268"/>
      <c r="BR17" s="1268"/>
      <c r="BS17" s="1268"/>
      <c r="BT17" s="1268"/>
      <c r="BU17" s="1268"/>
      <c r="BV17" s="1268"/>
      <c r="BW17" s="1268"/>
      <c r="BX17" s="1268"/>
      <c r="BY17" s="1268"/>
      <c r="BZ17" s="1268"/>
      <c r="CA17" s="1268"/>
      <c r="CB17" s="1268"/>
      <c r="CC17" s="1268"/>
      <c r="CD17" s="1268"/>
      <c r="CE17" s="1268"/>
      <c r="CF17" s="1268"/>
      <c r="CG17" s="1268"/>
      <c r="CH17" s="1268"/>
      <c r="CI17" s="1268"/>
      <c r="CJ17" s="1268"/>
      <c r="CK17" s="1268"/>
      <c r="CL17" s="1268"/>
      <c r="CM17" s="1268"/>
      <c r="CN17" s="1268"/>
      <c r="CO17" s="1268"/>
      <c r="CP17" s="1268"/>
      <c r="CQ17" s="1268"/>
      <c r="CR17" s="1268"/>
      <c r="CS17" s="1268"/>
      <c r="CT17" s="1268"/>
      <c r="CU17" s="1268"/>
      <c r="CV17" s="1268"/>
      <c r="CW17" s="1268"/>
      <c r="CX17" s="1268"/>
      <c r="CY17" s="1268"/>
      <c r="CZ17" s="1268"/>
      <c r="DA17" s="1268"/>
      <c r="DB17" s="1268"/>
      <c r="DC17" s="1268"/>
      <c r="DD17" s="1268"/>
      <c r="DE17" s="1268"/>
    </row>
    <row r="18" spans="1:109" s="256" customFormat="1" ht="12.75" x14ac:dyDescent="0.25">
      <c r="A18" s="1213"/>
      <c r="B18" s="1268"/>
      <c r="C18" s="1268"/>
      <c r="D18" s="1268"/>
      <c r="E18" s="1268"/>
      <c r="F18" s="1268"/>
      <c r="G18" s="1268"/>
      <c r="H18" s="1268"/>
      <c r="I18" s="1268"/>
      <c r="J18" s="1268"/>
      <c r="K18" s="1268"/>
      <c r="L18" s="1268"/>
      <c r="M18" s="1268"/>
      <c r="N18" s="1268"/>
      <c r="O18" s="1268"/>
      <c r="P18" s="1268"/>
      <c r="Q18" s="1268"/>
      <c r="R18" s="1268"/>
      <c r="S18" s="1268"/>
      <c r="T18" s="1268"/>
      <c r="U18" s="1268"/>
      <c r="V18" s="1268"/>
      <c r="W18" s="1268"/>
      <c r="X18" s="1268"/>
      <c r="Y18" s="1268"/>
      <c r="Z18" s="1268"/>
      <c r="AA18" s="1268"/>
      <c r="AB18" s="1268"/>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68"/>
      <c r="BU18" s="1268"/>
      <c r="BV18" s="1268"/>
      <c r="BW18" s="1268"/>
      <c r="BX18" s="1268"/>
      <c r="BY18" s="1268"/>
      <c r="BZ18" s="1268"/>
      <c r="CA18" s="1268"/>
      <c r="CB18" s="1268"/>
      <c r="CC18" s="1268"/>
      <c r="CD18" s="1268"/>
      <c r="CE18" s="1268"/>
      <c r="CF18" s="1268"/>
      <c r="CG18" s="1268"/>
      <c r="CH18" s="1268"/>
      <c r="CI18" s="1268"/>
      <c r="CJ18" s="1268"/>
      <c r="CK18" s="1268"/>
      <c r="CL18" s="1268"/>
      <c r="CM18" s="1268"/>
      <c r="CN18" s="1268"/>
      <c r="CO18" s="1268"/>
      <c r="CP18" s="1268"/>
      <c r="CQ18" s="1268"/>
      <c r="CR18" s="1268"/>
      <c r="CS18" s="1268"/>
      <c r="CT18" s="1268"/>
      <c r="CU18" s="1268"/>
      <c r="CV18" s="1268"/>
      <c r="CW18" s="1268"/>
      <c r="CX18" s="1268"/>
      <c r="CY18" s="1268"/>
      <c r="CZ18" s="1268"/>
      <c r="DA18" s="1268"/>
      <c r="DB18" s="1268"/>
      <c r="DC18" s="1268"/>
      <c r="DD18" s="1268"/>
      <c r="DE18" s="1268"/>
    </row>
    <row r="19" spans="1:109" ht="12.75" x14ac:dyDescent="0.25">
      <c r="DD19" s="1213"/>
      <c r="DE19" s="1213"/>
    </row>
    <row r="20" spans="1:109" ht="12.75" x14ac:dyDescent="0.25">
      <c r="DD20" s="1213"/>
      <c r="DE20" s="1213"/>
    </row>
    <row r="21" spans="1:109" ht="17.25" customHeight="1" x14ac:dyDescent="0.25">
      <c r="B21" s="1267"/>
      <c r="C21" s="1264"/>
      <c r="D21" s="1264"/>
      <c r="E21" s="1264"/>
      <c r="F21" s="1264"/>
      <c r="G21" s="1264"/>
      <c r="H21" s="1264"/>
      <c r="I21" s="1264"/>
      <c r="J21" s="1264"/>
      <c r="K21" s="1264"/>
      <c r="L21" s="1264"/>
      <c r="M21" s="1264"/>
      <c r="N21" s="1266"/>
      <c r="O21" s="1264"/>
      <c r="P21" s="1264"/>
      <c r="Q21" s="1264"/>
      <c r="R21" s="1264"/>
      <c r="S21" s="1264"/>
      <c r="T21" s="1264"/>
      <c r="U21" s="1264"/>
      <c r="V21" s="1264"/>
      <c r="W21" s="1264"/>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64"/>
      <c r="AS21" s="1264"/>
      <c r="AT21" s="1266"/>
      <c r="AU21" s="1264"/>
      <c r="AV21" s="1264"/>
      <c r="AW21" s="1264"/>
      <c r="AX21" s="1264"/>
      <c r="AY21" s="1264"/>
      <c r="AZ21" s="1264"/>
      <c r="BA21" s="1264"/>
      <c r="BB21" s="1264"/>
      <c r="BC21" s="1264"/>
      <c r="BD21" s="1264"/>
      <c r="BE21" s="1264"/>
      <c r="BF21" s="1266"/>
      <c r="BG21" s="1264"/>
      <c r="BH21" s="1264"/>
      <c r="BI21" s="1264"/>
      <c r="BJ21" s="1264"/>
      <c r="BK21" s="1264"/>
      <c r="BL21" s="1264"/>
      <c r="BM21" s="1264"/>
      <c r="BN21" s="1264"/>
      <c r="BO21" s="1264"/>
      <c r="BP21" s="1264"/>
      <c r="BQ21" s="1264"/>
      <c r="BR21" s="1266"/>
      <c r="BS21" s="1264"/>
      <c r="BT21" s="1264"/>
      <c r="BU21" s="1264"/>
      <c r="BV21" s="1264"/>
      <c r="BW21" s="1264"/>
      <c r="BX21" s="1264"/>
      <c r="BY21" s="1264"/>
      <c r="BZ21" s="1264"/>
      <c r="CA21" s="1264"/>
      <c r="CB21" s="1264"/>
      <c r="CC21" s="1264"/>
      <c r="CD21" s="1266"/>
      <c r="CE21" s="1264"/>
      <c r="CF21" s="1264"/>
      <c r="CG21" s="1264"/>
      <c r="CH21" s="1264"/>
      <c r="CI21" s="1264"/>
      <c r="CJ21" s="1264"/>
      <c r="CK21" s="1264"/>
      <c r="CL21" s="1264"/>
      <c r="CM21" s="1264"/>
      <c r="CN21" s="1264"/>
      <c r="CO21" s="1264"/>
      <c r="CP21" s="1266"/>
      <c r="CQ21" s="1264"/>
      <c r="CR21" s="1264"/>
      <c r="CS21" s="1264"/>
      <c r="CT21" s="1264"/>
      <c r="CU21" s="1264"/>
      <c r="CV21" s="1264"/>
      <c r="CW21" s="1264"/>
      <c r="CX21" s="1264"/>
      <c r="CY21" s="1264"/>
      <c r="CZ21" s="1264"/>
      <c r="DA21" s="1264"/>
      <c r="DB21" s="1266"/>
      <c r="DC21" s="1264"/>
      <c r="DD21" s="1263"/>
      <c r="DE21" s="1213"/>
    </row>
    <row r="22" spans="1:109" ht="17.25" customHeight="1" x14ac:dyDescent="0.25">
      <c r="B22" s="1214"/>
    </row>
    <row r="23" spans="1:109" ht="12.75" x14ac:dyDescent="0.25">
      <c r="B23" s="1214"/>
    </row>
    <row r="24" spans="1:109" ht="12.75" x14ac:dyDescent="0.25">
      <c r="B24" s="1214"/>
    </row>
    <row r="25" spans="1:109" ht="12.75" x14ac:dyDescent="0.25">
      <c r="B25" s="1214"/>
    </row>
    <row r="26" spans="1:109" ht="12.75" x14ac:dyDescent="0.25">
      <c r="B26" s="1214"/>
    </row>
    <row r="27" spans="1:109" ht="12.75" x14ac:dyDescent="0.25">
      <c r="B27" s="1214"/>
    </row>
    <row r="28" spans="1:109" ht="12.75" x14ac:dyDescent="0.25">
      <c r="B28" s="1214"/>
    </row>
    <row r="29" spans="1:109" ht="12.75" x14ac:dyDescent="0.25">
      <c r="B29" s="1214"/>
    </row>
    <row r="30" spans="1:109" ht="12.75" x14ac:dyDescent="0.25">
      <c r="B30" s="1214"/>
    </row>
    <row r="31" spans="1:109" ht="12.75" x14ac:dyDescent="0.25">
      <c r="B31" s="1214"/>
    </row>
    <row r="32" spans="1:109" ht="12.75" x14ac:dyDescent="0.25">
      <c r="B32" s="1214"/>
    </row>
    <row r="33" spans="2:109" ht="12.75" x14ac:dyDescent="0.25">
      <c r="B33" s="1214"/>
    </row>
    <row r="34" spans="2:109" ht="12.75" x14ac:dyDescent="0.25">
      <c r="B34" s="1214"/>
    </row>
    <row r="35" spans="2:109" ht="12.75" x14ac:dyDescent="0.25">
      <c r="B35" s="1214"/>
    </row>
    <row r="36" spans="2:109" ht="12.75" x14ac:dyDescent="0.25">
      <c r="B36" s="1214"/>
    </row>
    <row r="37" spans="2:109" ht="12.75" x14ac:dyDescent="0.25">
      <c r="B37" s="1214"/>
    </row>
    <row r="38" spans="2:109" ht="12.75" x14ac:dyDescent="0.25">
      <c r="B38" s="1214"/>
    </row>
    <row r="39" spans="2:109" ht="12.75" x14ac:dyDescent="0.25">
      <c r="B39" s="1218"/>
      <c r="C39" s="1217"/>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17"/>
      <c r="AC39" s="1217"/>
      <c r="AD39" s="1217"/>
      <c r="AE39" s="1217"/>
      <c r="AF39" s="1217"/>
      <c r="AG39" s="1217"/>
      <c r="AH39" s="1217"/>
      <c r="AI39" s="1217"/>
      <c r="AJ39" s="1217"/>
      <c r="AK39" s="1217"/>
      <c r="AL39" s="1217"/>
      <c r="AM39" s="1217"/>
      <c r="AN39" s="1217"/>
      <c r="AO39" s="1217"/>
      <c r="AP39" s="1217"/>
      <c r="AQ39" s="1217"/>
      <c r="AR39" s="1217"/>
      <c r="AS39" s="1217"/>
      <c r="AT39" s="1217"/>
      <c r="AU39" s="1217"/>
      <c r="AV39" s="1217"/>
      <c r="AW39" s="1217"/>
      <c r="AX39" s="1217"/>
      <c r="AY39" s="1217"/>
      <c r="AZ39" s="1217"/>
      <c r="BA39" s="1217"/>
      <c r="BB39" s="1217"/>
      <c r="BC39" s="1217"/>
      <c r="BD39" s="1217"/>
      <c r="BE39" s="1217"/>
      <c r="BF39" s="1217"/>
      <c r="BG39" s="1217"/>
      <c r="BH39" s="1217"/>
      <c r="BI39" s="1217"/>
      <c r="BJ39" s="1217"/>
      <c r="BK39" s="1217"/>
      <c r="BL39" s="1217"/>
      <c r="BM39" s="1217"/>
      <c r="BN39" s="1217"/>
      <c r="BO39" s="1217"/>
      <c r="BP39" s="1217"/>
      <c r="BQ39" s="1217"/>
      <c r="BR39" s="1217"/>
      <c r="BS39" s="1217"/>
      <c r="BT39" s="1217"/>
      <c r="BU39" s="1217"/>
      <c r="BV39" s="1217"/>
      <c r="BW39" s="1217"/>
      <c r="BX39" s="1217"/>
      <c r="BY39" s="1217"/>
      <c r="BZ39" s="1217"/>
      <c r="CA39" s="1217"/>
      <c r="CB39" s="1217"/>
      <c r="CC39" s="1217"/>
      <c r="CD39" s="1217"/>
      <c r="CE39" s="1217"/>
      <c r="CF39" s="1217"/>
      <c r="CG39" s="1217"/>
      <c r="CH39" s="1217"/>
      <c r="CI39" s="1217"/>
      <c r="CJ39" s="1217"/>
      <c r="CK39" s="1217"/>
      <c r="CL39" s="1217"/>
      <c r="CM39" s="1217"/>
      <c r="CN39" s="1217"/>
      <c r="CO39" s="1217"/>
      <c r="CP39" s="1217"/>
      <c r="CQ39" s="1217"/>
      <c r="CR39" s="1217"/>
      <c r="CS39" s="1217"/>
      <c r="CT39" s="1217"/>
      <c r="CU39" s="1217"/>
      <c r="CV39" s="1217"/>
      <c r="CW39" s="1217"/>
      <c r="CX39" s="1217"/>
      <c r="CY39" s="1217"/>
      <c r="CZ39" s="1217"/>
      <c r="DA39" s="1217"/>
      <c r="DB39" s="1217"/>
      <c r="DC39" s="1217"/>
      <c r="DD39" s="1216"/>
    </row>
    <row r="40" spans="2:109" ht="12.75" x14ac:dyDescent="0.25">
      <c r="B40" s="1254"/>
      <c r="DD40" s="1254"/>
      <c r="DE40" s="1213"/>
    </row>
    <row r="41" spans="2:109" ht="16.149999999999999" x14ac:dyDescent="0.25">
      <c r="B41" s="1265" t="s">
        <v>583</v>
      </c>
      <c r="C41" s="1264"/>
      <c r="D41" s="1264"/>
      <c r="E41" s="1264"/>
      <c r="F41" s="1264"/>
      <c r="G41" s="1264"/>
      <c r="H41" s="1264"/>
      <c r="I41" s="1264"/>
      <c r="J41" s="1264"/>
      <c r="K41" s="1264"/>
      <c r="L41" s="1264"/>
      <c r="M41" s="1264"/>
      <c r="N41" s="1264"/>
      <c r="O41" s="1264"/>
      <c r="P41" s="1264"/>
      <c r="Q41" s="1264"/>
      <c r="R41" s="1264"/>
      <c r="S41" s="1264"/>
      <c r="T41" s="1264"/>
      <c r="U41" s="1264"/>
      <c r="V41" s="1264"/>
      <c r="W41" s="1264"/>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64"/>
      <c r="AS41" s="1264"/>
      <c r="AT41" s="1264"/>
      <c r="AU41" s="1264"/>
      <c r="AV41" s="1264"/>
      <c r="AW41" s="1264"/>
      <c r="AX41" s="1264"/>
      <c r="AY41" s="1264"/>
      <c r="AZ41" s="1264"/>
      <c r="BA41" s="1264"/>
      <c r="BB41" s="1264"/>
      <c r="BC41" s="1264"/>
      <c r="BD41" s="1264"/>
      <c r="BE41" s="1264"/>
      <c r="BF41" s="1264"/>
      <c r="BG41" s="1264"/>
      <c r="BH41" s="1264"/>
      <c r="BI41" s="1264"/>
      <c r="BJ41" s="1264"/>
      <c r="BK41" s="1264"/>
      <c r="BL41" s="1264"/>
      <c r="BM41" s="1264"/>
      <c r="BN41" s="1264"/>
      <c r="BO41" s="1264"/>
      <c r="BP41" s="1264"/>
      <c r="BQ41" s="1264"/>
      <c r="BR41" s="1264"/>
      <c r="BS41" s="1264"/>
      <c r="BT41" s="1264"/>
      <c r="BU41" s="1264"/>
      <c r="BV41" s="1264"/>
      <c r="BW41" s="1264"/>
      <c r="BX41" s="1264"/>
      <c r="BY41" s="1264"/>
      <c r="BZ41" s="1264"/>
      <c r="CA41" s="1264"/>
      <c r="CB41" s="1264"/>
      <c r="CC41" s="1264"/>
      <c r="CD41" s="1264"/>
      <c r="CE41" s="1264"/>
      <c r="CF41" s="1264"/>
      <c r="CG41" s="1264"/>
      <c r="CH41" s="1264"/>
      <c r="CI41" s="1264"/>
      <c r="CJ41" s="1264"/>
      <c r="CK41" s="1264"/>
      <c r="CL41" s="1264"/>
      <c r="CM41" s="1264"/>
      <c r="CN41" s="1264"/>
      <c r="CO41" s="1264"/>
      <c r="CP41" s="1264"/>
      <c r="CQ41" s="1264"/>
      <c r="CR41" s="1264"/>
      <c r="CS41" s="1264"/>
      <c r="CT41" s="1264"/>
      <c r="CU41" s="1264"/>
      <c r="CV41" s="1264"/>
      <c r="CW41" s="1264"/>
      <c r="CX41" s="1264"/>
      <c r="CY41" s="1264"/>
      <c r="CZ41" s="1264"/>
      <c r="DA41" s="1264"/>
      <c r="DB41" s="1264"/>
      <c r="DC41" s="1264"/>
      <c r="DD41" s="1263"/>
    </row>
    <row r="42" spans="2:109" ht="12.75" x14ac:dyDescent="0.25">
      <c r="B42" s="1214"/>
      <c r="G42" s="1250"/>
      <c r="I42" s="1249"/>
      <c r="J42" s="1249"/>
      <c r="K42" s="1249"/>
      <c r="AM42" s="1250"/>
      <c r="AN42" s="1250" t="s">
        <v>580</v>
      </c>
      <c r="AP42" s="1249"/>
      <c r="AQ42" s="1249"/>
      <c r="AR42" s="1249"/>
      <c r="AY42" s="1250"/>
      <c r="BA42" s="1249"/>
      <c r="BB42" s="1249"/>
      <c r="BC42" s="1249"/>
      <c r="BK42" s="1250"/>
      <c r="BM42" s="1249"/>
      <c r="BN42" s="1249"/>
      <c r="BO42" s="1249"/>
      <c r="BW42" s="1250"/>
      <c r="BY42" s="1249"/>
      <c r="BZ42" s="1249"/>
      <c r="CA42" s="1249"/>
      <c r="CI42" s="1250"/>
      <c r="CK42" s="1249"/>
      <c r="CL42" s="1249"/>
      <c r="CM42" s="1249"/>
      <c r="CU42" s="1250"/>
      <c r="CW42" s="1249"/>
      <c r="CX42" s="1249"/>
      <c r="CY42" s="1249"/>
    </row>
    <row r="43" spans="2:109" ht="13.5" customHeight="1" x14ac:dyDescent="0.25">
      <c r="B43" s="1214"/>
      <c r="AN43" s="1248" t="s">
        <v>584</v>
      </c>
      <c r="AO43" s="1247"/>
      <c r="AP43" s="1247"/>
      <c r="AQ43" s="1247"/>
      <c r="AR43" s="1247"/>
      <c r="AS43" s="1247"/>
      <c r="AT43" s="1247"/>
      <c r="AU43" s="1247"/>
      <c r="AV43" s="1247"/>
      <c r="AW43" s="1247"/>
      <c r="AX43" s="1247"/>
      <c r="AY43" s="1247"/>
      <c r="AZ43" s="1247"/>
      <c r="BA43" s="1247"/>
      <c r="BB43" s="1247"/>
      <c r="BC43" s="1247"/>
      <c r="BD43" s="1247"/>
      <c r="BE43" s="1247"/>
      <c r="BF43" s="1247"/>
      <c r="BG43" s="1247"/>
      <c r="BH43" s="1247"/>
      <c r="BI43" s="1247"/>
      <c r="BJ43" s="1247"/>
      <c r="BK43" s="1247"/>
      <c r="BL43" s="1247"/>
      <c r="BM43" s="1247"/>
      <c r="BN43" s="1247"/>
      <c r="BO43" s="1247"/>
      <c r="BP43" s="1247"/>
      <c r="BQ43" s="1247"/>
      <c r="BR43" s="1247"/>
      <c r="BS43" s="1247"/>
      <c r="BT43" s="1247"/>
      <c r="BU43" s="1247"/>
      <c r="BV43" s="1247"/>
      <c r="BW43" s="1247"/>
      <c r="BX43" s="1247"/>
      <c r="BY43" s="1247"/>
      <c r="BZ43" s="1247"/>
      <c r="CA43" s="1247"/>
      <c r="CB43" s="1247"/>
      <c r="CC43" s="1247"/>
      <c r="CD43" s="1247"/>
      <c r="CE43" s="1247"/>
      <c r="CF43" s="1247"/>
      <c r="CG43" s="1247"/>
      <c r="CH43" s="1247"/>
      <c r="CI43" s="1247"/>
      <c r="CJ43" s="1247"/>
      <c r="CK43" s="1247"/>
      <c r="CL43" s="1247"/>
      <c r="CM43" s="1247"/>
      <c r="CN43" s="1247"/>
      <c r="CO43" s="1247"/>
      <c r="CP43" s="1247"/>
      <c r="CQ43" s="1247"/>
      <c r="CR43" s="1247"/>
      <c r="CS43" s="1247"/>
      <c r="CT43" s="1247"/>
      <c r="CU43" s="1247"/>
      <c r="CV43" s="1247"/>
      <c r="CW43" s="1247"/>
      <c r="CX43" s="1247"/>
      <c r="CY43" s="1247"/>
      <c r="CZ43" s="1247"/>
      <c r="DA43" s="1247"/>
      <c r="DB43" s="1247"/>
      <c r="DC43" s="1246"/>
    </row>
    <row r="44" spans="2:109" ht="12.75" x14ac:dyDescent="0.25">
      <c r="B44" s="1214"/>
      <c r="AN44" s="1245"/>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3"/>
    </row>
    <row r="45" spans="2:109" ht="12.75" x14ac:dyDescent="0.25">
      <c r="B45" s="1214"/>
      <c r="AN45" s="1245"/>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3"/>
    </row>
    <row r="46" spans="2:109" ht="12.75" x14ac:dyDescent="0.25">
      <c r="B46" s="1214"/>
      <c r="AN46" s="1245"/>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3"/>
    </row>
    <row r="47" spans="2:109" ht="12.75" x14ac:dyDescent="0.25">
      <c r="B47" s="1214"/>
      <c r="AN47" s="1242"/>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0"/>
    </row>
    <row r="48" spans="2:109" ht="12.75" x14ac:dyDescent="0.25">
      <c r="B48" s="1214"/>
      <c r="H48" s="1227"/>
      <c r="I48" s="1227"/>
      <c r="J48" s="1227"/>
      <c r="AN48" s="1227"/>
      <c r="AO48" s="1227"/>
      <c r="AP48" s="1227"/>
      <c r="AZ48" s="1227"/>
      <c r="BA48" s="1227"/>
      <c r="BB48" s="1227"/>
      <c r="BL48" s="1227"/>
      <c r="BM48" s="1227"/>
      <c r="BN48" s="1227"/>
      <c r="BX48" s="1227"/>
      <c r="BY48" s="1227"/>
      <c r="BZ48" s="1227"/>
      <c r="CJ48" s="1227"/>
      <c r="CK48" s="1227"/>
      <c r="CL48" s="1227"/>
      <c r="CV48" s="1227"/>
      <c r="CW48" s="1227"/>
      <c r="CX48" s="1227"/>
    </row>
    <row r="49" spans="1:109" ht="12.75" x14ac:dyDescent="0.25">
      <c r="B49" s="1214"/>
      <c r="AN49" s="1213" t="s">
        <v>579</v>
      </c>
    </row>
    <row r="50" spans="1:109" ht="12.75" x14ac:dyDescent="0.25">
      <c r="B50" s="1214"/>
      <c r="G50" s="1225"/>
      <c r="H50" s="1225"/>
      <c r="I50" s="1225"/>
      <c r="J50" s="1225"/>
      <c r="K50" s="1234"/>
      <c r="L50" s="1234"/>
      <c r="M50" s="1233"/>
      <c r="N50" s="1233"/>
      <c r="AN50" s="1232"/>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0"/>
      <c r="BP50" s="1222" t="s">
        <v>533</v>
      </c>
      <c r="BQ50" s="1222"/>
      <c r="BR50" s="1222"/>
      <c r="BS50" s="1222"/>
      <c r="BT50" s="1222"/>
      <c r="BU50" s="1222"/>
      <c r="BV50" s="1222"/>
      <c r="BW50" s="1222"/>
      <c r="BX50" s="1222" t="s">
        <v>534</v>
      </c>
      <c r="BY50" s="1222"/>
      <c r="BZ50" s="1222"/>
      <c r="CA50" s="1222"/>
      <c r="CB50" s="1222"/>
      <c r="CC50" s="1222"/>
      <c r="CD50" s="1222"/>
      <c r="CE50" s="1222"/>
      <c r="CF50" s="1222" t="s">
        <v>535</v>
      </c>
      <c r="CG50" s="1222"/>
      <c r="CH50" s="1222"/>
      <c r="CI50" s="1222"/>
      <c r="CJ50" s="1222"/>
      <c r="CK50" s="1222"/>
      <c r="CL50" s="1222"/>
      <c r="CM50" s="1222"/>
      <c r="CN50" s="1222" t="s">
        <v>536</v>
      </c>
      <c r="CO50" s="1222"/>
      <c r="CP50" s="1222"/>
      <c r="CQ50" s="1222"/>
      <c r="CR50" s="1222"/>
      <c r="CS50" s="1222"/>
      <c r="CT50" s="1222"/>
      <c r="CU50" s="1222"/>
      <c r="CV50" s="1222" t="s">
        <v>537</v>
      </c>
      <c r="CW50" s="1222"/>
      <c r="CX50" s="1222"/>
      <c r="CY50" s="1222"/>
      <c r="CZ50" s="1222"/>
      <c r="DA50" s="1222"/>
      <c r="DB50" s="1222"/>
      <c r="DC50" s="1222"/>
    </row>
    <row r="51" spans="1:109" ht="13.5" customHeight="1" x14ac:dyDescent="0.25">
      <c r="B51" s="1214"/>
      <c r="G51" s="1229"/>
      <c r="H51" s="1229"/>
      <c r="I51" s="1262"/>
      <c r="J51" s="1262"/>
      <c r="K51" s="1228"/>
      <c r="L51" s="1228"/>
      <c r="M51" s="1228"/>
      <c r="N51" s="1228"/>
      <c r="AM51" s="1227"/>
      <c r="AN51" s="1221" t="s">
        <v>578</v>
      </c>
      <c r="AO51" s="1221"/>
      <c r="AP51" s="1221"/>
      <c r="AQ51" s="1221"/>
      <c r="AR51" s="1221"/>
      <c r="AS51" s="1221"/>
      <c r="AT51" s="1221"/>
      <c r="AU51" s="1221"/>
      <c r="AV51" s="1221"/>
      <c r="AW51" s="1221"/>
      <c r="AX51" s="1221"/>
      <c r="AY51" s="1221"/>
      <c r="AZ51" s="1221"/>
      <c r="BA51" s="1221"/>
      <c r="BB51" s="1221" t="s">
        <v>576</v>
      </c>
      <c r="BC51" s="1221"/>
      <c r="BD51" s="1221"/>
      <c r="BE51" s="1221"/>
      <c r="BF51" s="1221"/>
      <c r="BG51" s="1221"/>
      <c r="BH51" s="1221"/>
      <c r="BI51" s="1221"/>
      <c r="BJ51" s="1221"/>
      <c r="BK51" s="1221"/>
      <c r="BL51" s="1221"/>
      <c r="BM51" s="1221"/>
      <c r="BN51" s="1221"/>
      <c r="BO51" s="1221"/>
      <c r="BP51" s="1220">
        <v>52.4</v>
      </c>
      <c r="BQ51" s="1220"/>
      <c r="BR51" s="1220"/>
      <c r="BS51" s="1220"/>
      <c r="BT51" s="1220"/>
      <c r="BU51" s="1220"/>
      <c r="BV51" s="1220"/>
      <c r="BW51" s="1220"/>
      <c r="BX51" s="1220">
        <v>46.1</v>
      </c>
      <c r="BY51" s="1220"/>
      <c r="BZ51" s="1220"/>
      <c r="CA51" s="1220"/>
      <c r="CB51" s="1220"/>
      <c r="CC51" s="1220"/>
      <c r="CD51" s="1220"/>
      <c r="CE51" s="1220"/>
      <c r="CF51" s="1220">
        <v>40.1</v>
      </c>
      <c r="CG51" s="1220"/>
      <c r="CH51" s="1220"/>
      <c r="CI51" s="1220"/>
      <c r="CJ51" s="1220"/>
      <c r="CK51" s="1220"/>
      <c r="CL51" s="1220"/>
      <c r="CM51" s="1220"/>
      <c r="CN51" s="1220">
        <v>37.4</v>
      </c>
      <c r="CO51" s="1220"/>
      <c r="CP51" s="1220"/>
      <c r="CQ51" s="1220"/>
      <c r="CR51" s="1220"/>
      <c r="CS51" s="1220"/>
      <c r="CT51" s="1220"/>
      <c r="CU51" s="1220"/>
      <c r="CV51" s="1220">
        <v>38.9</v>
      </c>
      <c r="CW51" s="1220"/>
      <c r="CX51" s="1220"/>
      <c r="CY51" s="1220"/>
      <c r="CZ51" s="1220"/>
      <c r="DA51" s="1220"/>
      <c r="DB51" s="1220"/>
      <c r="DC51" s="1220"/>
    </row>
    <row r="52" spans="1:109" ht="12.75" x14ac:dyDescent="0.25">
      <c r="B52" s="1214"/>
      <c r="G52" s="1229"/>
      <c r="H52" s="1229"/>
      <c r="I52" s="1262"/>
      <c r="J52" s="1262"/>
      <c r="K52" s="1228"/>
      <c r="L52" s="1228"/>
      <c r="M52" s="1228"/>
      <c r="N52" s="1228"/>
      <c r="AM52" s="1227"/>
      <c r="AN52" s="1221"/>
      <c r="AO52" s="1221"/>
      <c r="AP52" s="1221"/>
      <c r="AQ52" s="1221"/>
      <c r="AR52" s="1221"/>
      <c r="AS52" s="1221"/>
      <c r="AT52" s="1221"/>
      <c r="AU52" s="1221"/>
      <c r="AV52" s="1221"/>
      <c r="AW52" s="1221"/>
      <c r="AX52" s="1221"/>
      <c r="AY52" s="1221"/>
      <c r="AZ52" s="1221"/>
      <c r="BA52" s="1221"/>
      <c r="BB52" s="1221"/>
      <c r="BC52" s="1221"/>
      <c r="BD52" s="1221"/>
      <c r="BE52" s="1221"/>
      <c r="BF52" s="1221"/>
      <c r="BG52" s="1221"/>
      <c r="BH52" s="1221"/>
      <c r="BI52" s="1221"/>
      <c r="BJ52" s="1221"/>
      <c r="BK52" s="1221"/>
      <c r="BL52" s="1221"/>
      <c r="BM52" s="1221"/>
      <c r="BN52" s="1221"/>
      <c r="BO52" s="1221"/>
      <c r="BP52" s="1220"/>
      <c r="BQ52" s="1220"/>
      <c r="BR52" s="1220"/>
      <c r="BS52" s="1220"/>
      <c r="BT52" s="1220"/>
      <c r="BU52" s="1220"/>
      <c r="BV52" s="1220"/>
      <c r="BW52" s="1220"/>
      <c r="BX52" s="1220"/>
      <c r="BY52" s="1220"/>
      <c r="BZ52" s="1220"/>
      <c r="CA52" s="1220"/>
      <c r="CB52" s="1220"/>
      <c r="CC52" s="1220"/>
      <c r="CD52" s="1220"/>
      <c r="CE52" s="1220"/>
      <c r="CF52" s="1220"/>
      <c r="CG52" s="1220"/>
      <c r="CH52" s="1220"/>
      <c r="CI52" s="1220"/>
      <c r="CJ52" s="1220"/>
      <c r="CK52" s="1220"/>
      <c r="CL52" s="1220"/>
      <c r="CM52" s="1220"/>
      <c r="CN52" s="1220"/>
      <c r="CO52" s="1220"/>
      <c r="CP52" s="1220"/>
      <c r="CQ52" s="1220"/>
      <c r="CR52" s="1220"/>
      <c r="CS52" s="1220"/>
      <c r="CT52" s="1220"/>
      <c r="CU52" s="1220"/>
      <c r="CV52" s="1220"/>
      <c r="CW52" s="1220"/>
      <c r="CX52" s="1220"/>
      <c r="CY52" s="1220"/>
      <c r="CZ52" s="1220"/>
      <c r="DA52" s="1220"/>
      <c r="DB52" s="1220"/>
      <c r="DC52" s="1220"/>
    </row>
    <row r="53" spans="1:109" ht="12.75" x14ac:dyDescent="0.25">
      <c r="A53" s="1249"/>
      <c r="B53" s="1214"/>
      <c r="G53" s="1229"/>
      <c r="H53" s="1229"/>
      <c r="I53" s="1225"/>
      <c r="J53" s="1225"/>
      <c r="K53" s="1228"/>
      <c r="L53" s="1228"/>
      <c r="M53" s="1228"/>
      <c r="N53" s="1228"/>
      <c r="AM53" s="1227"/>
      <c r="AN53" s="1221"/>
      <c r="AO53" s="1221"/>
      <c r="AP53" s="1221"/>
      <c r="AQ53" s="1221"/>
      <c r="AR53" s="1221"/>
      <c r="AS53" s="1221"/>
      <c r="AT53" s="1221"/>
      <c r="AU53" s="1221"/>
      <c r="AV53" s="1221"/>
      <c r="AW53" s="1221"/>
      <c r="AX53" s="1221"/>
      <c r="AY53" s="1221"/>
      <c r="AZ53" s="1221"/>
      <c r="BA53" s="1221"/>
      <c r="BB53" s="1221" t="s">
        <v>582</v>
      </c>
      <c r="BC53" s="1221"/>
      <c r="BD53" s="1221"/>
      <c r="BE53" s="1221"/>
      <c r="BF53" s="1221"/>
      <c r="BG53" s="1221"/>
      <c r="BH53" s="1221"/>
      <c r="BI53" s="1221"/>
      <c r="BJ53" s="1221"/>
      <c r="BK53" s="1221"/>
      <c r="BL53" s="1221"/>
      <c r="BM53" s="1221"/>
      <c r="BN53" s="1221"/>
      <c r="BO53" s="1221"/>
      <c r="BP53" s="1220">
        <v>69.8</v>
      </c>
      <c r="BQ53" s="1220"/>
      <c r="BR53" s="1220"/>
      <c r="BS53" s="1220"/>
      <c r="BT53" s="1220"/>
      <c r="BU53" s="1220"/>
      <c r="BV53" s="1220"/>
      <c r="BW53" s="1220"/>
      <c r="BX53" s="1220">
        <v>70.400000000000006</v>
      </c>
      <c r="BY53" s="1220"/>
      <c r="BZ53" s="1220"/>
      <c r="CA53" s="1220"/>
      <c r="CB53" s="1220"/>
      <c r="CC53" s="1220"/>
      <c r="CD53" s="1220"/>
      <c r="CE53" s="1220"/>
      <c r="CF53" s="1220">
        <v>71.8</v>
      </c>
      <c r="CG53" s="1220"/>
      <c r="CH53" s="1220"/>
      <c r="CI53" s="1220"/>
      <c r="CJ53" s="1220"/>
      <c r="CK53" s="1220"/>
      <c r="CL53" s="1220"/>
      <c r="CM53" s="1220"/>
      <c r="CN53" s="1220">
        <v>72.099999999999994</v>
      </c>
      <c r="CO53" s="1220"/>
      <c r="CP53" s="1220"/>
      <c r="CQ53" s="1220"/>
      <c r="CR53" s="1220"/>
      <c r="CS53" s="1220"/>
      <c r="CT53" s="1220"/>
      <c r="CU53" s="1220"/>
      <c r="CV53" s="1220">
        <v>72.8</v>
      </c>
      <c r="CW53" s="1220"/>
      <c r="CX53" s="1220"/>
      <c r="CY53" s="1220"/>
      <c r="CZ53" s="1220"/>
      <c r="DA53" s="1220"/>
      <c r="DB53" s="1220"/>
      <c r="DC53" s="1220"/>
    </row>
    <row r="54" spans="1:109" ht="12.75" x14ac:dyDescent="0.25">
      <c r="A54" s="1249"/>
      <c r="B54" s="1214"/>
      <c r="G54" s="1229"/>
      <c r="H54" s="1229"/>
      <c r="I54" s="1225"/>
      <c r="J54" s="1225"/>
      <c r="K54" s="1228"/>
      <c r="L54" s="1228"/>
      <c r="M54" s="1228"/>
      <c r="N54" s="1228"/>
      <c r="AM54" s="1227"/>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c r="BN54" s="1221"/>
      <c r="BO54" s="1221"/>
      <c r="BP54" s="1220"/>
      <c r="BQ54" s="1220"/>
      <c r="BR54" s="1220"/>
      <c r="BS54" s="1220"/>
      <c r="BT54" s="1220"/>
      <c r="BU54" s="1220"/>
      <c r="BV54" s="1220"/>
      <c r="BW54" s="1220"/>
      <c r="BX54" s="1220"/>
      <c r="BY54" s="1220"/>
      <c r="BZ54" s="1220"/>
      <c r="CA54" s="1220"/>
      <c r="CB54" s="1220"/>
      <c r="CC54" s="1220"/>
      <c r="CD54" s="1220"/>
      <c r="CE54" s="1220"/>
      <c r="CF54" s="1220"/>
      <c r="CG54" s="1220"/>
      <c r="CH54" s="1220"/>
      <c r="CI54" s="1220"/>
      <c r="CJ54" s="1220"/>
      <c r="CK54" s="1220"/>
      <c r="CL54" s="1220"/>
      <c r="CM54" s="1220"/>
      <c r="CN54" s="1220"/>
      <c r="CO54" s="1220"/>
      <c r="CP54" s="1220"/>
      <c r="CQ54" s="1220"/>
      <c r="CR54" s="1220"/>
      <c r="CS54" s="1220"/>
      <c r="CT54" s="1220"/>
      <c r="CU54" s="1220"/>
      <c r="CV54" s="1220"/>
      <c r="CW54" s="1220"/>
      <c r="CX54" s="1220"/>
      <c r="CY54" s="1220"/>
      <c r="CZ54" s="1220"/>
      <c r="DA54" s="1220"/>
      <c r="DB54" s="1220"/>
      <c r="DC54" s="1220"/>
    </row>
    <row r="55" spans="1:109" ht="12.75" x14ac:dyDescent="0.25">
      <c r="A55" s="1249"/>
      <c r="B55" s="1214"/>
      <c r="G55" s="1225"/>
      <c r="H55" s="1225"/>
      <c r="I55" s="1225"/>
      <c r="J55" s="1225"/>
      <c r="K55" s="1228"/>
      <c r="L55" s="1228"/>
      <c r="M55" s="1228"/>
      <c r="N55" s="1228"/>
      <c r="AN55" s="1222" t="s">
        <v>577</v>
      </c>
      <c r="AO55" s="1222"/>
      <c r="AP55" s="1222"/>
      <c r="AQ55" s="1222"/>
      <c r="AR55" s="1222"/>
      <c r="AS55" s="1222"/>
      <c r="AT55" s="1222"/>
      <c r="AU55" s="1222"/>
      <c r="AV55" s="1222"/>
      <c r="AW55" s="1222"/>
      <c r="AX55" s="1222"/>
      <c r="AY55" s="1222"/>
      <c r="AZ55" s="1222"/>
      <c r="BA55" s="1222"/>
      <c r="BB55" s="1221" t="s">
        <v>576</v>
      </c>
      <c r="BC55" s="1221"/>
      <c r="BD55" s="1221"/>
      <c r="BE55" s="1221"/>
      <c r="BF55" s="1221"/>
      <c r="BG55" s="1221"/>
      <c r="BH55" s="1221"/>
      <c r="BI55" s="1221"/>
      <c r="BJ55" s="1221"/>
      <c r="BK55" s="1221"/>
      <c r="BL55" s="1221"/>
      <c r="BM55" s="1221"/>
      <c r="BN55" s="1221"/>
      <c r="BO55" s="1221"/>
      <c r="BP55" s="1220">
        <v>33.9</v>
      </c>
      <c r="BQ55" s="1220"/>
      <c r="BR55" s="1220"/>
      <c r="BS55" s="1220"/>
      <c r="BT55" s="1220"/>
      <c r="BU55" s="1220"/>
      <c r="BV55" s="1220"/>
      <c r="BW55" s="1220"/>
      <c r="BX55" s="1220">
        <v>31.5</v>
      </c>
      <c r="BY55" s="1220"/>
      <c r="BZ55" s="1220"/>
      <c r="CA55" s="1220"/>
      <c r="CB55" s="1220"/>
      <c r="CC55" s="1220"/>
      <c r="CD55" s="1220"/>
      <c r="CE55" s="1220"/>
      <c r="CF55" s="1220">
        <v>23.4</v>
      </c>
      <c r="CG55" s="1220"/>
      <c r="CH55" s="1220"/>
      <c r="CI55" s="1220"/>
      <c r="CJ55" s="1220"/>
      <c r="CK55" s="1220"/>
      <c r="CL55" s="1220"/>
      <c r="CM55" s="1220"/>
      <c r="CN55" s="1220">
        <v>18.2</v>
      </c>
      <c r="CO55" s="1220"/>
      <c r="CP55" s="1220"/>
      <c r="CQ55" s="1220"/>
      <c r="CR55" s="1220"/>
      <c r="CS55" s="1220"/>
      <c r="CT55" s="1220"/>
      <c r="CU55" s="1220"/>
      <c r="CV55" s="1220">
        <v>17.100000000000001</v>
      </c>
      <c r="CW55" s="1220"/>
      <c r="CX55" s="1220"/>
      <c r="CY55" s="1220"/>
      <c r="CZ55" s="1220"/>
      <c r="DA55" s="1220"/>
      <c r="DB55" s="1220"/>
      <c r="DC55" s="1220"/>
    </row>
    <row r="56" spans="1:109" ht="12.75" x14ac:dyDescent="0.25">
      <c r="A56" s="1249"/>
      <c r="B56" s="1214"/>
      <c r="G56" s="1225"/>
      <c r="H56" s="1225"/>
      <c r="I56" s="1225"/>
      <c r="J56" s="1225"/>
      <c r="K56" s="1228"/>
      <c r="L56" s="1228"/>
      <c r="M56" s="1228"/>
      <c r="N56" s="1228"/>
      <c r="AN56" s="1222"/>
      <c r="AO56" s="1222"/>
      <c r="AP56" s="1222"/>
      <c r="AQ56" s="1222"/>
      <c r="AR56" s="1222"/>
      <c r="AS56" s="1222"/>
      <c r="AT56" s="1222"/>
      <c r="AU56" s="1222"/>
      <c r="AV56" s="1222"/>
      <c r="AW56" s="1222"/>
      <c r="AX56" s="1222"/>
      <c r="AY56" s="1222"/>
      <c r="AZ56" s="1222"/>
      <c r="BA56" s="1222"/>
      <c r="BB56" s="1221"/>
      <c r="BC56" s="1221"/>
      <c r="BD56" s="1221"/>
      <c r="BE56" s="1221"/>
      <c r="BF56" s="1221"/>
      <c r="BG56" s="1221"/>
      <c r="BH56" s="1221"/>
      <c r="BI56" s="1221"/>
      <c r="BJ56" s="1221"/>
      <c r="BK56" s="1221"/>
      <c r="BL56" s="1221"/>
      <c r="BM56" s="1221"/>
      <c r="BN56" s="1221"/>
      <c r="BO56" s="1221"/>
      <c r="BP56" s="1220"/>
      <c r="BQ56" s="1220"/>
      <c r="BR56" s="1220"/>
      <c r="BS56" s="1220"/>
      <c r="BT56" s="1220"/>
      <c r="BU56" s="1220"/>
      <c r="BV56" s="1220"/>
      <c r="BW56" s="1220"/>
      <c r="BX56" s="1220"/>
      <c r="BY56" s="1220"/>
      <c r="BZ56" s="1220"/>
      <c r="CA56" s="1220"/>
      <c r="CB56" s="1220"/>
      <c r="CC56" s="1220"/>
      <c r="CD56" s="1220"/>
      <c r="CE56" s="1220"/>
      <c r="CF56" s="1220"/>
      <c r="CG56" s="1220"/>
      <c r="CH56" s="1220"/>
      <c r="CI56" s="1220"/>
      <c r="CJ56" s="1220"/>
      <c r="CK56" s="1220"/>
      <c r="CL56" s="1220"/>
      <c r="CM56" s="1220"/>
      <c r="CN56" s="1220"/>
      <c r="CO56" s="1220"/>
      <c r="CP56" s="1220"/>
      <c r="CQ56" s="1220"/>
      <c r="CR56" s="1220"/>
      <c r="CS56" s="1220"/>
      <c r="CT56" s="1220"/>
      <c r="CU56" s="1220"/>
      <c r="CV56" s="1220"/>
      <c r="CW56" s="1220"/>
      <c r="CX56" s="1220"/>
      <c r="CY56" s="1220"/>
      <c r="CZ56" s="1220"/>
      <c r="DA56" s="1220"/>
      <c r="DB56" s="1220"/>
      <c r="DC56" s="1220"/>
    </row>
    <row r="57" spans="1:109" s="1249" customFormat="1" ht="12.75" x14ac:dyDescent="0.25">
      <c r="B57" s="1255"/>
      <c r="G57" s="1225"/>
      <c r="H57" s="1225"/>
      <c r="I57" s="1224"/>
      <c r="J57" s="1224"/>
      <c r="K57" s="1228"/>
      <c r="L57" s="1228"/>
      <c r="M57" s="1228"/>
      <c r="N57" s="1228"/>
      <c r="AM57" s="1213"/>
      <c r="AN57" s="1222"/>
      <c r="AO57" s="1222"/>
      <c r="AP57" s="1222"/>
      <c r="AQ57" s="1222"/>
      <c r="AR57" s="1222"/>
      <c r="AS57" s="1222"/>
      <c r="AT57" s="1222"/>
      <c r="AU57" s="1222"/>
      <c r="AV57" s="1222"/>
      <c r="AW57" s="1222"/>
      <c r="AX57" s="1222"/>
      <c r="AY57" s="1222"/>
      <c r="AZ57" s="1222"/>
      <c r="BA57" s="1222"/>
      <c r="BB57" s="1221" t="s">
        <v>582</v>
      </c>
      <c r="BC57" s="1221"/>
      <c r="BD57" s="1221"/>
      <c r="BE57" s="1221"/>
      <c r="BF57" s="1221"/>
      <c r="BG57" s="1221"/>
      <c r="BH57" s="1221"/>
      <c r="BI57" s="1221"/>
      <c r="BJ57" s="1221"/>
      <c r="BK57" s="1221"/>
      <c r="BL57" s="1221"/>
      <c r="BM57" s="1221"/>
      <c r="BN57" s="1221"/>
      <c r="BO57" s="1221"/>
      <c r="BP57" s="1220">
        <v>61.8</v>
      </c>
      <c r="BQ57" s="1220"/>
      <c r="BR57" s="1220"/>
      <c r="BS57" s="1220"/>
      <c r="BT57" s="1220"/>
      <c r="BU57" s="1220"/>
      <c r="BV57" s="1220"/>
      <c r="BW57" s="1220"/>
      <c r="BX57" s="1220">
        <v>62.9</v>
      </c>
      <c r="BY57" s="1220"/>
      <c r="BZ57" s="1220"/>
      <c r="CA57" s="1220"/>
      <c r="CB57" s="1220"/>
      <c r="CC57" s="1220"/>
      <c r="CD57" s="1220"/>
      <c r="CE57" s="1220"/>
      <c r="CF57" s="1220">
        <v>63.9</v>
      </c>
      <c r="CG57" s="1220"/>
      <c r="CH57" s="1220"/>
      <c r="CI57" s="1220"/>
      <c r="CJ57" s="1220"/>
      <c r="CK57" s="1220"/>
      <c r="CL57" s="1220"/>
      <c r="CM57" s="1220"/>
      <c r="CN57" s="1220">
        <v>64.900000000000006</v>
      </c>
      <c r="CO57" s="1220"/>
      <c r="CP57" s="1220"/>
      <c r="CQ57" s="1220"/>
      <c r="CR57" s="1220"/>
      <c r="CS57" s="1220"/>
      <c r="CT57" s="1220"/>
      <c r="CU57" s="1220"/>
      <c r="CV57" s="1220">
        <v>65.8</v>
      </c>
      <c r="CW57" s="1220"/>
      <c r="CX57" s="1220"/>
      <c r="CY57" s="1220"/>
      <c r="CZ57" s="1220"/>
      <c r="DA57" s="1220"/>
      <c r="DB57" s="1220"/>
      <c r="DC57" s="1220"/>
      <c r="DD57" s="1260"/>
      <c r="DE57" s="1255"/>
    </row>
    <row r="58" spans="1:109" s="1249" customFormat="1" ht="12.75" x14ac:dyDescent="0.25">
      <c r="A58" s="1213"/>
      <c r="B58" s="1255"/>
      <c r="G58" s="1225"/>
      <c r="H58" s="1225"/>
      <c r="I58" s="1224"/>
      <c r="J58" s="1224"/>
      <c r="K58" s="1228"/>
      <c r="L58" s="1228"/>
      <c r="M58" s="1228"/>
      <c r="N58" s="1228"/>
      <c r="AM58" s="1213"/>
      <c r="AN58" s="1222"/>
      <c r="AO58" s="1222"/>
      <c r="AP58" s="1222"/>
      <c r="AQ58" s="1222"/>
      <c r="AR58" s="1222"/>
      <c r="AS58" s="1222"/>
      <c r="AT58" s="1222"/>
      <c r="AU58" s="1222"/>
      <c r="AV58" s="1222"/>
      <c r="AW58" s="1222"/>
      <c r="AX58" s="1222"/>
      <c r="AY58" s="1222"/>
      <c r="AZ58" s="1222"/>
      <c r="BA58" s="1222"/>
      <c r="BB58" s="1221"/>
      <c r="BC58" s="1221"/>
      <c r="BD58" s="1221"/>
      <c r="BE58" s="1221"/>
      <c r="BF58" s="1221"/>
      <c r="BG58" s="1221"/>
      <c r="BH58" s="1221"/>
      <c r="BI58" s="1221"/>
      <c r="BJ58" s="1221"/>
      <c r="BK58" s="1221"/>
      <c r="BL58" s="1221"/>
      <c r="BM58" s="1221"/>
      <c r="BN58" s="1221"/>
      <c r="BO58" s="1221"/>
      <c r="BP58" s="1220"/>
      <c r="BQ58" s="1220"/>
      <c r="BR58" s="1220"/>
      <c r="BS58" s="1220"/>
      <c r="BT58" s="1220"/>
      <c r="BU58" s="1220"/>
      <c r="BV58" s="1220"/>
      <c r="BW58" s="1220"/>
      <c r="BX58" s="1220"/>
      <c r="BY58" s="1220"/>
      <c r="BZ58" s="1220"/>
      <c r="CA58" s="1220"/>
      <c r="CB58" s="1220"/>
      <c r="CC58" s="1220"/>
      <c r="CD58" s="1220"/>
      <c r="CE58" s="1220"/>
      <c r="CF58" s="1220"/>
      <c r="CG58" s="1220"/>
      <c r="CH58" s="1220"/>
      <c r="CI58" s="1220"/>
      <c r="CJ58" s="1220"/>
      <c r="CK58" s="1220"/>
      <c r="CL58" s="1220"/>
      <c r="CM58" s="1220"/>
      <c r="CN58" s="1220"/>
      <c r="CO58" s="1220"/>
      <c r="CP58" s="1220"/>
      <c r="CQ58" s="1220"/>
      <c r="CR58" s="1220"/>
      <c r="CS58" s="1220"/>
      <c r="CT58" s="1220"/>
      <c r="CU58" s="1220"/>
      <c r="CV58" s="1220"/>
      <c r="CW58" s="1220"/>
      <c r="CX58" s="1220"/>
      <c r="CY58" s="1220"/>
      <c r="CZ58" s="1220"/>
      <c r="DA58" s="1220"/>
      <c r="DB58" s="1220"/>
      <c r="DC58" s="1220"/>
      <c r="DD58" s="1260"/>
      <c r="DE58" s="1255"/>
    </row>
    <row r="59" spans="1:109" s="1249" customFormat="1" ht="12.75" x14ac:dyDescent="0.25">
      <c r="A59" s="1213"/>
      <c r="B59" s="1255"/>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5"/>
    </row>
    <row r="60" spans="1:109" s="1249" customFormat="1" ht="12.75" x14ac:dyDescent="0.25">
      <c r="A60" s="1213"/>
      <c r="B60" s="1255"/>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5"/>
    </row>
    <row r="61" spans="1:109" s="1249" customFormat="1" ht="12.75" x14ac:dyDescent="0.25">
      <c r="A61" s="1213"/>
      <c r="B61" s="1259"/>
      <c r="C61" s="1258"/>
      <c r="D61" s="1258"/>
      <c r="E61" s="1258"/>
      <c r="F61" s="1258"/>
      <c r="G61" s="1258"/>
      <c r="H61" s="1258"/>
      <c r="I61" s="1258"/>
      <c r="J61" s="1258"/>
      <c r="K61" s="1258"/>
      <c r="L61" s="1258"/>
      <c r="M61" s="1257"/>
      <c r="N61" s="1257"/>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c r="AK61" s="1258"/>
      <c r="AL61" s="1258"/>
      <c r="AM61" s="1258"/>
      <c r="AN61" s="1258"/>
      <c r="AO61" s="1258"/>
      <c r="AP61" s="1258"/>
      <c r="AQ61" s="1258"/>
      <c r="AR61" s="1258"/>
      <c r="AS61" s="1257"/>
      <c r="AT61" s="1257"/>
      <c r="AU61" s="1258"/>
      <c r="AV61" s="1258"/>
      <c r="AW61" s="1258"/>
      <c r="AX61" s="1258"/>
      <c r="AY61" s="1258"/>
      <c r="AZ61" s="1258"/>
      <c r="BA61" s="1258"/>
      <c r="BB61" s="1258"/>
      <c r="BC61" s="1258"/>
      <c r="BD61" s="1258"/>
      <c r="BE61" s="1257"/>
      <c r="BF61" s="1257"/>
      <c r="BG61" s="1258"/>
      <c r="BH61" s="1258"/>
      <c r="BI61" s="1258"/>
      <c r="BJ61" s="1258"/>
      <c r="BK61" s="1258"/>
      <c r="BL61" s="1258"/>
      <c r="BM61" s="1258"/>
      <c r="BN61" s="1258"/>
      <c r="BO61" s="1258"/>
      <c r="BP61" s="1258"/>
      <c r="BQ61" s="1257"/>
      <c r="BR61" s="1257"/>
      <c r="BS61" s="1258"/>
      <c r="BT61" s="1258"/>
      <c r="BU61" s="1258"/>
      <c r="BV61" s="1258"/>
      <c r="BW61" s="1258"/>
      <c r="BX61" s="1258"/>
      <c r="BY61" s="1258"/>
      <c r="BZ61" s="1258"/>
      <c r="CA61" s="1258"/>
      <c r="CB61" s="1258"/>
      <c r="CC61" s="1257"/>
      <c r="CD61" s="1257"/>
      <c r="CE61" s="1258"/>
      <c r="CF61" s="1258"/>
      <c r="CG61" s="1258"/>
      <c r="CH61" s="1258"/>
      <c r="CI61" s="1258"/>
      <c r="CJ61" s="1258"/>
      <c r="CK61" s="1258"/>
      <c r="CL61" s="1258"/>
      <c r="CM61" s="1258"/>
      <c r="CN61" s="1258"/>
      <c r="CO61" s="1257"/>
      <c r="CP61" s="1257"/>
      <c r="CQ61" s="1258"/>
      <c r="CR61" s="1258"/>
      <c r="CS61" s="1258"/>
      <c r="CT61" s="1258"/>
      <c r="CU61" s="1258"/>
      <c r="CV61" s="1258"/>
      <c r="CW61" s="1258"/>
      <c r="CX61" s="1258"/>
      <c r="CY61" s="1258"/>
      <c r="CZ61" s="1258"/>
      <c r="DA61" s="1257"/>
      <c r="DB61" s="1257"/>
      <c r="DC61" s="1257"/>
      <c r="DD61" s="1256"/>
      <c r="DE61" s="1255"/>
    </row>
    <row r="62" spans="1:109" ht="12.75" x14ac:dyDescent="0.2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13"/>
    </row>
    <row r="63" spans="1:109" ht="16.149999999999999" x14ac:dyDescent="0.25">
      <c r="B63" s="1253" t="s">
        <v>581</v>
      </c>
    </row>
    <row r="64" spans="1:109" ht="12.75" x14ac:dyDescent="0.25">
      <c r="B64" s="1214"/>
      <c r="G64" s="1250"/>
      <c r="I64" s="1252"/>
      <c r="J64" s="1252"/>
      <c r="K64" s="1252"/>
      <c r="L64" s="1252"/>
      <c r="M64" s="1252"/>
      <c r="N64" s="1251"/>
      <c r="AM64" s="1250"/>
      <c r="AN64" s="1250" t="s">
        <v>580</v>
      </c>
      <c r="AP64" s="1249"/>
      <c r="AQ64" s="1249"/>
      <c r="AR64" s="1249"/>
      <c r="AY64" s="1250"/>
      <c r="BA64" s="1249"/>
      <c r="BB64" s="1249"/>
      <c r="BC64" s="1249"/>
      <c r="BK64" s="1250"/>
      <c r="BM64" s="1249"/>
      <c r="BN64" s="1249"/>
      <c r="BO64" s="1249"/>
      <c r="BW64" s="1250"/>
      <c r="BY64" s="1249"/>
      <c r="BZ64" s="1249"/>
      <c r="CA64" s="1249"/>
      <c r="CI64" s="1250"/>
      <c r="CK64" s="1249"/>
      <c r="CL64" s="1249"/>
      <c r="CM64" s="1249"/>
      <c r="CU64" s="1250"/>
      <c r="CW64" s="1249"/>
      <c r="CX64" s="1249"/>
      <c r="CY64" s="1249"/>
    </row>
    <row r="65" spans="2:107" ht="12.75" x14ac:dyDescent="0.25">
      <c r="B65" s="1214"/>
      <c r="AN65" s="1248" t="s">
        <v>585</v>
      </c>
      <c r="AO65" s="1247"/>
      <c r="AP65" s="1247"/>
      <c r="AQ65" s="1247"/>
      <c r="AR65" s="1247"/>
      <c r="AS65" s="1247"/>
      <c r="AT65" s="1247"/>
      <c r="AU65" s="1247"/>
      <c r="AV65" s="1247"/>
      <c r="AW65" s="1247"/>
      <c r="AX65" s="1247"/>
      <c r="AY65" s="1247"/>
      <c r="AZ65" s="1247"/>
      <c r="BA65" s="1247"/>
      <c r="BB65" s="1247"/>
      <c r="BC65" s="1247"/>
      <c r="BD65" s="1247"/>
      <c r="BE65" s="1247"/>
      <c r="BF65" s="1247"/>
      <c r="BG65" s="1247"/>
      <c r="BH65" s="1247"/>
      <c r="BI65" s="1247"/>
      <c r="BJ65" s="1247"/>
      <c r="BK65" s="1247"/>
      <c r="BL65" s="1247"/>
      <c r="BM65" s="1247"/>
      <c r="BN65" s="1247"/>
      <c r="BO65" s="1247"/>
      <c r="BP65" s="1247"/>
      <c r="BQ65" s="1247"/>
      <c r="BR65" s="1247"/>
      <c r="BS65" s="1247"/>
      <c r="BT65" s="1247"/>
      <c r="BU65" s="1247"/>
      <c r="BV65" s="1247"/>
      <c r="BW65" s="1247"/>
      <c r="BX65" s="1247"/>
      <c r="BY65" s="1247"/>
      <c r="BZ65" s="1247"/>
      <c r="CA65" s="1247"/>
      <c r="CB65" s="1247"/>
      <c r="CC65" s="1247"/>
      <c r="CD65" s="1247"/>
      <c r="CE65" s="1247"/>
      <c r="CF65" s="1247"/>
      <c r="CG65" s="1247"/>
      <c r="CH65" s="1247"/>
      <c r="CI65" s="1247"/>
      <c r="CJ65" s="1247"/>
      <c r="CK65" s="1247"/>
      <c r="CL65" s="1247"/>
      <c r="CM65" s="1247"/>
      <c r="CN65" s="1247"/>
      <c r="CO65" s="1247"/>
      <c r="CP65" s="1247"/>
      <c r="CQ65" s="1247"/>
      <c r="CR65" s="1247"/>
      <c r="CS65" s="1247"/>
      <c r="CT65" s="1247"/>
      <c r="CU65" s="1247"/>
      <c r="CV65" s="1247"/>
      <c r="CW65" s="1247"/>
      <c r="CX65" s="1247"/>
      <c r="CY65" s="1247"/>
      <c r="CZ65" s="1247"/>
      <c r="DA65" s="1247"/>
      <c r="DB65" s="1247"/>
      <c r="DC65" s="1246"/>
    </row>
    <row r="66" spans="2:107" ht="12.75" x14ac:dyDescent="0.25">
      <c r="B66" s="1214"/>
      <c r="AN66" s="1245"/>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3"/>
    </row>
    <row r="67" spans="2:107" ht="12.75" x14ac:dyDescent="0.25">
      <c r="B67" s="1214"/>
      <c r="AN67" s="1245"/>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3"/>
    </row>
    <row r="68" spans="2:107" ht="12.75" x14ac:dyDescent="0.25">
      <c r="B68" s="1214"/>
      <c r="AN68" s="1245"/>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3"/>
    </row>
    <row r="69" spans="2:107" ht="12.75" x14ac:dyDescent="0.25">
      <c r="B69" s="1214"/>
      <c r="AN69" s="1242"/>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0"/>
    </row>
    <row r="70" spans="2:107" ht="12.75" x14ac:dyDescent="0.25">
      <c r="B70" s="1214"/>
      <c r="H70" s="1239"/>
      <c r="I70" s="1239"/>
      <c r="J70" s="1237"/>
      <c r="K70" s="1237"/>
      <c r="L70" s="1236"/>
      <c r="M70" s="1237"/>
      <c r="N70" s="1236"/>
      <c r="AN70" s="1227"/>
      <c r="AO70" s="1227"/>
      <c r="AP70" s="1227"/>
      <c r="AZ70" s="1227"/>
      <c r="BA70" s="1227"/>
      <c r="BB70" s="1227"/>
      <c r="BL70" s="1227"/>
      <c r="BM70" s="1227"/>
      <c r="BN70" s="1227"/>
      <c r="BX70" s="1227"/>
      <c r="BY70" s="1227"/>
      <c r="BZ70" s="1227"/>
      <c r="CJ70" s="1227"/>
      <c r="CK70" s="1227"/>
      <c r="CL70" s="1227"/>
      <c r="CV70" s="1227"/>
      <c r="CW70" s="1227"/>
      <c r="CX70" s="1227"/>
    </row>
    <row r="71" spans="2:107" ht="12.75" x14ac:dyDescent="0.25">
      <c r="B71" s="1214"/>
      <c r="G71" s="1235"/>
      <c r="I71" s="1238"/>
      <c r="J71" s="1237"/>
      <c r="K71" s="1237"/>
      <c r="L71" s="1236"/>
      <c r="M71" s="1237"/>
      <c r="N71" s="1236"/>
      <c r="AM71" s="1235"/>
      <c r="AN71" s="1213" t="s">
        <v>579</v>
      </c>
    </row>
    <row r="72" spans="2:107" ht="12.75" x14ac:dyDescent="0.25">
      <c r="B72" s="1214"/>
      <c r="G72" s="1225"/>
      <c r="H72" s="1225"/>
      <c r="I72" s="1225"/>
      <c r="J72" s="1225"/>
      <c r="K72" s="1234"/>
      <c r="L72" s="1234"/>
      <c r="M72" s="1233"/>
      <c r="N72" s="1233"/>
      <c r="AN72" s="1232"/>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0"/>
      <c r="BP72" s="1222" t="s">
        <v>533</v>
      </c>
      <c r="BQ72" s="1222"/>
      <c r="BR72" s="1222"/>
      <c r="BS72" s="1222"/>
      <c r="BT72" s="1222"/>
      <c r="BU72" s="1222"/>
      <c r="BV72" s="1222"/>
      <c r="BW72" s="1222"/>
      <c r="BX72" s="1222" t="s">
        <v>534</v>
      </c>
      <c r="BY72" s="1222"/>
      <c r="BZ72" s="1222"/>
      <c r="CA72" s="1222"/>
      <c r="CB72" s="1222"/>
      <c r="CC72" s="1222"/>
      <c r="CD72" s="1222"/>
      <c r="CE72" s="1222"/>
      <c r="CF72" s="1222" t="s">
        <v>535</v>
      </c>
      <c r="CG72" s="1222"/>
      <c r="CH72" s="1222"/>
      <c r="CI72" s="1222"/>
      <c r="CJ72" s="1222"/>
      <c r="CK72" s="1222"/>
      <c r="CL72" s="1222"/>
      <c r="CM72" s="1222"/>
      <c r="CN72" s="1222" t="s">
        <v>536</v>
      </c>
      <c r="CO72" s="1222"/>
      <c r="CP72" s="1222"/>
      <c r="CQ72" s="1222"/>
      <c r="CR72" s="1222"/>
      <c r="CS72" s="1222"/>
      <c r="CT72" s="1222"/>
      <c r="CU72" s="1222"/>
      <c r="CV72" s="1222" t="s">
        <v>537</v>
      </c>
      <c r="CW72" s="1222"/>
      <c r="CX72" s="1222"/>
      <c r="CY72" s="1222"/>
      <c r="CZ72" s="1222"/>
      <c r="DA72" s="1222"/>
      <c r="DB72" s="1222"/>
      <c r="DC72" s="1222"/>
    </row>
    <row r="73" spans="2:107" ht="12.75" x14ac:dyDescent="0.25">
      <c r="B73" s="1214"/>
      <c r="G73" s="1229"/>
      <c r="H73" s="1229"/>
      <c r="I73" s="1229"/>
      <c r="J73" s="1229"/>
      <c r="K73" s="1226"/>
      <c r="L73" s="1226"/>
      <c r="M73" s="1226"/>
      <c r="N73" s="1226"/>
      <c r="AM73" s="1227"/>
      <c r="AN73" s="1221" t="s">
        <v>578</v>
      </c>
      <c r="AO73" s="1221"/>
      <c r="AP73" s="1221"/>
      <c r="AQ73" s="1221"/>
      <c r="AR73" s="1221"/>
      <c r="AS73" s="1221"/>
      <c r="AT73" s="1221"/>
      <c r="AU73" s="1221"/>
      <c r="AV73" s="1221"/>
      <c r="AW73" s="1221"/>
      <c r="AX73" s="1221"/>
      <c r="AY73" s="1221"/>
      <c r="AZ73" s="1221"/>
      <c r="BA73" s="1221"/>
      <c r="BB73" s="1221" t="s">
        <v>576</v>
      </c>
      <c r="BC73" s="1221"/>
      <c r="BD73" s="1221"/>
      <c r="BE73" s="1221"/>
      <c r="BF73" s="1221"/>
      <c r="BG73" s="1221"/>
      <c r="BH73" s="1221"/>
      <c r="BI73" s="1221"/>
      <c r="BJ73" s="1221"/>
      <c r="BK73" s="1221"/>
      <c r="BL73" s="1221"/>
      <c r="BM73" s="1221"/>
      <c r="BN73" s="1221"/>
      <c r="BO73" s="1221"/>
      <c r="BP73" s="1220">
        <v>52.4</v>
      </c>
      <c r="BQ73" s="1220"/>
      <c r="BR73" s="1220"/>
      <c r="BS73" s="1220"/>
      <c r="BT73" s="1220"/>
      <c r="BU73" s="1220"/>
      <c r="BV73" s="1220"/>
      <c r="BW73" s="1220"/>
      <c r="BX73" s="1220">
        <v>46.1</v>
      </c>
      <c r="BY73" s="1220"/>
      <c r="BZ73" s="1220"/>
      <c r="CA73" s="1220"/>
      <c r="CB73" s="1220"/>
      <c r="CC73" s="1220"/>
      <c r="CD73" s="1220"/>
      <c r="CE73" s="1220"/>
      <c r="CF73" s="1220">
        <v>40.1</v>
      </c>
      <c r="CG73" s="1220"/>
      <c r="CH73" s="1220"/>
      <c r="CI73" s="1220"/>
      <c r="CJ73" s="1220"/>
      <c r="CK73" s="1220"/>
      <c r="CL73" s="1220"/>
      <c r="CM73" s="1220"/>
      <c r="CN73" s="1220">
        <v>37.4</v>
      </c>
      <c r="CO73" s="1220"/>
      <c r="CP73" s="1220"/>
      <c r="CQ73" s="1220"/>
      <c r="CR73" s="1220"/>
      <c r="CS73" s="1220"/>
      <c r="CT73" s="1220"/>
      <c r="CU73" s="1220"/>
      <c r="CV73" s="1220">
        <v>38.9</v>
      </c>
      <c r="CW73" s="1220"/>
      <c r="CX73" s="1220"/>
      <c r="CY73" s="1220"/>
      <c r="CZ73" s="1220"/>
      <c r="DA73" s="1220"/>
      <c r="DB73" s="1220"/>
      <c r="DC73" s="1220"/>
    </row>
    <row r="74" spans="2:107" ht="12.75" x14ac:dyDescent="0.25">
      <c r="B74" s="1214"/>
      <c r="G74" s="1229"/>
      <c r="H74" s="1229"/>
      <c r="I74" s="1229"/>
      <c r="J74" s="1229"/>
      <c r="K74" s="1226"/>
      <c r="L74" s="1226"/>
      <c r="M74" s="1226"/>
      <c r="N74" s="1226"/>
      <c r="AM74" s="1227"/>
      <c r="AN74" s="1221"/>
      <c r="AO74" s="1221"/>
      <c r="AP74" s="1221"/>
      <c r="AQ74" s="1221"/>
      <c r="AR74" s="1221"/>
      <c r="AS74" s="1221"/>
      <c r="AT74" s="1221"/>
      <c r="AU74" s="1221"/>
      <c r="AV74" s="1221"/>
      <c r="AW74" s="1221"/>
      <c r="AX74" s="1221"/>
      <c r="AY74" s="1221"/>
      <c r="AZ74" s="1221"/>
      <c r="BA74" s="1221"/>
      <c r="BB74" s="1221"/>
      <c r="BC74" s="1221"/>
      <c r="BD74" s="1221"/>
      <c r="BE74" s="1221"/>
      <c r="BF74" s="1221"/>
      <c r="BG74" s="1221"/>
      <c r="BH74" s="1221"/>
      <c r="BI74" s="1221"/>
      <c r="BJ74" s="1221"/>
      <c r="BK74" s="1221"/>
      <c r="BL74" s="1221"/>
      <c r="BM74" s="1221"/>
      <c r="BN74" s="1221"/>
      <c r="BO74" s="1221"/>
      <c r="BP74" s="1220"/>
      <c r="BQ74" s="1220"/>
      <c r="BR74" s="1220"/>
      <c r="BS74" s="1220"/>
      <c r="BT74" s="1220"/>
      <c r="BU74" s="1220"/>
      <c r="BV74" s="1220"/>
      <c r="BW74" s="1220"/>
      <c r="BX74" s="1220"/>
      <c r="BY74" s="1220"/>
      <c r="BZ74" s="1220"/>
      <c r="CA74" s="1220"/>
      <c r="CB74" s="1220"/>
      <c r="CC74" s="1220"/>
      <c r="CD74" s="1220"/>
      <c r="CE74" s="1220"/>
      <c r="CF74" s="1220"/>
      <c r="CG74" s="1220"/>
      <c r="CH74" s="1220"/>
      <c r="CI74" s="1220"/>
      <c r="CJ74" s="1220"/>
      <c r="CK74" s="1220"/>
      <c r="CL74" s="1220"/>
      <c r="CM74" s="1220"/>
      <c r="CN74" s="1220"/>
      <c r="CO74" s="1220"/>
      <c r="CP74" s="1220"/>
      <c r="CQ74" s="1220"/>
      <c r="CR74" s="1220"/>
      <c r="CS74" s="1220"/>
      <c r="CT74" s="1220"/>
      <c r="CU74" s="1220"/>
      <c r="CV74" s="1220"/>
      <c r="CW74" s="1220"/>
      <c r="CX74" s="1220"/>
      <c r="CY74" s="1220"/>
      <c r="CZ74" s="1220"/>
      <c r="DA74" s="1220"/>
      <c r="DB74" s="1220"/>
      <c r="DC74" s="1220"/>
    </row>
    <row r="75" spans="2:107" ht="12.75" x14ac:dyDescent="0.25">
      <c r="B75" s="1214"/>
      <c r="G75" s="1229"/>
      <c r="H75" s="1229"/>
      <c r="I75" s="1225"/>
      <c r="J75" s="1225"/>
      <c r="K75" s="1228"/>
      <c r="L75" s="1228"/>
      <c r="M75" s="1228"/>
      <c r="N75" s="1228"/>
      <c r="AM75" s="1227"/>
      <c r="AN75" s="1221"/>
      <c r="AO75" s="1221"/>
      <c r="AP75" s="1221"/>
      <c r="AQ75" s="1221"/>
      <c r="AR75" s="1221"/>
      <c r="AS75" s="1221"/>
      <c r="AT75" s="1221"/>
      <c r="AU75" s="1221"/>
      <c r="AV75" s="1221"/>
      <c r="AW75" s="1221"/>
      <c r="AX75" s="1221"/>
      <c r="AY75" s="1221"/>
      <c r="AZ75" s="1221"/>
      <c r="BA75" s="1221"/>
      <c r="BB75" s="1221" t="s">
        <v>575</v>
      </c>
      <c r="BC75" s="1221"/>
      <c r="BD75" s="1221"/>
      <c r="BE75" s="1221"/>
      <c r="BF75" s="1221"/>
      <c r="BG75" s="1221"/>
      <c r="BH75" s="1221"/>
      <c r="BI75" s="1221"/>
      <c r="BJ75" s="1221"/>
      <c r="BK75" s="1221"/>
      <c r="BL75" s="1221"/>
      <c r="BM75" s="1221"/>
      <c r="BN75" s="1221"/>
      <c r="BO75" s="1221"/>
      <c r="BP75" s="1220">
        <v>7.3</v>
      </c>
      <c r="BQ75" s="1220"/>
      <c r="BR75" s="1220"/>
      <c r="BS75" s="1220"/>
      <c r="BT75" s="1220"/>
      <c r="BU75" s="1220"/>
      <c r="BV75" s="1220"/>
      <c r="BW75" s="1220"/>
      <c r="BX75" s="1220">
        <v>6.4</v>
      </c>
      <c r="BY75" s="1220"/>
      <c r="BZ75" s="1220"/>
      <c r="CA75" s="1220"/>
      <c r="CB75" s="1220"/>
      <c r="CC75" s="1220"/>
      <c r="CD75" s="1220"/>
      <c r="CE75" s="1220"/>
      <c r="CF75" s="1220">
        <v>5.0999999999999996</v>
      </c>
      <c r="CG75" s="1220"/>
      <c r="CH75" s="1220"/>
      <c r="CI75" s="1220"/>
      <c r="CJ75" s="1220"/>
      <c r="CK75" s="1220"/>
      <c r="CL75" s="1220"/>
      <c r="CM75" s="1220"/>
      <c r="CN75" s="1220">
        <v>5.0999999999999996</v>
      </c>
      <c r="CO75" s="1220"/>
      <c r="CP75" s="1220"/>
      <c r="CQ75" s="1220"/>
      <c r="CR75" s="1220"/>
      <c r="CS75" s="1220"/>
      <c r="CT75" s="1220"/>
      <c r="CU75" s="1220"/>
      <c r="CV75" s="1220">
        <v>5</v>
      </c>
      <c r="CW75" s="1220"/>
      <c r="CX75" s="1220"/>
      <c r="CY75" s="1220"/>
      <c r="CZ75" s="1220"/>
      <c r="DA75" s="1220"/>
      <c r="DB75" s="1220"/>
      <c r="DC75" s="1220"/>
    </row>
    <row r="76" spans="2:107" ht="12.75" x14ac:dyDescent="0.25">
      <c r="B76" s="1214"/>
      <c r="G76" s="1229"/>
      <c r="H76" s="1229"/>
      <c r="I76" s="1225"/>
      <c r="J76" s="1225"/>
      <c r="K76" s="1228"/>
      <c r="L76" s="1228"/>
      <c r="M76" s="1228"/>
      <c r="N76" s="1228"/>
      <c r="AM76" s="1227"/>
      <c r="AN76" s="1221"/>
      <c r="AO76" s="1221"/>
      <c r="AP76" s="1221"/>
      <c r="AQ76" s="1221"/>
      <c r="AR76" s="1221"/>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20"/>
      <c r="BQ76" s="1220"/>
      <c r="BR76" s="1220"/>
      <c r="BS76" s="1220"/>
      <c r="BT76" s="1220"/>
      <c r="BU76" s="1220"/>
      <c r="BV76" s="1220"/>
      <c r="BW76" s="1220"/>
      <c r="BX76" s="1220"/>
      <c r="BY76" s="1220"/>
      <c r="BZ76" s="1220"/>
      <c r="CA76" s="1220"/>
      <c r="CB76" s="1220"/>
      <c r="CC76" s="1220"/>
      <c r="CD76" s="1220"/>
      <c r="CE76" s="1220"/>
      <c r="CF76" s="1220"/>
      <c r="CG76" s="1220"/>
      <c r="CH76" s="1220"/>
      <c r="CI76" s="1220"/>
      <c r="CJ76" s="1220"/>
      <c r="CK76" s="1220"/>
      <c r="CL76" s="1220"/>
      <c r="CM76" s="1220"/>
      <c r="CN76" s="1220"/>
      <c r="CO76" s="1220"/>
      <c r="CP76" s="1220"/>
      <c r="CQ76" s="1220"/>
      <c r="CR76" s="1220"/>
      <c r="CS76" s="1220"/>
      <c r="CT76" s="1220"/>
      <c r="CU76" s="1220"/>
      <c r="CV76" s="1220"/>
      <c r="CW76" s="1220"/>
      <c r="CX76" s="1220"/>
      <c r="CY76" s="1220"/>
      <c r="CZ76" s="1220"/>
      <c r="DA76" s="1220"/>
      <c r="DB76" s="1220"/>
      <c r="DC76" s="1220"/>
    </row>
    <row r="77" spans="2:107" ht="12.75" x14ac:dyDescent="0.25">
      <c r="B77" s="1214"/>
      <c r="G77" s="1225"/>
      <c r="H77" s="1225"/>
      <c r="I77" s="1225"/>
      <c r="J77" s="1225"/>
      <c r="K77" s="1226"/>
      <c r="L77" s="1226"/>
      <c r="M77" s="1226"/>
      <c r="N77" s="1226"/>
      <c r="AN77" s="1222" t="s">
        <v>577</v>
      </c>
      <c r="AO77" s="1222"/>
      <c r="AP77" s="1222"/>
      <c r="AQ77" s="1222"/>
      <c r="AR77" s="1222"/>
      <c r="AS77" s="1222"/>
      <c r="AT77" s="1222"/>
      <c r="AU77" s="1222"/>
      <c r="AV77" s="1222"/>
      <c r="AW77" s="1222"/>
      <c r="AX77" s="1222"/>
      <c r="AY77" s="1222"/>
      <c r="AZ77" s="1222"/>
      <c r="BA77" s="1222"/>
      <c r="BB77" s="1221" t="s">
        <v>576</v>
      </c>
      <c r="BC77" s="1221"/>
      <c r="BD77" s="1221"/>
      <c r="BE77" s="1221"/>
      <c r="BF77" s="1221"/>
      <c r="BG77" s="1221"/>
      <c r="BH77" s="1221"/>
      <c r="BI77" s="1221"/>
      <c r="BJ77" s="1221"/>
      <c r="BK77" s="1221"/>
      <c r="BL77" s="1221"/>
      <c r="BM77" s="1221"/>
      <c r="BN77" s="1221"/>
      <c r="BO77" s="1221"/>
      <c r="BP77" s="1220">
        <v>33.9</v>
      </c>
      <c r="BQ77" s="1220"/>
      <c r="BR77" s="1220"/>
      <c r="BS77" s="1220"/>
      <c r="BT77" s="1220"/>
      <c r="BU77" s="1220"/>
      <c r="BV77" s="1220"/>
      <c r="BW77" s="1220"/>
      <c r="BX77" s="1220">
        <v>31.5</v>
      </c>
      <c r="BY77" s="1220"/>
      <c r="BZ77" s="1220"/>
      <c r="CA77" s="1220"/>
      <c r="CB77" s="1220"/>
      <c r="CC77" s="1220"/>
      <c r="CD77" s="1220"/>
      <c r="CE77" s="1220"/>
      <c r="CF77" s="1220">
        <v>23.4</v>
      </c>
      <c r="CG77" s="1220"/>
      <c r="CH77" s="1220"/>
      <c r="CI77" s="1220"/>
      <c r="CJ77" s="1220"/>
      <c r="CK77" s="1220"/>
      <c r="CL77" s="1220"/>
      <c r="CM77" s="1220"/>
      <c r="CN77" s="1220">
        <v>18.2</v>
      </c>
      <c r="CO77" s="1220"/>
      <c r="CP77" s="1220"/>
      <c r="CQ77" s="1220"/>
      <c r="CR77" s="1220"/>
      <c r="CS77" s="1220"/>
      <c r="CT77" s="1220"/>
      <c r="CU77" s="1220"/>
      <c r="CV77" s="1220">
        <v>17.100000000000001</v>
      </c>
      <c r="CW77" s="1220"/>
      <c r="CX77" s="1220"/>
      <c r="CY77" s="1220"/>
      <c r="CZ77" s="1220"/>
      <c r="DA77" s="1220"/>
      <c r="DB77" s="1220"/>
      <c r="DC77" s="1220"/>
    </row>
    <row r="78" spans="2:107" ht="12.75" x14ac:dyDescent="0.25">
      <c r="B78" s="1214"/>
      <c r="G78" s="1225"/>
      <c r="H78" s="1225"/>
      <c r="I78" s="1225"/>
      <c r="J78" s="1225"/>
      <c r="K78" s="1226"/>
      <c r="L78" s="1226"/>
      <c r="M78" s="1226"/>
      <c r="N78" s="1226"/>
      <c r="AN78" s="1222"/>
      <c r="AO78" s="1222"/>
      <c r="AP78" s="1222"/>
      <c r="AQ78" s="1222"/>
      <c r="AR78" s="1222"/>
      <c r="AS78" s="1222"/>
      <c r="AT78" s="1222"/>
      <c r="AU78" s="1222"/>
      <c r="AV78" s="1222"/>
      <c r="AW78" s="1222"/>
      <c r="AX78" s="1222"/>
      <c r="AY78" s="1222"/>
      <c r="AZ78" s="1222"/>
      <c r="BA78" s="1222"/>
      <c r="BB78" s="1221"/>
      <c r="BC78" s="1221"/>
      <c r="BD78" s="1221"/>
      <c r="BE78" s="1221"/>
      <c r="BF78" s="1221"/>
      <c r="BG78" s="1221"/>
      <c r="BH78" s="1221"/>
      <c r="BI78" s="1221"/>
      <c r="BJ78" s="1221"/>
      <c r="BK78" s="1221"/>
      <c r="BL78" s="1221"/>
      <c r="BM78" s="1221"/>
      <c r="BN78" s="1221"/>
      <c r="BO78" s="1221"/>
      <c r="BP78" s="1220"/>
      <c r="BQ78" s="1220"/>
      <c r="BR78" s="1220"/>
      <c r="BS78" s="1220"/>
      <c r="BT78" s="1220"/>
      <c r="BU78" s="1220"/>
      <c r="BV78" s="1220"/>
      <c r="BW78" s="1220"/>
      <c r="BX78" s="1220"/>
      <c r="BY78" s="1220"/>
      <c r="BZ78" s="1220"/>
      <c r="CA78" s="1220"/>
      <c r="CB78" s="1220"/>
      <c r="CC78" s="1220"/>
      <c r="CD78" s="1220"/>
      <c r="CE78" s="1220"/>
      <c r="CF78" s="1220"/>
      <c r="CG78" s="1220"/>
      <c r="CH78" s="1220"/>
      <c r="CI78" s="1220"/>
      <c r="CJ78" s="1220"/>
      <c r="CK78" s="1220"/>
      <c r="CL78" s="1220"/>
      <c r="CM78" s="1220"/>
      <c r="CN78" s="1220"/>
      <c r="CO78" s="1220"/>
      <c r="CP78" s="1220"/>
      <c r="CQ78" s="1220"/>
      <c r="CR78" s="1220"/>
      <c r="CS78" s="1220"/>
      <c r="CT78" s="1220"/>
      <c r="CU78" s="1220"/>
      <c r="CV78" s="1220"/>
      <c r="CW78" s="1220"/>
      <c r="CX78" s="1220"/>
      <c r="CY78" s="1220"/>
      <c r="CZ78" s="1220"/>
      <c r="DA78" s="1220"/>
      <c r="DB78" s="1220"/>
      <c r="DC78" s="1220"/>
    </row>
    <row r="79" spans="2:107" ht="12.75" x14ac:dyDescent="0.25">
      <c r="B79" s="1214"/>
      <c r="G79" s="1225"/>
      <c r="H79" s="1225"/>
      <c r="I79" s="1224"/>
      <c r="J79" s="1224"/>
      <c r="K79" s="1223"/>
      <c r="L79" s="1223"/>
      <c r="M79" s="1223"/>
      <c r="N79" s="1223"/>
      <c r="AN79" s="1222"/>
      <c r="AO79" s="1222"/>
      <c r="AP79" s="1222"/>
      <c r="AQ79" s="1222"/>
      <c r="AR79" s="1222"/>
      <c r="AS79" s="1222"/>
      <c r="AT79" s="1222"/>
      <c r="AU79" s="1222"/>
      <c r="AV79" s="1222"/>
      <c r="AW79" s="1222"/>
      <c r="AX79" s="1222"/>
      <c r="AY79" s="1222"/>
      <c r="AZ79" s="1222"/>
      <c r="BA79" s="1222"/>
      <c r="BB79" s="1221" t="s">
        <v>575</v>
      </c>
      <c r="BC79" s="1221"/>
      <c r="BD79" s="1221"/>
      <c r="BE79" s="1221"/>
      <c r="BF79" s="1221"/>
      <c r="BG79" s="1221"/>
      <c r="BH79" s="1221"/>
      <c r="BI79" s="1221"/>
      <c r="BJ79" s="1221"/>
      <c r="BK79" s="1221"/>
      <c r="BL79" s="1221"/>
      <c r="BM79" s="1221"/>
      <c r="BN79" s="1221"/>
      <c r="BO79" s="1221"/>
      <c r="BP79" s="1220">
        <v>5.7</v>
      </c>
      <c r="BQ79" s="1220"/>
      <c r="BR79" s="1220"/>
      <c r="BS79" s="1220"/>
      <c r="BT79" s="1220"/>
      <c r="BU79" s="1220"/>
      <c r="BV79" s="1220"/>
      <c r="BW79" s="1220"/>
      <c r="BX79" s="1220">
        <v>5.4</v>
      </c>
      <c r="BY79" s="1220"/>
      <c r="BZ79" s="1220"/>
      <c r="CA79" s="1220"/>
      <c r="CB79" s="1220"/>
      <c r="CC79" s="1220"/>
      <c r="CD79" s="1220"/>
      <c r="CE79" s="1220"/>
      <c r="CF79" s="1220">
        <v>5.2</v>
      </c>
      <c r="CG79" s="1220"/>
      <c r="CH79" s="1220"/>
      <c r="CI79" s="1220"/>
      <c r="CJ79" s="1220"/>
      <c r="CK79" s="1220"/>
      <c r="CL79" s="1220"/>
      <c r="CM79" s="1220"/>
      <c r="CN79" s="1220">
        <v>5.2</v>
      </c>
      <c r="CO79" s="1220"/>
      <c r="CP79" s="1220"/>
      <c r="CQ79" s="1220"/>
      <c r="CR79" s="1220"/>
      <c r="CS79" s="1220"/>
      <c r="CT79" s="1220"/>
      <c r="CU79" s="1220"/>
      <c r="CV79" s="1220">
        <v>5.2</v>
      </c>
      <c r="CW79" s="1220"/>
      <c r="CX79" s="1220"/>
      <c r="CY79" s="1220"/>
      <c r="CZ79" s="1220"/>
      <c r="DA79" s="1220"/>
      <c r="DB79" s="1220"/>
      <c r="DC79" s="1220"/>
    </row>
    <row r="80" spans="2:107" ht="12.75" x14ac:dyDescent="0.25">
      <c r="B80" s="1214"/>
      <c r="G80" s="1225"/>
      <c r="H80" s="1225"/>
      <c r="I80" s="1224"/>
      <c r="J80" s="1224"/>
      <c r="K80" s="1223"/>
      <c r="L80" s="1223"/>
      <c r="M80" s="1223"/>
      <c r="N80" s="1223"/>
      <c r="AN80" s="1222"/>
      <c r="AO80" s="1222"/>
      <c r="AP80" s="1222"/>
      <c r="AQ80" s="1222"/>
      <c r="AR80" s="1222"/>
      <c r="AS80" s="1222"/>
      <c r="AT80" s="1222"/>
      <c r="AU80" s="1222"/>
      <c r="AV80" s="1222"/>
      <c r="AW80" s="1222"/>
      <c r="AX80" s="1222"/>
      <c r="AY80" s="1222"/>
      <c r="AZ80" s="1222"/>
      <c r="BA80" s="1222"/>
      <c r="BB80" s="1221"/>
      <c r="BC80" s="1221"/>
      <c r="BD80" s="1221"/>
      <c r="BE80" s="1221"/>
      <c r="BF80" s="1221"/>
      <c r="BG80" s="1221"/>
      <c r="BH80" s="1221"/>
      <c r="BI80" s="1221"/>
      <c r="BJ80" s="1221"/>
      <c r="BK80" s="1221"/>
      <c r="BL80" s="1221"/>
      <c r="BM80" s="1221"/>
      <c r="BN80" s="1221"/>
      <c r="BO80" s="1221"/>
      <c r="BP80" s="1220"/>
      <c r="BQ80" s="1220"/>
      <c r="BR80" s="1220"/>
      <c r="BS80" s="1220"/>
      <c r="BT80" s="1220"/>
      <c r="BU80" s="1220"/>
      <c r="BV80" s="1220"/>
      <c r="BW80" s="1220"/>
      <c r="BX80" s="1220"/>
      <c r="BY80" s="1220"/>
      <c r="BZ80" s="1220"/>
      <c r="CA80" s="1220"/>
      <c r="CB80" s="1220"/>
      <c r="CC80" s="1220"/>
      <c r="CD80" s="1220"/>
      <c r="CE80" s="1220"/>
      <c r="CF80" s="1220"/>
      <c r="CG80" s="1220"/>
      <c r="CH80" s="1220"/>
      <c r="CI80" s="1220"/>
      <c r="CJ80" s="1220"/>
      <c r="CK80" s="1220"/>
      <c r="CL80" s="1220"/>
      <c r="CM80" s="1220"/>
      <c r="CN80" s="1220"/>
      <c r="CO80" s="1220"/>
      <c r="CP80" s="1220"/>
      <c r="CQ80" s="1220"/>
      <c r="CR80" s="1220"/>
      <c r="CS80" s="1220"/>
      <c r="CT80" s="1220"/>
      <c r="CU80" s="1220"/>
      <c r="CV80" s="1220"/>
      <c r="CW80" s="1220"/>
      <c r="CX80" s="1220"/>
      <c r="CY80" s="1220"/>
      <c r="CZ80" s="1220"/>
      <c r="DA80" s="1220"/>
      <c r="DB80" s="1220"/>
      <c r="DC80" s="1220"/>
    </row>
    <row r="81" spans="2:109" ht="12.75" x14ac:dyDescent="0.25">
      <c r="B81" s="1214"/>
    </row>
    <row r="82" spans="2:109" ht="16.149999999999999" x14ac:dyDescent="0.25">
      <c r="B82" s="1214"/>
      <c r="K82" s="1219"/>
      <c r="L82" s="1219"/>
      <c r="M82" s="1219"/>
      <c r="N82" s="1219"/>
      <c r="AQ82" s="1219"/>
      <c r="AR82" s="1219"/>
      <c r="AS82" s="1219"/>
      <c r="AT82" s="1219"/>
      <c r="BC82" s="1219"/>
      <c r="BD82" s="1219"/>
      <c r="BE82" s="1219"/>
      <c r="BF82" s="1219"/>
      <c r="BO82" s="1219"/>
      <c r="BP82" s="1219"/>
      <c r="BQ82" s="1219"/>
      <c r="BR82" s="1219"/>
      <c r="CA82" s="1219"/>
      <c r="CB82" s="1219"/>
      <c r="CC82" s="1219"/>
      <c r="CD82" s="1219"/>
      <c r="CM82" s="1219"/>
      <c r="CN82" s="1219"/>
      <c r="CO82" s="1219"/>
      <c r="CP82" s="1219"/>
      <c r="CY82" s="1219"/>
      <c r="CZ82" s="1219"/>
      <c r="DA82" s="1219"/>
      <c r="DB82" s="1219"/>
      <c r="DC82" s="1219"/>
    </row>
    <row r="83" spans="2:109" ht="12.75" x14ac:dyDescent="0.25">
      <c r="B83" s="1218"/>
      <c r="C83" s="1217"/>
      <c r="D83" s="1217"/>
      <c r="E83" s="1217"/>
      <c r="F83" s="1217"/>
      <c r="G83" s="1217"/>
      <c r="H83" s="1217"/>
      <c r="I83" s="1217"/>
      <c r="J83" s="1217"/>
      <c r="K83" s="1217"/>
      <c r="L83" s="1217"/>
      <c r="M83" s="1217"/>
      <c r="N83" s="1217"/>
      <c r="O83" s="1217"/>
      <c r="P83" s="1217"/>
      <c r="Q83" s="1217"/>
      <c r="R83" s="1217"/>
      <c r="S83" s="1217"/>
      <c r="T83" s="1217"/>
      <c r="U83" s="1217"/>
      <c r="V83" s="1217"/>
      <c r="W83" s="1217"/>
      <c r="X83" s="1217"/>
      <c r="Y83" s="1217"/>
      <c r="Z83" s="1217"/>
      <c r="AA83" s="1217"/>
      <c r="AB83" s="1217"/>
      <c r="AC83" s="1217"/>
      <c r="AD83" s="1217"/>
      <c r="AE83" s="1217"/>
      <c r="AF83" s="1217"/>
      <c r="AG83" s="1217"/>
      <c r="AH83" s="1217"/>
      <c r="AI83" s="1217"/>
      <c r="AJ83" s="1217"/>
      <c r="AK83" s="1217"/>
      <c r="AL83" s="1217"/>
      <c r="AM83" s="1217"/>
      <c r="AN83" s="1217"/>
      <c r="AO83" s="1217"/>
      <c r="AP83" s="1217"/>
      <c r="AQ83" s="1217"/>
      <c r="AR83" s="1217"/>
      <c r="AS83" s="1217"/>
      <c r="AT83" s="1217"/>
      <c r="AU83" s="1217"/>
      <c r="AV83" s="1217"/>
      <c r="AW83" s="1217"/>
      <c r="AX83" s="1217"/>
      <c r="AY83" s="1217"/>
      <c r="AZ83" s="1217"/>
      <c r="BA83" s="1217"/>
      <c r="BB83" s="1217"/>
      <c r="BC83" s="1217"/>
      <c r="BD83" s="1217"/>
      <c r="BE83" s="1217"/>
      <c r="BF83" s="1217"/>
      <c r="BG83" s="1217"/>
      <c r="BH83" s="1217"/>
      <c r="BI83" s="1217"/>
      <c r="BJ83" s="1217"/>
      <c r="BK83" s="1217"/>
      <c r="BL83" s="1217"/>
      <c r="BM83" s="1217"/>
      <c r="BN83" s="1217"/>
      <c r="BO83" s="1217"/>
      <c r="BP83" s="1217"/>
      <c r="BQ83" s="1217"/>
      <c r="BR83" s="1217"/>
      <c r="BS83" s="1217"/>
      <c r="BT83" s="1217"/>
      <c r="BU83" s="1217"/>
      <c r="BV83" s="1217"/>
      <c r="BW83" s="1217"/>
      <c r="BX83" s="1217"/>
      <c r="BY83" s="1217"/>
      <c r="BZ83" s="1217"/>
      <c r="CA83" s="1217"/>
      <c r="CB83" s="1217"/>
      <c r="CC83" s="1217"/>
      <c r="CD83" s="1217"/>
      <c r="CE83" s="1217"/>
      <c r="CF83" s="1217"/>
      <c r="CG83" s="1217"/>
      <c r="CH83" s="1217"/>
      <c r="CI83" s="1217"/>
      <c r="CJ83" s="1217"/>
      <c r="CK83" s="1217"/>
      <c r="CL83" s="1217"/>
      <c r="CM83" s="1217"/>
      <c r="CN83" s="1217"/>
      <c r="CO83" s="1217"/>
      <c r="CP83" s="1217"/>
      <c r="CQ83" s="1217"/>
      <c r="CR83" s="1217"/>
      <c r="CS83" s="1217"/>
      <c r="CT83" s="1217"/>
      <c r="CU83" s="1217"/>
      <c r="CV83" s="1217"/>
      <c r="CW83" s="1217"/>
      <c r="CX83" s="1217"/>
      <c r="CY83" s="1217"/>
      <c r="CZ83" s="1217"/>
      <c r="DA83" s="1217"/>
      <c r="DB83" s="1217"/>
      <c r="DC83" s="1217"/>
      <c r="DD83" s="1216"/>
    </row>
    <row r="84" spans="2:109" ht="12.75" x14ac:dyDescent="0.25">
      <c r="DD84" s="1213"/>
      <c r="DE84" s="1213"/>
    </row>
    <row r="85" spans="2:109" ht="12.75" x14ac:dyDescent="0.25">
      <c r="DD85" s="1213"/>
      <c r="DE85" s="1213"/>
    </row>
  </sheetData>
  <sheetProtection algorithmName="SHA-512" hashValue="0KXvkUoexpgwvs5Z+aTcgvDs2bDXQGdJJxrCg8AoOdfn+YKOpVuufJUFtP1KEsnlnLZpQGK4y9ffhyLtv8s/8w==" saltValue="J1prG9pP6v/iMBnftMpvlw=="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C54B8-053E-4CD0-BEDB-B4F0FFE497D1}">
  <sheetPr>
    <tabColor rgb="FFFFFF00"/>
    <pageSetUpPr fitToPage="1"/>
  </sheetPr>
  <dimension ref="A1:DR125"/>
  <sheetViews>
    <sheetView showGridLines="0" topLeftCell="A101" zoomScale="70" zoomScaleNormal="70" zoomScaleSheetLayoutView="70" workbookViewId="0"/>
  </sheetViews>
  <sheetFormatPr defaultColWidth="0" defaultRowHeight="13.5" customHeight="1" zeroHeight="1" x14ac:dyDescent="0.25"/>
  <cols>
    <col min="1" max="34" width="2.46484375" style="257" customWidth="1"/>
    <col min="35" max="122" width="2.46484375" style="256" customWidth="1"/>
    <col min="123" max="16384" width="2.46484375" style="256" hidden="1"/>
  </cols>
  <sheetData>
    <row r="1" spans="1:34" ht="13.5" customHeight="1" x14ac:dyDescent="0.2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ht="12.75" x14ac:dyDescent="0.25">
      <c r="S2" s="256"/>
      <c r="AH2" s="256"/>
    </row>
    <row r="3" spans="1:34" ht="12.75" x14ac:dyDescent="0.2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ht="12.75" x14ac:dyDescent="0.25"/>
    <row r="5" spans="1:34" ht="12.75" x14ac:dyDescent="0.25"/>
    <row r="6" spans="1:34" ht="12.75" x14ac:dyDescent="0.25"/>
    <row r="7" spans="1:34" ht="12.75" x14ac:dyDescent="0.25"/>
    <row r="8" spans="1:34" ht="12.75" x14ac:dyDescent="0.25"/>
    <row r="9" spans="1:34" ht="12.75" x14ac:dyDescent="0.25">
      <c r="AH9" s="256"/>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6"/>
    </row>
    <row r="18" spans="12:34" ht="12.75" x14ac:dyDescent="0.25"/>
    <row r="19" spans="12:34" ht="12.75" x14ac:dyDescent="0.25"/>
    <row r="20" spans="12:34" ht="12.75" x14ac:dyDescent="0.25">
      <c r="AH20" s="256"/>
    </row>
    <row r="21" spans="12:34" ht="12.75" x14ac:dyDescent="0.25">
      <c r="AH21" s="256"/>
    </row>
    <row r="22" spans="12:34" ht="12.75" x14ac:dyDescent="0.25"/>
    <row r="23" spans="12:34" ht="12.75" x14ac:dyDescent="0.25"/>
    <row r="24" spans="12:34" ht="12.75" x14ac:dyDescent="0.25">
      <c r="Q24" s="256"/>
    </row>
    <row r="25" spans="12:34" ht="12.75" x14ac:dyDescent="0.25"/>
    <row r="26" spans="12:34" ht="12.75" x14ac:dyDescent="0.25"/>
    <row r="27" spans="12:34" ht="12.75" x14ac:dyDescent="0.25"/>
    <row r="28" spans="12:34" ht="12.75" x14ac:dyDescent="0.25">
      <c r="O28" s="256"/>
      <c r="T28" s="256"/>
      <c r="AH28" s="256"/>
    </row>
    <row r="29" spans="12:34" ht="12.75" x14ac:dyDescent="0.25"/>
    <row r="30" spans="12:34" ht="12.75" x14ac:dyDescent="0.25"/>
    <row r="31" spans="12:34" ht="12.75" x14ac:dyDescent="0.25">
      <c r="Q31" s="256"/>
    </row>
    <row r="32" spans="12:34" ht="12.75" x14ac:dyDescent="0.25">
      <c r="L32" s="256"/>
    </row>
    <row r="33" spans="2:34" ht="12.75" x14ac:dyDescent="0.25">
      <c r="C33" s="256"/>
      <c r="E33" s="256"/>
      <c r="G33" s="256"/>
      <c r="I33" s="256"/>
      <c r="X33" s="256"/>
    </row>
    <row r="34" spans="2:34" ht="12.75" x14ac:dyDescent="0.25">
      <c r="B34" s="256"/>
      <c r="P34" s="256"/>
      <c r="R34" s="256"/>
      <c r="T34" s="256"/>
    </row>
    <row r="35" spans="2:34" ht="12.75" x14ac:dyDescent="0.25">
      <c r="D35" s="256"/>
      <c r="W35" s="256"/>
      <c r="AC35" s="256"/>
      <c r="AD35" s="256"/>
      <c r="AE35" s="256"/>
      <c r="AF35" s="256"/>
      <c r="AG35" s="256"/>
      <c r="AH35" s="256"/>
    </row>
    <row r="36" spans="2:34" ht="12.75" x14ac:dyDescent="0.25">
      <c r="H36" s="256"/>
      <c r="J36" s="256"/>
      <c r="K36" s="256"/>
      <c r="M36" s="256"/>
      <c r="Y36" s="256"/>
      <c r="Z36" s="256"/>
      <c r="AA36" s="256"/>
      <c r="AB36" s="256"/>
      <c r="AC36" s="256"/>
      <c r="AD36" s="256"/>
      <c r="AE36" s="256"/>
      <c r="AF36" s="256"/>
      <c r="AG36" s="256"/>
      <c r="AH36" s="256"/>
    </row>
    <row r="37" spans="2:34" ht="12.75" x14ac:dyDescent="0.25">
      <c r="AH37" s="256"/>
    </row>
    <row r="38" spans="2:34" ht="12.75" x14ac:dyDescent="0.25">
      <c r="AG38" s="256"/>
      <c r="AH38" s="256"/>
    </row>
    <row r="39" spans="2:34" ht="12.75" x14ac:dyDescent="0.25"/>
    <row r="40" spans="2:34" ht="12.75" x14ac:dyDescent="0.25">
      <c r="X40" s="256"/>
    </row>
    <row r="41" spans="2:34" ht="12.75" x14ac:dyDescent="0.25">
      <c r="R41" s="256"/>
    </row>
    <row r="42" spans="2:34" ht="12.75" x14ac:dyDescent="0.25">
      <c r="W42" s="256"/>
    </row>
    <row r="43" spans="2:34" ht="12.75" x14ac:dyDescent="0.25">
      <c r="Y43" s="256"/>
      <c r="Z43" s="256"/>
      <c r="AA43" s="256"/>
      <c r="AB43" s="256"/>
      <c r="AC43" s="256"/>
      <c r="AD43" s="256"/>
      <c r="AE43" s="256"/>
      <c r="AF43" s="256"/>
      <c r="AG43" s="256"/>
      <c r="AH43" s="256"/>
    </row>
    <row r="44" spans="2:34" ht="12.75" x14ac:dyDescent="0.25">
      <c r="AH44" s="256"/>
    </row>
    <row r="45" spans="2:34" ht="12.75" x14ac:dyDescent="0.25">
      <c r="X45" s="256"/>
    </row>
    <row r="46" spans="2:34" ht="12.75" x14ac:dyDescent="0.25"/>
    <row r="47" spans="2:34" ht="12.75" x14ac:dyDescent="0.25"/>
    <row r="48" spans="2:34" ht="12.75" x14ac:dyDescent="0.25">
      <c r="W48" s="256"/>
      <c r="Y48" s="256"/>
      <c r="Z48" s="256"/>
      <c r="AA48" s="256"/>
      <c r="AB48" s="256"/>
      <c r="AC48" s="256"/>
      <c r="AD48" s="256"/>
      <c r="AE48" s="256"/>
      <c r="AF48" s="256"/>
      <c r="AG48" s="256"/>
      <c r="AH48" s="256"/>
    </row>
    <row r="49" spans="28:34" ht="12.75" x14ac:dyDescent="0.25"/>
    <row r="50" spans="28:34" ht="12.75" x14ac:dyDescent="0.25">
      <c r="AE50" s="256"/>
      <c r="AF50" s="256"/>
      <c r="AG50" s="256"/>
      <c r="AH50" s="256"/>
    </row>
    <row r="51" spans="28:34" ht="12.75" x14ac:dyDescent="0.25">
      <c r="AC51" s="256"/>
      <c r="AD51" s="256"/>
      <c r="AE51" s="256"/>
      <c r="AF51" s="256"/>
      <c r="AG51" s="256"/>
      <c r="AH51" s="256"/>
    </row>
    <row r="52" spans="28:34" ht="12.75" x14ac:dyDescent="0.25"/>
    <row r="53" spans="28:34" ht="12.75" x14ac:dyDescent="0.25">
      <c r="AF53" s="256"/>
      <c r="AG53" s="256"/>
      <c r="AH53" s="256"/>
    </row>
    <row r="54" spans="28:34" ht="12.75" x14ac:dyDescent="0.25">
      <c r="AH54" s="256"/>
    </row>
    <row r="55" spans="28:34" ht="12.75" x14ac:dyDescent="0.25"/>
    <row r="56" spans="28:34" ht="12.75" x14ac:dyDescent="0.25">
      <c r="AB56" s="256"/>
      <c r="AC56" s="256"/>
      <c r="AD56" s="256"/>
      <c r="AE56" s="256"/>
      <c r="AF56" s="256"/>
      <c r="AG56" s="256"/>
      <c r="AH56" s="256"/>
    </row>
    <row r="57" spans="28:34" ht="12.75" x14ac:dyDescent="0.25">
      <c r="AH57" s="256"/>
    </row>
    <row r="58" spans="28:34" ht="12.75" x14ac:dyDescent="0.25">
      <c r="AH58" s="256"/>
    </row>
    <row r="59" spans="28:34" ht="12.75" x14ac:dyDescent="0.25"/>
    <row r="60" spans="28:34" ht="12.75" x14ac:dyDescent="0.25"/>
    <row r="61" spans="28:34" ht="12.75" x14ac:dyDescent="0.25"/>
    <row r="62" spans="28:34" ht="12.75" x14ac:dyDescent="0.25"/>
    <row r="63" spans="28:34" ht="12.75" x14ac:dyDescent="0.25">
      <c r="AH63" s="256"/>
    </row>
    <row r="64" spans="28:34" ht="12.75" x14ac:dyDescent="0.25">
      <c r="AG64" s="256"/>
      <c r="AH64" s="256"/>
    </row>
    <row r="65" spans="28:34" ht="12.75" x14ac:dyDescent="0.25"/>
    <row r="66" spans="28:34" ht="12.75" x14ac:dyDescent="0.25"/>
    <row r="67" spans="28:34" ht="12.75" x14ac:dyDescent="0.25"/>
    <row r="68" spans="28:34" ht="12.75" x14ac:dyDescent="0.25">
      <c r="AB68" s="256"/>
      <c r="AC68" s="256"/>
      <c r="AD68" s="256"/>
      <c r="AE68" s="256"/>
      <c r="AF68" s="256"/>
      <c r="AG68" s="256"/>
      <c r="AH68" s="256"/>
    </row>
    <row r="69" spans="28:34" ht="12.75" x14ac:dyDescent="0.25">
      <c r="AF69" s="256"/>
      <c r="AG69" s="256"/>
      <c r="AH69" s="256"/>
    </row>
    <row r="70" spans="28:34" ht="12.75" x14ac:dyDescent="0.25"/>
    <row r="71" spans="28:34" ht="12.75" x14ac:dyDescent="0.25"/>
    <row r="72" spans="28:34" ht="12.75" x14ac:dyDescent="0.25"/>
    <row r="73" spans="28:34" ht="12.75" x14ac:dyDescent="0.25"/>
    <row r="74" spans="28:34" ht="12.75" x14ac:dyDescent="0.25"/>
    <row r="75" spans="28:34" ht="12.75" x14ac:dyDescent="0.25">
      <c r="AH75" s="256"/>
    </row>
    <row r="76" spans="28:34" ht="12.75" x14ac:dyDescent="0.25">
      <c r="AF76" s="256"/>
      <c r="AG76" s="256"/>
      <c r="AH76" s="256"/>
    </row>
    <row r="77" spans="28:34" ht="12.75" x14ac:dyDescent="0.25">
      <c r="AG77" s="256"/>
      <c r="AH77" s="256"/>
    </row>
    <row r="78" spans="28:34" ht="12.75" x14ac:dyDescent="0.25"/>
    <row r="79" spans="28:34" ht="12.75" x14ac:dyDescent="0.25"/>
    <row r="80" spans="28:34" ht="12.75" x14ac:dyDescent="0.25"/>
    <row r="81" spans="25:34" ht="12.75" x14ac:dyDescent="0.25"/>
    <row r="82" spans="25:34" ht="12.75" x14ac:dyDescent="0.25">
      <c r="Y82" s="256"/>
    </row>
    <row r="83" spans="25:34" ht="12.75" x14ac:dyDescent="0.25">
      <c r="Y83" s="256"/>
      <c r="Z83" s="256"/>
      <c r="AA83" s="256"/>
      <c r="AB83" s="256"/>
      <c r="AC83" s="256"/>
      <c r="AD83" s="256"/>
      <c r="AE83" s="256"/>
      <c r="AF83" s="256"/>
      <c r="AG83" s="256"/>
      <c r="AH83" s="256"/>
    </row>
    <row r="84" spans="25:34" ht="12.75" x14ac:dyDescent="0.25"/>
    <row r="85" spans="25:34" ht="12.75" x14ac:dyDescent="0.25"/>
    <row r="86" spans="25:34" ht="12.75" x14ac:dyDescent="0.25"/>
    <row r="87" spans="25:34" ht="12.75" x14ac:dyDescent="0.25"/>
    <row r="88" spans="25:34" ht="12.75" x14ac:dyDescent="0.25">
      <c r="AH88" s="256"/>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6"/>
      <c r="AG94" s="256"/>
      <c r="AH94" s="256"/>
    </row>
    <row r="95" spans="25:34" ht="13.5" customHeight="1" x14ac:dyDescent="0.25">
      <c r="AH95" s="256"/>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6"/>
    </row>
    <row r="102" spans="33:34" ht="13.5" customHeight="1" x14ac:dyDescent="0.25"/>
    <row r="103" spans="33:34" ht="13.5" customHeight="1" x14ac:dyDescent="0.25"/>
    <row r="104" spans="33:34" ht="13.5" customHeight="1" x14ac:dyDescent="0.25">
      <c r="AG104" s="256"/>
      <c r="AH104" s="256"/>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6"/>
    </row>
    <row r="117" spans="34:122" ht="13.5" customHeight="1" x14ac:dyDescent="0.25"/>
    <row r="118" spans="34:122" ht="13.5" customHeight="1" x14ac:dyDescent="0.25"/>
    <row r="119" spans="34:122" ht="13.5" customHeight="1" x14ac:dyDescent="0.25"/>
    <row r="120" spans="34:122" ht="13.5" customHeight="1" x14ac:dyDescent="0.25">
      <c r="AH120" s="256"/>
    </row>
    <row r="121" spans="34:122" ht="13.5" customHeight="1" x14ac:dyDescent="0.25">
      <c r="AH121" s="256"/>
    </row>
    <row r="122" spans="34:122" ht="13.5" customHeight="1" x14ac:dyDescent="0.25"/>
    <row r="123" spans="34:122" ht="13.5" customHeight="1" x14ac:dyDescent="0.25"/>
    <row r="124" spans="34:122" ht="13.5" customHeight="1" x14ac:dyDescent="0.25"/>
    <row r="125" spans="34:122" ht="13.5" customHeight="1" x14ac:dyDescent="0.25">
      <c r="DR125" s="256" t="s">
        <v>483</v>
      </c>
    </row>
  </sheetData>
  <sheetProtection algorithmName="SHA-512" hashValue="1eu25EfR8arI1CX3/E2nP4trPRs/GEXXR6bscYO5zyQkb/p9QJdPVm4Dc1KHgI4uxcEgQ6VGHErQKmmBefcDKw==" saltValue="CfE9hkbnVf8O3/bGK4Zc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38A8F-5B2D-4F55-AE44-FD78E1BD0CEF}">
  <sheetPr>
    <tabColor rgb="FFFFFF00"/>
    <pageSetUpPr fitToPage="1"/>
  </sheetPr>
  <dimension ref="A1:DR125"/>
  <sheetViews>
    <sheetView showGridLines="0" topLeftCell="A101" zoomScale="70" zoomScaleNormal="70" zoomScaleSheetLayoutView="55" workbookViewId="0"/>
  </sheetViews>
  <sheetFormatPr defaultColWidth="0" defaultRowHeight="13.5" customHeight="1" zeroHeight="1" x14ac:dyDescent="0.25"/>
  <cols>
    <col min="1" max="34" width="2.46484375" style="257" customWidth="1"/>
    <col min="35" max="122" width="2.46484375" style="256" customWidth="1"/>
    <col min="123" max="16384" width="2.46484375" style="256" hidden="1"/>
  </cols>
  <sheetData>
    <row r="1" spans="2:34" ht="13.5" customHeight="1" x14ac:dyDescent="0.2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ht="12.75" x14ac:dyDescent="0.25">
      <c r="S2" s="256"/>
      <c r="AH2" s="256"/>
    </row>
    <row r="3" spans="2:34" ht="12.75" x14ac:dyDescent="0.2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ht="12.75" x14ac:dyDescent="0.25"/>
    <row r="5" spans="2:34" ht="12.75" x14ac:dyDescent="0.25"/>
    <row r="6" spans="2:34" ht="12.75" x14ac:dyDescent="0.25"/>
    <row r="7" spans="2:34" ht="12.75" x14ac:dyDescent="0.25"/>
    <row r="8" spans="2:34" ht="12.75" x14ac:dyDescent="0.25"/>
    <row r="9" spans="2:34" ht="12.75" x14ac:dyDescent="0.25">
      <c r="AH9" s="256"/>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6"/>
    </row>
    <row r="18" spans="12:34" ht="12.75" x14ac:dyDescent="0.25"/>
    <row r="19" spans="12:34" ht="12.75" x14ac:dyDescent="0.25"/>
    <row r="20" spans="12:34" ht="12.75" x14ac:dyDescent="0.25">
      <c r="AH20" s="256"/>
    </row>
    <row r="21" spans="12:34" ht="12.75" x14ac:dyDescent="0.25">
      <c r="AH21" s="256"/>
    </row>
    <row r="22" spans="12:34" ht="12.75" x14ac:dyDescent="0.25"/>
    <row r="23" spans="12:34" ht="12.75" x14ac:dyDescent="0.25"/>
    <row r="24" spans="12:34" ht="12.75" x14ac:dyDescent="0.25">
      <c r="Q24" s="256"/>
    </row>
    <row r="25" spans="12:34" ht="12.75" x14ac:dyDescent="0.25"/>
    <row r="26" spans="12:34" ht="12.75" x14ac:dyDescent="0.25"/>
    <row r="27" spans="12:34" ht="12.75" x14ac:dyDescent="0.25"/>
    <row r="28" spans="12:34" ht="12.75" x14ac:dyDescent="0.25">
      <c r="O28" s="256"/>
      <c r="T28" s="256"/>
      <c r="AH28" s="256"/>
    </row>
    <row r="29" spans="12:34" ht="12.75" x14ac:dyDescent="0.25"/>
    <row r="30" spans="12:34" ht="12.75" x14ac:dyDescent="0.25"/>
    <row r="31" spans="12:34" ht="12.75" x14ac:dyDescent="0.25">
      <c r="Q31" s="256"/>
    </row>
    <row r="32" spans="12:34" ht="12.75" x14ac:dyDescent="0.25">
      <c r="L32" s="256"/>
    </row>
    <row r="33" spans="2:34" ht="12.75" x14ac:dyDescent="0.25">
      <c r="C33" s="256"/>
      <c r="E33" s="256"/>
      <c r="G33" s="256"/>
      <c r="I33" s="256"/>
      <c r="X33" s="256"/>
    </row>
    <row r="34" spans="2:34" ht="12.75" x14ac:dyDescent="0.25">
      <c r="B34" s="256"/>
      <c r="P34" s="256"/>
      <c r="R34" s="256"/>
      <c r="T34" s="256"/>
    </row>
    <row r="35" spans="2:34" ht="12.75" x14ac:dyDescent="0.25">
      <c r="D35" s="256"/>
      <c r="W35" s="256"/>
      <c r="AC35" s="256"/>
      <c r="AD35" s="256"/>
      <c r="AE35" s="256"/>
      <c r="AF35" s="256"/>
      <c r="AG35" s="256"/>
      <c r="AH35" s="256"/>
    </row>
    <row r="36" spans="2:34" ht="12.75" x14ac:dyDescent="0.25">
      <c r="H36" s="256"/>
      <c r="J36" s="256"/>
      <c r="K36" s="256"/>
      <c r="M36" s="256"/>
      <c r="Y36" s="256"/>
      <c r="Z36" s="256"/>
      <c r="AA36" s="256"/>
      <c r="AB36" s="256"/>
      <c r="AC36" s="256"/>
      <c r="AD36" s="256"/>
      <c r="AE36" s="256"/>
      <c r="AF36" s="256"/>
      <c r="AG36" s="256"/>
      <c r="AH36" s="256"/>
    </row>
    <row r="37" spans="2:34" ht="12.75" x14ac:dyDescent="0.25">
      <c r="AH37" s="256"/>
    </row>
    <row r="38" spans="2:34" ht="12.75" x14ac:dyDescent="0.25">
      <c r="AG38" s="256"/>
      <c r="AH38" s="256"/>
    </row>
    <row r="39" spans="2:34" ht="12.75" x14ac:dyDescent="0.25"/>
    <row r="40" spans="2:34" ht="12.75" x14ac:dyDescent="0.25">
      <c r="X40" s="256"/>
    </row>
    <row r="41" spans="2:34" ht="12.75" x14ac:dyDescent="0.25">
      <c r="R41" s="256"/>
    </row>
    <row r="42" spans="2:34" ht="12.75" x14ac:dyDescent="0.25">
      <c r="W42" s="256"/>
    </row>
    <row r="43" spans="2:34" ht="12.75" x14ac:dyDescent="0.25">
      <c r="Y43" s="256"/>
      <c r="Z43" s="256"/>
      <c r="AA43" s="256"/>
      <c r="AB43" s="256"/>
      <c r="AC43" s="256"/>
      <c r="AD43" s="256"/>
      <c r="AE43" s="256"/>
      <c r="AF43" s="256"/>
      <c r="AG43" s="256"/>
      <c r="AH43" s="256"/>
    </row>
    <row r="44" spans="2:34" ht="12.75" x14ac:dyDescent="0.25">
      <c r="AH44" s="256"/>
    </row>
    <row r="45" spans="2:34" ht="12.75" x14ac:dyDescent="0.25">
      <c r="X45" s="256"/>
    </row>
    <row r="46" spans="2:34" ht="12.75" x14ac:dyDescent="0.25"/>
    <row r="47" spans="2:34" ht="12.75" x14ac:dyDescent="0.25"/>
    <row r="48" spans="2:34" ht="12.75" x14ac:dyDescent="0.25">
      <c r="W48" s="256"/>
      <c r="Y48" s="256"/>
      <c r="Z48" s="256"/>
      <c r="AA48" s="256"/>
      <c r="AB48" s="256"/>
      <c r="AC48" s="256"/>
      <c r="AD48" s="256"/>
      <c r="AE48" s="256"/>
      <c r="AF48" s="256"/>
      <c r="AG48" s="256"/>
      <c r="AH48" s="256"/>
    </row>
    <row r="49" spans="28:34" ht="12.75" x14ac:dyDescent="0.25"/>
    <row r="50" spans="28:34" ht="12.75" x14ac:dyDescent="0.25">
      <c r="AE50" s="256"/>
      <c r="AF50" s="256"/>
      <c r="AG50" s="256"/>
      <c r="AH50" s="256"/>
    </row>
    <row r="51" spans="28:34" ht="12.75" x14ac:dyDescent="0.25">
      <c r="AC51" s="256"/>
      <c r="AD51" s="256"/>
      <c r="AE51" s="256"/>
      <c r="AF51" s="256"/>
      <c r="AG51" s="256"/>
      <c r="AH51" s="256"/>
    </row>
    <row r="52" spans="28:34" ht="12.75" x14ac:dyDescent="0.25"/>
    <row r="53" spans="28:34" ht="12.75" x14ac:dyDescent="0.25">
      <c r="AF53" s="256"/>
      <c r="AG53" s="256"/>
      <c r="AH53" s="256"/>
    </row>
    <row r="54" spans="28:34" ht="12.75" x14ac:dyDescent="0.25">
      <c r="AH54" s="256"/>
    </row>
    <row r="55" spans="28:34" ht="12.75" x14ac:dyDescent="0.25"/>
    <row r="56" spans="28:34" ht="12.75" x14ac:dyDescent="0.25">
      <c r="AB56" s="256"/>
      <c r="AC56" s="256"/>
      <c r="AD56" s="256"/>
      <c r="AE56" s="256"/>
      <c r="AF56" s="256"/>
      <c r="AG56" s="256"/>
      <c r="AH56" s="256"/>
    </row>
    <row r="57" spans="28:34" ht="12.75" x14ac:dyDescent="0.25">
      <c r="AH57" s="256"/>
    </row>
    <row r="58" spans="28:34" ht="12.75" x14ac:dyDescent="0.25">
      <c r="AH58" s="256"/>
    </row>
    <row r="59" spans="28:34" ht="12.75" x14ac:dyDescent="0.25">
      <c r="AG59" s="256"/>
      <c r="AH59" s="256"/>
    </row>
    <row r="60" spans="28:34" ht="12.75" x14ac:dyDescent="0.25"/>
    <row r="61" spans="28:34" ht="12.75" x14ac:dyDescent="0.25"/>
    <row r="62" spans="28:34" ht="12.75" x14ac:dyDescent="0.25"/>
    <row r="63" spans="28:34" ht="12.75" x14ac:dyDescent="0.25">
      <c r="AH63" s="256"/>
    </row>
    <row r="64" spans="28:34" ht="12.75" x14ac:dyDescent="0.25">
      <c r="AG64" s="256"/>
      <c r="AH64" s="256"/>
    </row>
    <row r="65" spans="28:34" ht="12.75" x14ac:dyDescent="0.25"/>
    <row r="66" spans="28:34" ht="12.75" x14ac:dyDescent="0.25"/>
    <row r="67" spans="28:34" ht="12.75" x14ac:dyDescent="0.25"/>
    <row r="68" spans="28:34" ht="12.75" x14ac:dyDescent="0.25">
      <c r="AB68" s="256"/>
      <c r="AC68" s="256"/>
      <c r="AD68" s="256"/>
      <c r="AE68" s="256"/>
      <c r="AF68" s="256"/>
      <c r="AG68" s="256"/>
      <c r="AH68" s="256"/>
    </row>
    <row r="69" spans="28:34" ht="12.75" x14ac:dyDescent="0.25">
      <c r="AF69" s="256"/>
      <c r="AG69" s="256"/>
      <c r="AH69" s="256"/>
    </row>
    <row r="70" spans="28:34" ht="12.75" x14ac:dyDescent="0.25"/>
    <row r="71" spans="28:34" ht="12.75" x14ac:dyDescent="0.25"/>
    <row r="72" spans="28:34" ht="12.75" x14ac:dyDescent="0.25"/>
    <row r="73" spans="28:34" ht="12.75" x14ac:dyDescent="0.25"/>
    <row r="74" spans="28:34" ht="12.75" x14ac:dyDescent="0.25"/>
    <row r="75" spans="28:34" ht="12.75" x14ac:dyDescent="0.25">
      <c r="AH75" s="256"/>
    </row>
    <row r="76" spans="28:34" ht="12.75" x14ac:dyDescent="0.25">
      <c r="AF76" s="256"/>
      <c r="AG76" s="256"/>
      <c r="AH76" s="256"/>
    </row>
    <row r="77" spans="28:34" ht="12.75" x14ac:dyDescent="0.25">
      <c r="AG77" s="256"/>
      <c r="AH77" s="256"/>
    </row>
    <row r="78" spans="28:34" ht="12.75" x14ac:dyDescent="0.25"/>
    <row r="79" spans="28:34" ht="12.75" x14ac:dyDescent="0.25"/>
    <row r="80" spans="28:34" ht="12.75" x14ac:dyDescent="0.25"/>
    <row r="81" spans="25:34" ht="12.75" x14ac:dyDescent="0.25"/>
    <row r="82" spans="25:34" ht="12.75" x14ac:dyDescent="0.25">
      <c r="Y82" s="256"/>
    </row>
    <row r="83" spans="25:34" ht="12.75" x14ac:dyDescent="0.25">
      <c r="Y83" s="256"/>
      <c r="Z83" s="256"/>
      <c r="AA83" s="256"/>
      <c r="AB83" s="256"/>
      <c r="AC83" s="256"/>
      <c r="AD83" s="256"/>
      <c r="AE83" s="256"/>
      <c r="AF83" s="256"/>
      <c r="AG83" s="256"/>
      <c r="AH83" s="256"/>
    </row>
    <row r="84" spans="25:34" ht="12.75" x14ac:dyDescent="0.25"/>
    <row r="85" spans="25:34" ht="12.75" x14ac:dyDescent="0.25"/>
    <row r="86" spans="25:34" ht="12.75" x14ac:dyDescent="0.25"/>
    <row r="87" spans="25:34" ht="12.75" x14ac:dyDescent="0.25"/>
    <row r="88" spans="25:34" ht="12.75" x14ac:dyDescent="0.25">
      <c r="AH88" s="256"/>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6"/>
      <c r="AG94" s="256"/>
      <c r="AH94" s="256"/>
    </row>
    <row r="95" spans="25:34" ht="13.5" customHeight="1" x14ac:dyDescent="0.25">
      <c r="AH95" s="256"/>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6"/>
    </row>
    <row r="102" spans="33:34" ht="13.5" customHeight="1" x14ac:dyDescent="0.25"/>
    <row r="103" spans="33:34" ht="13.5" customHeight="1" x14ac:dyDescent="0.25"/>
    <row r="104" spans="33:34" ht="13.5" customHeight="1" x14ac:dyDescent="0.25">
      <c r="AG104" s="256"/>
      <c r="AH104" s="256"/>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6"/>
    </row>
    <row r="117" spans="34:122" ht="13.5" customHeight="1" x14ac:dyDescent="0.25"/>
    <row r="118" spans="34:122" ht="13.5" customHeight="1" x14ac:dyDescent="0.25"/>
    <row r="119" spans="34:122" ht="13.5" customHeight="1" x14ac:dyDescent="0.25"/>
    <row r="120" spans="34:122" ht="13.5" customHeight="1" x14ac:dyDescent="0.25">
      <c r="AH120" s="256"/>
    </row>
    <row r="121" spans="34:122" ht="13.5" customHeight="1" x14ac:dyDescent="0.25">
      <c r="AH121" s="256"/>
    </row>
    <row r="122" spans="34:122" ht="13.5" customHeight="1" x14ac:dyDescent="0.25"/>
    <row r="123" spans="34:122" ht="13.5" customHeight="1" x14ac:dyDescent="0.25"/>
    <row r="124" spans="34:122" ht="13.5" customHeight="1" x14ac:dyDescent="0.25"/>
    <row r="125" spans="34:122" ht="13.5" customHeight="1" x14ac:dyDescent="0.25">
      <c r="DR125" s="256" t="s">
        <v>483</v>
      </c>
    </row>
  </sheetData>
  <sheetProtection algorithmName="SHA-512" hashValue="BHXtO6dqsKkPLZXcKCvxruz6FdUg4qEIzT55MOiZqlgfnLWsfa06QZIsRVoOQDgXC5+0OA/BIh7nZHEG2KDyuA==" saltValue="0kL5QA9G7bm8bYPvEP1v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1" customWidth="1"/>
    <col min="2" max="8" width="13.3984375" style="141" customWidth="1"/>
    <col min="9" max="16384" width="11.1328125" style="141"/>
  </cols>
  <sheetData>
    <row r="1" spans="1:8" x14ac:dyDescent="0.25">
      <c r="A1" s="135"/>
      <c r="B1" s="136"/>
      <c r="C1" s="137"/>
      <c r="D1" s="138"/>
      <c r="E1" s="139"/>
      <c r="F1" s="139"/>
      <c r="G1" s="139"/>
      <c r="H1" s="140"/>
    </row>
    <row r="2" spans="1:8" x14ac:dyDescent="0.25">
      <c r="A2" s="142"/>
      <c r="B2" s="143"/>
      <c r="C2" s="144"/>
      <c r="D2" s="145" t="s">
        <v>50</v>
      </c>
      <c r="E2" s="146"/>
      <c r="F2" s="147" t="s">
        <v>532</v>
      </c>
      <c r="G2" s="148"/>
      <c r="H2" s="149"/>
    </row>
    <row r="3" spans="1:8" x14ac:dyDescent="0.25">
      <c r="A3" s="145" t="s">
        <v>525</v>
      </c>
      <c r="B3" s="150"/>
      <c r="C3" s="151"/>
      <c r="D3" s="152">
        <v>57264</v>
      </c>
      <c r="E3" s="153"/>
      <c r="F3" s="154">
        <v>51849</v>
      </c>
      <c r="G3" s="155"/>
      <c r="H3" s="156"/>
    </row>
    <row r="4" spans="1:8" x14ac:dyDescent="0.25">
      <c r="A4" s="157"/>
      <c r="B4" s="158"/>
      <c r="C4" s="159"/>
      <c r="D4" s="160">
        <v>34759</v>
      </c>
      <c r="E4" s="161"/>
      <c r="F4" s="162">
        <v>26326</v>
      </c>
      <c r="G4" s="163"/>
      <c r="H4" s="164"/>
    </row>
    <row r="5" spans="1:8" x14ac:dyDescent="0.25">
      <c r="A5" s="145" t="s">
        <v>527</v>
      </c>
      <c r="B5" s="150"/>
      <c r="C5" s="151"/>
      <c r="D5" s="152">
        <v>48529</v>
      </c>
      <c r="E5" s="153"/>
      <c r="F5" s="154">
        <v>52191</v>
      </c>
      <c r="G5" s="155"/>
      <c r="H5" s="156"/>
    </row>
    <row r="6" spans="1:8" x14ac:dyDescent="0.25">
      <c r="A6" s="157"/>
      <c r="B6" s="158"/>
      <c r="C6" s="159"/>
      <c r="D6" s="160">
        <v>23327</v>
      </c>
      <c r="E6" s="161"/>
      <c r="F6" s="162">
        <v>26807</v>
      </c>
      <c r="G6" s="163"/>
      <c r="H6" s="164"/>
    </row>
    <row r="7" spans="1:8" x14ac:dyDescent="0.25">
      <c r="A7" s="145" t="s">
        <v>528</v>
      </c>
      <c r="B7" s="150"/>
      <c r="C7" s="151"/>
      <c r="D7" s="152">
        <v>37521</v>
      </c>
      <c r="E7" s="153"/>
      <c r="F7" s="154">
        <v>48105</v>
      </c>
      <c r="G7" s="155"/>
      <c r="H7" s="156"/>
    </row>
    <row r="8" spans="1:8" x14ac:dyDescent="0.25">
      <c r="A8" s="157"/>
      <c r="B8" s="158"/>
      <c r="C8" s="159"/>
      <c r="D8" s="160">
        <v>18239</v>
      </c>
      <c r="E8" s="161"/>
      <c r="F8" s="162">
        <v>24072</v>
      </c>
      <c r="G8" s="163"/>
      <c r="H8" s="164"/>
    </row>
    <row r="9" spans="1:8" x14ac:dyDescent="0.25">
      <c r="A9" s="145" t="s">
        <v>529</v>
      </c>
      <c r="B9" s="150"/>
      <c r="C9" s="151"/>
      <c r="D9" s="152">
        <v>41702</v>
      </c>
      <c r="E9" s="153"/>
      <c r="F9" s="154">
        <v>47446</v>
      </c>
      <c r="G9" s="155"/>
      <c r="H9" s="156"/>
    </row>
    <row r="10" spans="1:8" x14ac:dyDescent="0.25">
      <c r="A10" s="157"/>
      <c r="B10" s="158"/>
      <c r="C10" s="159"/>
      <c r="D10" s="160">
        <v>17842</v>
      </c>
      <c r="E10" s="161"/>
      <c r="F10" s="162">
        <v>24371</v>
      </c>
      <c r="G10" s="163"/>
      <c r="H10" s="164"/>
    </row>
    <row r="11" spans="1:8" x14ac:dyDescent="0.25">
      <c r="A11" s="145" t="s">
        <v>530</v>
      </c>
      <c r="B11" s="150"/>
      <c r="C11" s="151"/>
      <c r="D11" s="152">
        <v>51731</v>
      </c>
      <c r="E11" s="153"/>
      <c r="F11" s="154">
        <v>48387</v>
      </c>
      <c r="G11" s="155"/>
      <c r="H11" s="156"/>
    </row>
    <row r="12" spans="1:8" x14ac:dyDescent="0.25">
      <c r="A12" s="157"/>
      <c r="B12" s="158"/>
      <c r="C12" s="165"/>
      <c r="D12" s="160">
        <v>29688</v>
      </c>
      <c r="E12" s="161"/>
      <c r="F12" s="162">
        <v>25592</v>
      </c>
      <c r="G12" s="163"/>
      <c r="H12" s="164"/>
    </row>
    <row r="13" spans="1:8" x14ac:dyDescent="0.25">
      <c r="A13" s="145"/>
      <c r="B13" s="150"/>
      <c r="C13" s="166"/>
      <c r="D13" s="167">
        <v>47349</v>
      </c>
      <c r="E13" s="168"/>
      <c r="F13" s="169">
        <v>49596</v>
      </c>
      <c r="G13" s="170"/>
      <c r="H13" s="156"/>
    </row>
    <row r="14" spans="1:8" x14ac:dyDescent="0.25">
      <c r="A14" s="157"/>
      <c r="B14" s="158"/>
      <c r="C14" s="159"/>
      <c r="D14" s="160">
        <v>24771</v>
      </c>
      <c r="E14" s="161"/>
      <c r="F14" s="162">
        <v>25434</v>
      </c>
      <c r="G14" s="163"/>
      <c r="H14" s="164"/>
    </row>
    <row r="17" spans="1:11" x14ac:dyDescent="0.25">
      <c r="A17" s="141" t="s">
        <v>51</v>
      </c>
    </row>
    <row r="18" spans="1:11" x14ac:dyDescent="0.25">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5">
      <c r="A19" s="171" t="s">
        <v>52</v>
      </c>
      <c r="B19" s="171">
        <f>ROUND(VALUE(SUBSTITUTE(実質収支比率等に係る経年分析!F$48,"▲","-")),2)</f>
        <v>1.93</v>
      </c>
      <c r="C19" s="171">
        <f>ROUND(VALUE(SUBSTITUTE(実質収支比率等に係る経年分析!G$48,"▲","-")),2)</f>
        <v>2.92</v>
      </c>
      <c r="D19" s="171">
        <f>ROUND(VALUE(SUBSTITUTE(実質収支比率等に係る経年分析!H$48,"▲","-")),2)</f>
        <v>4.3499999999999996</v>
      </c>
      <c r="E19" s="171">
        <f>ROUND(VALUE(SUBSTITUTE(実質収支比率等に係る経年分析!I$48,"▲","-")),2)</f>
        <v>4.59</v>
      </c>
      <c r="F19" s="171">
        <f>ROUND(VALUE(SUBSTITUTE(実質収支比率等に係る経年分析!J$48,"▲","-")),2)</f>
        <v>3.88</v>
      </c>
    </row>
    <row r="20" spans="1:11" x14ac:dyDescent="0.25">
      <c r="A20" s="171" t="s">
        <v>53</v>
      </c>
      <c r="B20" s="171">
        <f>ROUND(VALUE(SUBSTITUTE(実質収支比率等に係る経年分析!F$47,"▲","-")),2)</f>
        <v>8.15</v>
      </c>
      <c r="C20" s="171">
        <f>ROUND(VALUE(SUBSTITUTE(実質収支比率等に係る経年分析!G$47,"▲","-")),2)</f>
        <v>10.59</v>
      </c>
      <c r="D20" s="171">
        <f>ROUND(VALUE(SUBSTITUTE(実質収支比率等に係る経年分析!H$47,"▲","-")),2)</f>
        <v>11.73</v>
      </c>
      <c r="E20" s="171">
        <f>ROUND(VALUE(SUBSTITUTE(実質収支比率等に係る経年分析!I$47,"▲","-")),2)</f>
        <v>12.8</v>
      </c>
      <c r="F20" s="171">
        <f>ROUND(VALUE(SUBSTITUTE(実質収支比率等に係る経年分析!J$47,"▲","-")),2)</f>
        <v>12.94</v>
      </c>
    </row>
    <row r="21" spans="1:11" x14ac:dyDescent="0.25">
      <c r="A21" s="171" t="s">
        <v>54</v>
      </c>
      <c r="B21" s="171">
        <f>IF(ISNUMBER(VALUE(SUBSTITUTE(実質収支比率等に係る経年分析!F$49,"▲","-"))),ROUND(VALUE(SUBSTITUTE(実質収支比率等に係る経年分析!F$49,"▲","-")),2),NA())</f>
        <v>1.68</v>
      </c>
      <c r="C21" s="171">
        <f>IF(ISNUMBER(VALUE(SUBSTITUTE(実質収支比率等に係る経年分析!G$49,"▲","-"))),ROUND(VALUE(SUBSTITUTE(実質収支比率等に係る経年分析!G$49,"▲","-")),2),NA())</f>
        <v>3.6</v>
      </c>
      <c r="D21" s="171">
        <f>IF(ISNUMBER(VALUE(SUBSTITUTE(実質収支比率等に係る経年分析!H$49,"▲","-"))),ROUND(VALUE(SUBSTITUTE(実質収支比率等に係る経年分析!H$49,"▲","-")),2),NA())</f>
        <v>3</v>
      </c>
      <c r="E21" s="171">
        <f>IF(ISNUMBER(VALUE(SUBSTITUTE(実質収支比率等に係る経年分析!I$49,"▲","-"))),ROUND(VALUE(SUBSTITUTE(実質収支比率等に係る経年分析!I$49,"▲","-")),2),NA())</f>
        <v>0.93</v>
      </c>
      <c r="F21" s="171">
        <f>IF(ISNUMBER(VALUE(SUBSTITUTE(実質収支比率等に係る経年分析!J$49,"▲","-"))),ROUND(VALUE(SUBSTITUTE(実質収支比率等に係る経年分析!J$49,"▲","-")),2),NA())</f>
        <v>-0.49</v>
      </c>
    </row>
    <row r="24" spans="1:11" x14ac:dyDescent="0.25">
      <c r="A24" s="141" t="s">
        <v>55</v>
      </c>
    </row>
    <row r="25" spans="1:11" x14ac:dyDescent="0.25">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5">
      <c r="A26" s="172"/>
      <c r="B26" s="172" t="s">
        <v>56</v>
      </c>
      <c r="C26" s="172" t="s">
        <v>57</v>
      </c>
      <c r="D26" s="172" t="s">
        <v>56</v>
      </c>
      <c r="E26" s="172" t="s">
        <v>57</v>
      </c>
      <c r="F26" s="172" t="s">
        <v>56</v>
      </c>
      <c r="G26" s="172" t="s">
        <v>57</v>
      </c>
      <c r="H26" s="172" t="s">
        <v>56</v>
      </c>
      <c r="I26" s="172" t="s">
        <v>57</v>
      </c>
      <c r="J26" s="172" t="s">
        <v>56</v>
      </c>
      <c r="K26" s="172" t="s">
        <v>57</v>
      </c>
    </row>
    <row r="27" spans="1:11" x14ac:dyDescent="0.2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0.09</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7.0000000000000007E-2</v>
      </c>
    </row>
    <row r="28" spans="1:11" x14ac:dyDescent="0.2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5">
      <c r="A29" s="172" t="str">
        <f>IF(連結実質赤字比率に係る赤字・黒字の構成分析!C$41="",NA(),連結実質赤字比率に係る赤字・黒字の構成分析!C$41)</f>
        <v>自転車競走事業特別会計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25">
      <c r="A30" s="172" t="str">
        <f>IF(連結実質赤字比率に係る赤字・黒字の構成分析!C$40="",NA(),連結実質赤字比率に係る赤字・黒字の構成分析!C$40)</f>
        <v>国民健康保険事業特別会計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0.83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0.91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0.65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x14ac:dyDescent="0.25">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0.14000000000000001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0.15</v>
      </c>
    </row>
    <row r="32" spans="1:11" x14ac:dyDescent="0.2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1.98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1.52</v>
      </c>
    </row>
    <row r="33" spans="1:16" x14ac:dyDescent="0.25">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3.11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2.94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2.87</v>
      </c>
    </row>
    <row r="34" spans="1:16" x14ac:dyDescent="0.2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2.87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4.29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4.55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3.82</v>
      </c>
    </row>
    <row r="35" spans="1:16" x14ac:dyDescent="0.2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4.72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4.71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4.42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4.6900000000000004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4.82</v>
      </c>
    </row>
    <row r="36" spans="1:16" x14ac:dyDescent="0.25">
      <c r="A36" s="172" t="str">
        <f>IF(連結実質赤字比率に係る赤字・黒字の構成分析!C$34="",NA(),連結実質赤字比率に係る赤字・黒字の構成分析!C$34)</f>
        <v>病院事業会計</v>
      </c>
      <c r="B36" s="172">
        <f>IF(ROUND(VALUE(SUBSTITUTE(連結実質赤字比率に係る赤字・黒字の構成分析!F$34,"▲", "-")), 2) &lt; 0, ABS(ROUND(VALUE(SUBSTITUTE(連結実質赤字比率に係る赤字・黒字の構成分析!F$34,"▲", "-")), 2)), NA())</f>
        <v>4.37</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1.86</v>
      </c>
      <c r="E36" s="172" t="e">
        <f>IF(ROUND(VALUE(SUBSTITUTE(連結実質赤字比率に係る赤字・黒字の構成分析!G$34,"▲", "-")), 2) &gt;= 0, ABS(ROUND(VALUE(SUBSTITUTE(連結実質赤字比率に係る赤字・黒字の構成分析!G$34,"▲", "-")), 2)), NA())</f>
        <v>#N/A</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2.69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7.19</v>
      </c>
    </row>
    <row r="39" spans="1:16" x14ac:dyDescent="0.25">
      <c r="A39" s="141" t="s">
        <v>58</v>
      </c>
    </row>
    <row r="40" spans="1:16" x14ac:dyDescent="0.25">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5">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5">
      <c r="A42" s="173" t="s">
        <v>61</v>
      </c>
      <c r="B42" s="173"/>
      <c r="C42" s="173"/>
      <c r="D42" s="173">
        <f>'実質公債費比率（分子）の構造'!K$52</f>
        <v>12971</v>
      </c>
      <c r="E42" s="173"/>
      <c r="F42" s="173"/>
      <c r="G42" s="173">
        <f>'実質公債費比率（分子）の構造'!L$52</f>
        <v>12892</v>
      </c>
      <c r="H42" s="173"/>
      <c r="I42" s="173"/>
      <c r="J42" s="173">
        <f>'実質公債費比率（分子）の構造'!M$52</f>
        <v>12556</v>
      </c>
      <c r="K42" s="173"/>
      <c r="L42" s="173"/>
      <c r="M42" s="173">
        <f>'実質公債費比率（分子）の構造'!N$52</f>
        <v>12610</v>
      </c>
      <c r="N42" s="173"/>
      <c r="O42" s="173"/>
      <c r="P42" s="173">
        <f>'実質公債費比率（分子）の構造'!O$52</f>
        <v>12609</v>
      </c>
    </row>
    <row r="43" spans="1:16" x14ac:dyDescent="0.25">
      <c r="A43" s="173" t="s">
        <v>16</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f>'実質公債費比率（分子）の構造'!O$51</f>
        <v>0</v>
      </c>
      <c r="O43" s="173"/>
      <c r="P43" s="173"/>
    </row>
    <row r="44" spans="1:16" x14ac:dyDescent="0.25">
      <c r="A44" s="173" t="s">
        <v>62</v>
      </c>
      <c r="B44" s="173">
        <f>'実質公債費比率（分子）の構造'!K$50</f>
        <v>205</v>
      </c>
      <c r="C44" s="173"/>
      <c r="D44" s="173"/>
      <c r="E44" s="173">
        <f>'実質公債費比率（分子）の構造'!L$50</f>
        <v>246</v>
      </c>
      <c r="F44" s="173"/>
      <c r="G44" s="173"/>
      <c r="H44" s="173">
        <f>'実質公債費比率（分子）の構造'!M$50</f>
        <v>196</v>
      </c>
      <c r="I44" s="173"/>
      <c r="J44" s="173"/>
      <c r="K44" s="173">
        <f>'実質公債費比率（分子）の構造'!N$50</f>
        <v>211</v>
      </c>
      <c r="L44" s="173"/>
      <c r="M44" s="173"/>
      <c r="N44" s="173">
        <f>'実質公債費比率（分子）の構造'!O$50</f>
        <v>152</v>
      </c>
      <c r="O44" s="173"/>
      <c r="P44" s="173"/>
    </row>
    <row r="45" spans="1:16" x14ac:dyDescent="0.25">
      <c r="A45" s="173" t="s">
        <v>63</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5">
      <c r="A46" s="173" t="s">
        <v>64</v>
      </c>
      <c r="B46" s="173">
        <f>'実質公債費比率（分子）の構造'!K$48</f>
        <v>2819</v>
      </c>
      <c r="C46" s="173"/>
      <c r="D46" s="173"/>
      <c r="E46" s="173">
        <f>'実質公債費比率（分子）の構造'!L$48</f>
        <v>2851</v>
      </c>
      <c r="F46" s="173"/>
      <c r="G46" s="173"/>
      <c r="H46" s="173">
        <f>'実質公債費比率（分子）の構造'!M$48</f>
        <v>2818</v>
      </c>
      <c r="I46" s="173"/>
      <c r="J46" s="173"/>
      <c r="K46" s="173">
        <f>'実質公債費比率（分子）の構造'!N$48</f>
        <v>3085</v>
      </c>
      <c r="L46" s="173"/>
      <c r="M46" s="173"/>
      <c r="N46" s="173">
        <f>'実質公債費比率（分子）の構造'!O$48</f>
        <v>3045</v>
      </c>
      <c r="O46" s="173"/>
      <c r="P46" s="173"/>
    </row>
    <row r="47" spans="1:16" x14ac:dyDescent="0.25">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5">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5">
      <c r="A49" s="173" t="s">
        <v>66</v>
      </c>
      <c r="B49" s="173">
        <f>'実質公債費比率（分子）の構造'!K$45</f>
        <v>13156</v>
      </c>
      <c r="C49" s="173"/>
      <c r="D49" s="173"/>
      <c r="E49" s="173">
        <f>'実質公債費比率（分子）の構造'!L$45</f>
        <v>12929</v>
      </c>
      <c r="F49" s="173"/>
      <c r="G49" s="173"/>
      <c r="H49" s="173">
        <f>'実質公債費比率（分子）の構造'!M$45</f>
        <v>12555</v>
      </c>
      <c r="I49" s="173"/>
      <c r="J49" s="173"/>
      <c r="K49" s="173">
        <f>'実質公債費比率（分子）の構造'!N$45</f>
        <v>12544</v>
      </c>
      <c r="L49" s="173"/>
      <c r="M49" s="173"/>
      <c r="N49" s="173">
        <f>'実質公債費比率（分子）の構造'!O$45</f>
        <v>12399</v>
      </c>
      <c r="O49" s="173"/>
      <c r="P49" s="173"/>
    </row>
    <row r="50" spans="1:16" x14ac:dyDescent="0.25">
      <c r="A50" s="173" t="s">
        <v>67</v>
      </c>
      <c r="B50" s="173" t="e">
        <f>NA()</f>
        <v>#N/A</v>
      </c>
      <c r="C50" s="173">
        <f>IF(ISNUMBER('実質公債費比率（分子）の構造'!K$53),'実質公債費比率（分子）の構造'!K$53,NA())</f>
        <v>3209</v>
      </c>
      <c r="D50" s="173" t="e">
        <f>NA()</f>
        <v>#N/A</v>
      </c>
      <c r="E50" s="173" t="e">
        <f>NA()</f>
        <v>#N/A</v>
      </c>
      <c r="F50" s="173">
        <f>IF(ISNUMBER('実質公債費比率（分子）の構造'!L$53),'実質公債費比率（分子）の構造'!L$53,NA())</f>
        <v>3134</v>
      </c>
      <c r="G50" s="173" t="e">
        <f>NA()</f>
        <v>#N/A</v>
      </c>
      <c r="H50" s="173" t="e">
        <f>NA()</f>
        <v>#N/A</v>
      </c>
      <c r="I50" s="173">
        <f>IF(ISNUMBER('実質公債費比率（分子）の構造'!M$53),'実質公債費比率（分子）の構造'!M$53,NA())</f>
        <v>3013</v>
      </c>
      <c r="J50" s="173" t="e">
        <f>NA()</f>
        <v>#N/A</v>
      </c>
      <c r="K50" s="173" t="e">
        <f>NA()</f>
        <v>#N/A</v>
      </c>
      <c r="L50" s="173">
        <f>IF(ISNUMBER('実質公債費比率（分子）の構造'!N$53),'実質公債費比率（分子）の構造'!N$53,NA())</f>
        <v>3230</v>
      </c>
      <c r="M50" s="173" t="e">
        <f>NA()</f>
        <v>#N/A</v>
      </c>
      <c r="N50" s="173" t="e">
        <f>NA()</f>
        <v>#N/A</v>
      </c>
      <c r="O50" s="173">
        <f>IF(ISNUMBER('実質公債費比率（分子）の構造'!O$53),'実質公債費比率（分子）の構造'!O$53,NA())</f>
        <v>2987</v>
      </c>
      <c r="P50" s="173" t="e">
        <f>NA()</f>
        <v>#N/A</v>
      </c>
    </row>
    <row r="53" spans="1:16" x14ac:dyDescent="0.25">
      <c r="A53" s="141" t="s">
        <v>68</v>
      </c>
    </row>
    <row r="54" spans="1:16" x14ac:dyDescent="0.25">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5">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5">
      <c r="A56" s="172" t="s">
        <v>43</v>
      </c>
      <c r="B56" s="172"/>
      <c r="C56" s="172"/>
      <c r="D56" s="172">
        <f>'将来負担比率（分子）の構造'!I$52</f>
        <v>118607</v>
      </c>
      <c r="E56" s="172"/>
      <c r="F56" s="172"/>
      <c r="G56" s="172">
        <f>'将来負担比率（分子）の構造'!J$52</f>
        <v>115547</v>
      </c>
      <c r="H56" s="172"/>
      <c r="I56" s="172"/>
      <c r="J56" s="172">
        <f>'将来負担比率（分子）の構造'!K$52</f>
        <v>110663</v>
      </c>
      <c r="K56" s="172"/>
      <c r="L56" s="172"/>
      <c r="M56" s="172">
        <f>'将来負担比率（分子）の構造'!L$52</f>
        <v>106993</v>
      </c>
      <c r="N56" s="172"/>
      <c r="O56" s="172"/>
      <c r="P56" s="172">
        <f>'将来負担比率（分子）の構造'!M$52</f>
        <v>101663</v>
      </c>
    </row>
    <row r="57" spans="1:16" x14ac:dyDescent="0.25">
      <c r="A57" s="172" t="s">
        <v>42</v>
      </c>
      <c r="B57" s="172"/>
      <c r="C57" s="172"/>
      <c r="D57" s="172">
        <f>'将来負担比率（分子）の構造'!I$51</f>
        <v>24190</v>
      </c>
      <c r="E57" s="172"/>
      <c r="F57" s="172"/>
      <c r="G57" s="172">
        <f>'将来負担比率（分子）の構造'!J$51</f>
        <v>24610</v>
      </c>
      <c r="H57" s="172"/>
      <c r="I57" s="172"/>
      <c r="J57" s="172">
        <f>'将来負担比率（分子）の構造'!K$51</f>
        <v>25280</v>
      </c>
      <c r="K57" s="172"/>
      <c r="L57" s="172"/>
      <c r="M57" s="172">
        <f>'将来負担比率（分子）の構造'!L$51</f>
        <v>26951</v>
      </c>
      <c r="N57" s="172"/>
      <c r="O57" s="172"/>
      <c r="P57" s="172">
        <f>'将来負担比率（分子）の構造'!M$51</f>
        <v>27521</v>
      </c>
    </row>
    <row r="58" spans="1:16" x14ac:dyDescent="0.25">
      <c r="A58" s="172" t="s">
        <v>41</v>
      </c>
      <c r="B58" s="172"/>
      <c r="C58" s="172"/>
      <c r="D58" s="172">
        <f>'将来負担比率（分子）の構造'!I$50</f>
        <v>11613</v>
      </c>
      <c r="E58" s="172"/>
      <c r="F58" s="172"/>
      <c r="G58" s="172">
        <f>'将来負担比率（分子）の構造'!J$50</f>
        <v>14187</v>
      </c>
      <c r="H58" s="172"/>
      <c r="I58" s="172"/>
      <c r="J58" s="172">
        <f>'将来負担比率（分子）の構造'!K$50</f>
        <v>17050</v>
      </c>
      <c r="K58" s="172"/>
      <c r="L58" s="172"/>
      <c r="M58" s="172">
        <f>'将来負担比率（分子）の構造'!L$50</f>
        <v>18810</v>
      </c>
      <c r="N58" s="172"/>
      <c r="O58" s="172"/>
      <c r="P58" s="172">
        <f>'将来負担比率（分子）の構造'!M$50</f>
        <v>19319</v>
      </c>
    </row>
    <row r="59" spans="1:16" x14ac:dyDescent="0.2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5">
      <c r="A61" s="172" t="s">
        <v>36</v>
      </c>
      <c r="B61" s="172">
        <f>'将来負担比率（分子）の構造'!I$46</f>
        <v>1384</v>
      </c>
      <c r="C61" s="172"/>
      <c r="D61" s="172"/>
      <c r="E61" s="172">
        <f>'将来負担比率（分子）の構造'!J$46</f>
        <v>1275</v>
      </c>
      <c r="F61" s="172"/>
      <c r="G61" s="172"/>
      <c r="H61" s="172">
        <f>'将来負担比率（分子）の構造'!K$46</f>
        <v>1169</v>
      </c>
      <c r="I61" s="172"/>
      <c r="J61" s="172"/>
      <c r="K61" s="172">
        <f>'将来負担比率（分子）の構造'!L$46</f>
        <v>1063</v>
      </c>
      <c r="L61" s="172"/>
      <c r="M61" s="172"/>
      <c r="N61" s="172">
        <f>'将来負担比率（分子）の構造'!M$46</f>
        <v>957</v>
      </c>
      <c r="O61" s="172"/>
      <c r="P61" s="172"/>
    </row>
    <row r="62" spans="1:16" x14ac:dyDescent="0.25">
      <c r="A62" s="172" t="s">
        <v>35</v>
      </c>
      <c r="B62" s="172">
        <f>'将来負担比率（分子）の構造'!I$45</f>
        <v>16293</v>
      </c>
      <c r="C62" s="172"/>
      <c r="D62" s="172"/>
      <c r="E62" s="172">
        <f>'将来負担比率（分子）の構造'!J$45</f>
        <v>15576</v>
      </c>
      <c r="F62" s="172"/>
      <c r="G62" s="172"/>
      <c r="H62" s="172">
        <f>'将来負担比率（分子）の構造'!K$45</f>
        <v>15627</v>
      </c>
      <c r="I62" s="172"/>
      <c r="J62" s="172"/>
      <c r="K62" s="172">
        <f>'将来負担比率（分子）の構造'!L$45</f>
        <v>15478</v>
      </c>
      <c r="L62" s="172"/>
      <c r="M62" s="172"/>
      <c r="N62" s="172">
        <f>'将来負担比率（分子）の構造'!M$45</f>
        <v>15750</v>
      </c>
      <c r="O62" s="172"/>
      <c r="P62" s="172"/>
    </row>
    <row r="63" spans="1:16" x14ac:dyDescent="0.25">
      <c r="A63" s="172" t="s">
        <v>34</v>
      </c>
      <c r="B63" s="172">
        <f>'将来負担比率（分子）の構造'!I$44</f>
        <v>1282</v>
      </c>
      <c r="C63" s="172"/>
      <c r="D63" s="172"/>
      <c r="E63" s="172">
        <f>'将来負担比率（分子）の構造'!J$44</f>
        <v>1024</v>
      </c>
      <c r="F63" s="172"/>
      <c r="G63" s="172"/>
      <c r="H63" s="172">
        <f>'将来負担比率（分子）の構造'!K$44</f>
        <v>762</v>
      </c>
      <c r="I63" s="172"/>
      <c r="J63" s="172"/>
      <c r="K63" s="172">
        <f>'将来負担比率（分子）の構造'!L$44</f>
        <v>495</v>
      </c>
      <c r="L63" s="172"/>
      <c r="M63" s="172"/>
      <c r="N63" s="172">
        <f>'将来負担比率（分子）の構造'!M$44</f>
        <v>222</v>
      </c>
      <c r="O63" s="172"/>
      <c r="P63" s="172"/>
    </row>
    <row r="64" spans="1:16" x14ac:dyDescent="0.25">
      <c r="A64" s="172" t="s">
        <v>33</v>
      </c>
      <c r="B64" s="172">
        <f>'将来負担比率（分子）の構造'!I$43</f>
        <v>25329</v>
      </c>
      <c r="C64" s="172"/>
      <c r="D64" s="172"/>
      <c r="E64" s="172">
        <f>'将来負担比率（分子）の構造'!J$43</f>
        <v>24802</v>
      </c>
      <c r="F64" s="172"/>
      <c r="G64" s="172"/>
      <c r="H64" s="172">
        <f>'将来負担比率（分子）の構造'!K$43</f>
        <v>24704</v>
      </c>
      <c r="I64" s="172"/>
      <c r="J64" s="172"/>
      <c r="K64" s="172">
        <f>'将来負担比率（分子）の構造'!L$43</f>
        <v>26007</v>
      </c>
      <c r="L64" s="172"/>
      <c r="M64" s="172"/>
      <c r="N64" s="172">
        <f>'将来負担比率（分子）の構造'!M$43</f>
        <v>26244</v>
      </c>
      <c r="O64" s="172"/>
      <c r="P64" s="172"/>
    </row>
    <row r="65" spans="1:16" x14ac:dyDescent="0.25">
      <c r="A65" s="172" t="s">
        <v>32</v>
      </c>
      <c r="B65" s="172">
        <f>'将来負担比率（分子）の構造'!I$42</f>
        <v>1227</v>
      </c>
      <c r="C65" s="172"/>
      <c r="D65" s="172"/>
      <c r="E65" s="172">
        <f>'将来負担比率（分子）の構造'!J$42</f>
        <v>1115</v>
      </c>
      <c r="F65" s="172"/>
      <c r="G65" s="172"/>
      <c r="H65" s="172">
        <f>'将来負担比率（分子）の構造'!K$42</f>
        <v>1021</v>
      </c>
      <c r="I65" s="172"/>
      <c r="J65" s="172"/>
      <c r="K65" s="172">
        <f>'将来負担比率（分子）の構造'!L$42</f>
        <v>927</v>
      </c>
      <c r="L65" s="172"/>
      <c r="M65" s="172"/>
      <c r="N65" s="172">
        <f>'将来負担比率（分子）の構造'!M$42</f>
        <v>838</v>
      </c>
      <c r="O65" s="172"/>
      <c r="P65" s="172"/>
    </row>
    <row r="66" spans="1:16" x14ac:dyDescent="0.25">
      <c r="A66" s="172" t="s">
        <v>31</v>
      </c>
      <c r="B66" s="172">
        <f>'将来負担比率（分子）の構造'!I$41</f>
        <v>140024</v>
      </c>
      <c r="C66" s="172"/>
      <c r="D66" s="172"/>
      <c r="E66" s="172">
        <f>'将来負担比率（分子）の構造'!J$41</f>
        <v>138304</v>
      </c>
      <c r="F66" s="172"/>
      <c r="G66" s="172"/>
      <c r="H66" s="172">
        <f>'将来負担比率（分子）の構造'!K$41</f>
        <v>134664</v>
      </c>
      <c r="I66" s="172"/>
      <c r="J66" s="172"/>
      <c r="K66" s="172">
        <f>'将来負担比率（分子）の構造'!L$41</f>
        <v>131528</v>
      </c>
      <c r="L66" s="172"/>
      <c r="M66" s="172"/>
      <c r="N66" s="172">
        <f>'将来負担比率（分子）の構造'!M$41</f>
        <v>128275</v>
      </c>
      <c r="O66" s="172"/>
      <c r="P66" s="172"/>
    </row>
    <row r="67" spans="1:16" x14ac:dyDescent="0.25">
      <c r="A67" s="172" t="s">
        <v>71</v>
      </c>
      <c r="B67" s="172" t="e">
        <f>NA()</f>
        <v>#N/A</v>
      </c>
      <c r="C67" s="172">
        <f>IF(ISNUMBER('将来負担比率（分子）の構造'!I$53), IF('将来負担比率（分子）の構造'!I$53 &lt; 0, 0, '将来負担比率（分子）の構造'!I$53), NA())</f>
        <v>31127</v>
      </c>
      <c r="D67" s="172" t="e">
        <f>NA()</f>
        <v>#N/A</v>
      </c>
      <c r="E67" s="172" t="e">
        <f>NA()</f>
        <v>#N/A</v>
      </c>
      <c r="F67" s="172">
        <f>IF(ISNUMBER('将来負担比率（分子）の構造'!J$53), IF('将来負担比率（分子）の構造'!J$53 &lt; 0, 0, '将来負担比率（分子）の構造'!J$53), NA())</f>
        <v>27752</v>
      </c>
      <c r="G67" s="172" t="e">
        <f>NA()</f>
        <v>#N/A</v>
      </c>
      <c r="H67" s="172" t="e">
        <f>NA()</f>
        <v>#N/A</v>
      </c>
      <c r="I67" s="172">
        <f>IF(ISNUMBER('将来負担比率（分子）の構造'!K$53), IF('将来負担比率（分子）の構造'!K$53 &lt; 0, 0, '将来負担比率（分子）の構造'!K$53), NA())</f>
        <v>24955</v>
      </c>
      <c r="J67" s="172" t="e">
        <f>NA()</f>
        <v>#N/A</v>
      </c>
      <c r="K67" s="172" t="e">
        <f>NA()</f>
        <v>#N/A</v>
      </c>
      <c r="L67" s="172">
        <f>IF(ISNUMBER('将来負担比率（分子）の構造'!L$53), IF('将来負担比率（分子）の構造'!L$53 &lt; 0, 0, '将来負担比率（分子）の構造'!L$53), NA())</f>
        <v>22743</v>
      </c>
      <c r="M67" s="172" t="e">
        <f>NA()</f>
        <v>#N/A</v>
      </c>
      <c r="N67" s="172" t="e">
        <f>NA()</f>
        <v>#N/A</v>
      </c>
      <c r="O67" s="172">
        <f>IF(ISNUMBER('将来負担比率（分子）の構造'!M$53), IF('将来負担比率（分子）の構造'!M$53 &lt; 0, 0, '将来負担比率（分子）の構造'!M$53), NA())</f>
        <v>23782</v>
      </c>
      <c r="P67" s="172" t="e">
        <f>NA()</f>
        <v>#N/A</v>
      </c>
    </row>
    <row r="70" spans="1:16" x14ac:dyDescent="0.25">
      <c r="A70" s="174" t="s">
        <v>72</v>
      </c>
      <c r="B70" s="174"/>
      <c r="C70" s="174"/>
      <c r="D70" s="174"/>
      <c r="E70" s="174"/>
      <c r="F70" s="174"/>
    </row>
    <row r="71" spans="1:16" x14ac:dyDescent="0.25">
      <c r="A71" s="175"/>
      <c r="B71" s="175" t="str">
        <f>基金残高に係る経年分析!F54</f>
        <v>R03</v>
      </c>
      <c r="C71" s="175" t="str">
        <f>基金残高に係る経年分析!G54</f>
        <v>R04</v>
      </c>
      <c r="D71" s="175" t="str">
        <f>基金残高に係る経年分析!H54</f>
        <v>R05</v>
      </c>
    </row>
    <row r="72" spans="1:16" x14ac:dyDescent="0.25">
      <c r="A72" s="175" t="s">
        <v>73</v>
      </c>
      <c r="B72" s="176">
        <f>基金残高に係る経年分析!F55</f>
        <v>8474</v>
      </c>
      <c r="C72" s="176">
        <f>基金残高に係る経年分析!G55</f>
        <v>9036</v>
      </c>
      <c r="D72" s="176">
        <f>基金残高に係る経年分析!H55</f>
        <v>9179</v>
      </c>
    </row>
    <row r="73" spans="1:16" x14ac:dyDescent="0.25">
      <c r="A73" s="175" t="s">
        <v>74</v>
      </c>
      <c r="B73" s="176" t="str">
        <f>基金残高に係る経年分析!F56</f>
        <v>-</v>
      </c>
      <c r="C73" s="176" t="str">
        <f>基金残高に係る経年分析!G56</f>
        <v>-</v>
      </c>
      <c r="D73" s="176" t="str">
        <f>基金残高に係る経年分析!H56</f>
        <v>-</v>
      </c>
    </row>
    <row r="74" spans="1:16" x14ac:dyDescent="0.25">
      <c r="A74" s="175" t="s">
        <v>75</v>
      </c>
      <c r="B74" s="176">
        <f>基金残高に係る経年分析!F57</f>
        <v>7165</v>
      </c>
      <c r="C74" s="176">
        <f>基金残高に係る経年分析!G57</f>
        <v>6768</v>
      </c>
      <c r="D74" s="176">
        <f>基金残高に係る経年分析!H57</f>
        <v>6246</v>
      </c>
    </row>
  </sheetData>
  <sheetProtection algorithmName="SHA-512" hashValue="VRxDXynBIqZpCU22o4CBG6B1Amhx+Zc5q429XTIdlDgMOxatjKwMSbhMPLxZtm631qTvkKIjx9iF/TRUVevdmA==" saltValue="l41VIhVtyv/jv512NzcA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Z24" sqref="CZ24:DK25"/>
    </sheetView>
  </sheetViews>
  <sheetFormatPr defaultColWidth="0" defaultRowHeight="11.25" customHeight="1" zeroHeight="1" x14ac:dyDescent="0.25"/>
  <cols>
    <col min="1" max="1" width="1.59765625" style="211" customWidth="1"/>
    <col min="2" max="2" width="2.3984375" style="211" customWidth="1"/>
    <col min="3" max="16" width="2.59765625" style="211" customWidth="1"/>
    <col min="17" max="17" width="2.3984375" style="211" customWidth="1"/>
    <col min="18" max="95" width="1.59765625" style="211" customWidth="1"/>
    <col min="96" max="133" width="1.59765625" style="223" customWidth="1"/>
    <col min="134" max="143" width="1.59765625" style="211" customWidth="1"/>
    <col min="144" max="16384" width="0" style="211" hidden="1"/>
  </cols>
  <sheetData>
    <row r="1" spans="2:143" ht="22.5" customHeight="1" thickBot="1" x14ac:dyDescent="0.3">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16" t="s">
        <v>202</v>
      </c>
      <c r="DI1" s="717"/>
      <c r="DJ1" s="717"/>
      <c r="DK1" s="717"/>
      <c r="DL1" s="717"/>
      <c r="DM1" s="717"/>
      <c r="DN1" s="718"/>
      <c r="DO1" s="211"/>
      <c r="DP1" s="716" t="s">
        <v>203</v>
      </c>
      <c r="DQ1" s="717"/>
      <c r="DR1" s="717"/>
      <c r="DS1" s="717"/>
      <c r="DT1" s="717"/>
      <c r="DU1" s="717"/>
      <c r="DV1" s="717"/>
      <c r="DW1" s="717"/>
      <c r="DX1" s="717"/>
      <c r="DY1" s="717"/>
      <c r="DZ1" s="717"/>
      <c r="EA1" s="717"/>
      <c r="EB1" s="717"/>
      <c r="EC1" s="718"/>
      <c r="ED1" s="210"/>
      <c r="EE1" s="210"/>
      <c r="EF1" s="210"/>
      <c r="EG1" s="210"/>
      <c r="EH1" s="210"/>
      <c r="EI1" s="210"/>
      <c r="EJ1" s="210"/>
      <c r="EK1" s="210"/>
      <c r="EL1" s="210"/>
      <c r="EM1" s="210"/>
    </row>
    <row r="2" spans="2:143" ht="22.5" customHeight="1" x14ac:dyDescent="0.25">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5">
      <c r="B3" s="672" t="s">
        <v>205</v>
      </c>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2" t="s">
        <v>206</v>
      </c>
      <c r="AQ3" s="673"/>
      <c r="AR3" s="673"/>
      <c r="AS3" s="673"/>
      <c r="AT3" s="673"/>
      <c r="AU3" s="673"/>
      <c r="AV3" s="673"/>
      <c r="AW3" s="673"/>
      <c r="AX3" s="673"/>
      <c r="AY3" s="673"/>
      <c r="AZ3" s="673"/>
      <c r="BA3" s="673"/>
      <c r="BB3" s="673"/>
      <c r="BC3" s="673"/>
      <c r="BD3" s="673"/>
      <c r="BE3" s="673"/>
      <c r="BF3" s="673"/>
      <c r="BG3" s="673"/>
      <c r="BH3" s="673"/>
      <c r="BI3" s="673"/>
      <c r="BJ3" s="673"/>
      <c r="BK3" s="673"/>
      <c r="BL3" s="673"/>
      <c r="BM3" s="673"/>
      <c r="BN3" s="673"/>
      <c r="BO3" s="673"/>
      <c r="BP3" s="673"/>
      <c r="BQ3" s="673"/>
      <c r="BR3" s="673"/>
      <c r="BS3" s="673"/>
      <c r="BT3" s="673"/>
      <c r="BU3" s="673"/>
      <c r="BV3" s="673"/>
      <c r="BW3" s="673"/>
      <c r="BX3" s="673"/>
      <c r="BY3" s="673"/>
      <c r="BZ3" s="673"/>
      <c r="CA3" s="673"/>
      <c r="CB3" s="674"/>
      <c r="CD3" s="672" t="s">
        <v>207</v>
      </c>
      <c r="CE3" s="673"/>
      <c r="CF3" s="673"/>
      <c r="CG3" s="673"/>
      <c r="CH3" s="673"/>
      <c r="CI3" s="673"/>
      <c r="CJ3" s="673"/>
      <c r="CK3" s="673"/>
      <c r="CL3" s="673"/>
      <c r="CM3" s="673"/>
      <c r="CN3" s="673"/>
      <c r="CO3" s="673"/>
      <c r="CP3" s="673"/>
      <c r="CQ3" s="673"/>
      <c r="CR3" s="673"/>
      <c r="CS3" s="673"/>
      <c r="CT3" s="673"/>
      <c r="CU3" s="673"/>
      <c r="CV3" s="673"/>
      <c r="CW3" s="673"/>
      <c r="CX3" s="673"/>
      <c r="CY3" s="673"/>
      <c r="CZ3" s="673"/>
      <c r="DA3" s="673"/>
      <c r="DB3" s="673"/>
      <c r="DC3" s="673"/>
      <c r="DD3" s="673"/>
      <c r="DE3" s="673"/>
      <c r="DF3" s="673"/>
      <c r="DG3" s="673"/>
      <c r="DH3" s="673"/>
      <c r="DI3" s="673"/>
      <c r="DJ3" s="673"/>
      <c r="DK3" s="673"/>
      <c r="DL3" s="673"/>
      <c r="DM3" s="673"/>
      <c r="DN3" s="673"/>
      <c r="DO3" s="673"/>
      <c r="DP3" s="673"/>
      <c r="DQ3" s="673"/>
      <c r="DR3" s="673"/>
      <c r="DS3" s="673"/>
      <c r="DT3" s="673"/>
      <c r="DU3" s="673"/>
      <c r="DV3" s="673"/>
      <c r="DW3" s="673"/>
      <c r="DX3" s="673"/>
      <c r="DY3" s="673"/>
      <c r="DZ3" s="673"/>
      <c r="EA3" s="673"/>
      <c r="EB3" s="673"/>
      <c r="EC3" s="674"/>
    </row>
    <row r="4" spans="2:143" ht="11.25" customHeight="1" x14ac:dyDescent="0.25">
      <c r="B4" s="672" t="s">
        <v>1</v>
      </c>
      <c r="C4" s="673"/>
      <c r="D4" s="673"/>
      <c r="E4" s="673"/>
      <c r="F4" s="673"/>
      <c r="G4" s="673"/>
      <c r="H4" s="673"/>
      <c r="I4" s="673"/>
      <c r="J4" s="673"/>
      <c r="K4" s="673"/>
      <c r="L4" s="673"/>
      <c r="M4" s="673"/>
      <c r="N4" s="673"/>
      <c r="O4" s="673"/>
      <c r="P4" s="673"/>
      <c r="Q4" s="674"/>
      <c r="R4" s="672" t="s">
        <v>208</v>
      </c>
      <c r="S4" s="673"/>
      <c r="T4" s="673"/>
      <c r="U4" s="673"/>
      <c r="V4" s="673"/>
      <c r="W4" s="673"/>
      <c r="X4" s="673"/>
      <c r="Y4" s="674"/>
      <c r="Z4" s="672" t="s">
        <v>209</v>
      </c>
      <c r="AA4" s="673"/>
      <c r="AB4" s="673"/>
      <c r="AC4" s="674"/>
      <c r="AD4" s="672" t="s">
        <v>210</v>
      </c>
      <c r="AE4" s="673"/>
      <c r="AF4" s="673"/>
      <c r="AG4" s="673"/>
      <c r="AH4" s="673"/>
      <c r="AI4" s="673"/>
      <c r="AJ4" s="673"/>
      <c r="AK4" s="674"/>
      <c r="AL4" s="672" t="s">
        <v>209</v>
      </c>
      <c r="AM4" s="673"/>
      <c r="AN4" s="673"/>
      <c r="AO4" s="674"/>
      <c r="AP4" s="719" t="s">
        <v>211</v>
      </c>
      <c r="AQ4" s="719"/>
      <c r="AR4" s="719"/>
      <c r="AS4" s="719"/>
      <c r="AT4" s="719"/>
      <c r="AU4" s="719"/>
      <c r="AV4" s="719"/>
      <c r="AW4" s="719"/>
      <c r="AX4" s="719"/>
      <c r="AY4" s="719"/>
      <c r="AZ4" s="719"/>
      <c r="BA4" s="719"/>
      <c r="BB4" s="719"/>
      <c r="BC4" s="719"/>
      <c r="BD4" s="719"/>
      <c r="BE4" s="719"/>
      <c r="BF4" s="719"/>
      <c r="BG4" s="719" t="s">
        <v>212</v>
      </c>
      <c r="BH4" s="719"/>
      <c r="BI4" s="719"/>
      <c r="BJ4" s="719"/>
      <c r="BK4" s="719"/>
      <c r="BL4" s="719"/>
      <c r="BM4" s="719"/>
      <c r="BN4" s="719"/>
      <c r="BO4" s="719" t="s">
        <v>209</v>
      </c>
      <c r="BP4" s="719"/>
      <c r="BQ4" s="719"/>
      <c r="BR4" s="719"/>
      <c r="BS4" s="719" t="s">
        <v>213</v>
      </c>
      <c r="BT4" s="719"/>
      <c r="BU4" s="719"/>
      <c r="BV4" s="719"/>
      <c r="BW4" s="719"/>
      <c r="BX4" s="719"/>
      <c r="BY4" s="719"/>
      <c r="BZ4" s="719"/>
      <c r="CA4" s="719"/>
      <c r="CB4" s="719"/>
      <c r="CD4" s="672" t="s">
        <v>214</v>
      </c>
      <c r="CE4" s="673"/>
      <c r="CF4" s="673"/>
      <c r="CG4" s="673"/>
      <c r="CH4" s="673"/>
      <c r="CI4" s="673"/>
      <c r="CJ4" s="673"/>
      <c r="CK4" s="673"/>
      <c r="CL4" s="673"/>
      <c r="CM4" s="673"/>
      <c r="CN4" s="673"/>
      <c r="CO4" s="673"/>
      <c r="CP4" s="673"/>
      <c r="CQ4" s="673"/>
      <c r="CR4" s="673"/>
      <c r="CS4" s="673"/>
      <c r="CT4" s="673"/>
      <c r="CU4" s="673"/>
      <c r="CV4" s="673"/>
      <c r="CW4" s="673"/>
      <c r="CX4" s="673"/>
      <c r="CY4" s="673"/>
      <c r="CZ4" s="673"/>
      <c r="DA4" s="673"/>
      <c r="DB4" s="673"/>
      <c r="DC4" s="673"/>
      <c r="DD4" s="673"/>
      <c r="DE4" s="673"/>
      <c r="DF4" s="673"/>
      <c r="DG4" s="673"/>
      <c r="DH4" s="673"/>
      <c r="DI4" s="673"/>
      <c r="DJ4" s="673"/>
      <c r="DK4" s="673"/>
      <c r="DL4" s="673"/>
      <c r="DM4" s="673"/>
      <c r="DN4" s="673"/>
      <c r="DO4" s="673"/>
      <c r="DP4" s="673"/>
      <c r="DQ4" s="673"/>
      <c r="DR4" s="673"/>
      <c r="DS4" s="673"/>
      <c r="DT4" s="673"/>
      <c r="DU4" s="673"/>
      <c r="DV4" s="673"/>
      <c r="DW4" s="673"/>
      <c r="DX4" s="673"/>
      <c r="DY4" s="673"/>
      <c r="DZ4" s="673"/>
      <c r="EA4" s="673"/>
      <c r="EB4" s="673"/>
      <c r="EC4" s="674"/>
    </row>
    <row r="5" spans="2:143" ht="11.25" customHeight="1" x14ac:dyDescent="0.25">
      <c r="B5" s="678" t="s">
        <v>215</v>
      </c>
      <c r="C5" s="679"/>
      <c r="D5" s="679"/>
      <c r="E5" s="679"/>
      <c r="F5" s="679"/>
      <c r="G5" s="679"/>
      <c r="H5" s="679"/>
      <c r="I5" s="679"/>
      <c r="J5" s="679"/>
      <c r="K5" s="679"/>
      <c r="L5" s="679"/>
      <c r="M5" s="679"/>
      <c r="N5" s="679"/>
      <c r="O5" s="679"/>
      <c r="P5" s="679"/>
      <c r="Q5" s="680"/>
      <c r="R5" s="675">
        <v>32367964</v>
      </c>
      <c r="S5" s="676"/>
      <c r="T5" s="676"/>
      <c r="U5" s="676"/>
      <c r="V5" s="676"/>
      <c r="W5" s="676"/>
      <c r="X5" s="676"/>
      <c r="Y5" s="701"/>
      <c r="Z5" s="714">
        <v>21.7</v>
      </c>
      <c r="AA5" s="714"/>
      <c r="AB5" s="714"/>
      <c r="AC5" s="714"/>
      <c r="AD5" s="715">
        <v>29889718</v>
      </c>
      <c r="AE5" s="715"/>
      <c r="AF5" s="715"/>
      <c r="AG5" s="715"/>
      <c r="AH5" s="715"/>
      <c r="AI5" s="715"/>
      <c r="AJ5" s="715"/>
      <c r="AK5" s="715"/>
      <c r="AL5" s="702">
        <v>41.9</v>
      </c>
      <c r="AM5" s="684"/>
      <c r="AN5" s="684"/>
      <c r="AO5" s="703"/>
      <c r="AP5" s="678" t="s">
        <v>216</v>
      </c>
      <c r="AQ5" s="679"/>
      <c r="AR5" s="679"/>
      <c r="AS5" s="679"/>
      <c r="AT5" s="679"/>
      <c r="AU5" s="679"/>
      <c r="AV5" s="679"/>
      <c r="AW5" s="679"/>
      <c r="AX5" s="679"/>
      <c r="AY5" s="679"/>
      <c r="AZ5" s="679"/>
      <c r="BA5" s="679"/>
      <c r="BB5" s="679"/>
      <c r="BC5" s="679"/>
      <c r="BD5" s="679"/>
      <c r="BE5" s="679"/>
      <c r="BF5" s="680"/>
      <c r="BG5" s="620">
        <v>29630701</v>
      </c>
      <c r="BH5" s="621"/>
      <c r="BI5" s="621"/>
      <c r="BJ5" s="621"/>
      <c r="BK5" s="621"/>
      <c r="BL5" s="621"/>
      <c r="BM5" s="621"/>
      <c r="BN5" s="622"/>
      <c r="BO5" s="658">
        <v>91.5</v>
      </c>
      <c r="BP5" s="658"/>
      <c r="BQ5" s="658"/>
      <c r="BR5" s="658"/>
      <c r="BS5" s="659">
        <v>507064</v>
      </c>
      <c r="BT5" s="659"/>
      <c r="BU5" s="659"/>
      <c r="BV5" s="659"/>
      <c r="BW5" s="659"/>
      <c r="BX5" s="659"/>
      <c r="BY5" s="659"/>
      <c r="BZ5" s="659"/>
      <c r="CA5" s="659"/>
      <c r="CB5" s="694"/>
      <c r="CD5" s="672" t="s">
        <v>211</v>
      </c>
      <c r="CE5" s="673"/>
      <c r="CF5" s="673"/>
      <c r="CG5" s="673"/>
      <c r="CH5" s="673"/>
      <c r="CI5" s="673"/>
      <c r="CJ5" s="673"/>
      <c r="CK5" s="673"/>
      <c r="CL5" s="673"/>
      <c r="CM5" s="673"/>
      <c r="CN5" s="673"/>
      <c r="CO5" s="673"/>
      <c r="CP5" s="673"/>
      <c r="CQ5" s="674"/>
      <c r="CR5" s="672" t="s">
        <v>217</v>
      </c>
      <c r="CS5" s="673"/>
      <c r="CT5" s="673"/>
      <c r="CU5" s="673"/>
      <c r="CV5" s="673"/>
      <c r="CW5" s="673"/>
      <c r="CX5" s="673"/>
      <c r="CY5" s="674"/>
      <c r="CZ5" s="672" t="s">
        <v>209</v>
      </c>
      <c r="DA5" s="673"/>
      <c r="DB5" s="673"/>
      <c r="DC5" s="674"/>
      <c r="DD5" s="672" t="s">
        <v>218</v>
      </c>
      <c r="DE5" s="673"/>
      <c r="DF5" s="673"/>
      <c r="DG5" s="673"/>
      <c r="DH5" s="673"/>
      <c r="DI5" s="673"/>
      <c r="DJ5" s="673"/>
      <c r="DK5" s="673"/>
      <c r="DL5" s="673"/>
      <c r="DM5" s="673"/>
      <c r="DN5" s="673"/>
      <c r="DO5" s="673"/>
      <c r="DP5" s="674"/>
      <c r="DQ5" s="672" t="s">
        <v>219</v>
      </c>
      <c r="DR5" s="673"/>
      <c r="DS5" s="673"/>
      <c r="DT5" s="673"/>
      <c r="DU5" s="673"/>
      <c r="DV5" s="673"/>
      <c r="DW5" s="673"/>
      <c r="DX5" s="673"/>
      <c r="DY5" s="673"/>
      <c r="DZ5" s="673"/>
      <c r="EA5" s="673"/>
      <c r="EB5" s="673"/>
      <c r="EC5" s="674"/>
    </row>
    <row r="6" spans="2:143" ht="11.25" customHeight="1" x14ac:dyDescent="0.25">
      <c r="B6" s="617" t="s">
        <v>220</v>
      </c>
      <c r="C6" s="618"/>
      <c r="D6" s="618"/>
      <c r="E6" s="618"/>
      <c r="F6" s="618"/>
      <c r="G6" s="618"/>
      <c r="H6" s="618"/>
      <c r="I6" s="618"/>
      <c r="J6" s="618"/>
      <c r="K6" s="618"/>
      <c r="L6" s="618"/>
      <c r="M6" s="618"/>
      <c r="N6" s="618"/>
      <c r="O6" s="618"/>
      <c r="P6" s="618"/>
      <c r="Q6" s="619"/>
      <c r="R6" s="620">
        <v>800092</v>
      </c>
      <c r="S6" s="621"/>
      <c r="T6" s="621"/>
      <c r="U6" s="621"/>
      <c r="V6" s="621"/>
      <c r="W6" s="621"/>
      <c r="X6" s="621"/>
      <c r="Y6" s="622"/>
      <c r="Z6" s="658">
        <v>0.5</v>
      </c>
      <c r="AA6" s="658"/>
      <c r="AB6" s="658"/>
      <c r="AC6" s="658"/>
      <c r="AD6" s="659">
        <v>800092</v>
      </c>
      <c r="AE6" s="659"/>
      <c r="AF6" s="659"/>
      <c r="AG6" s="659"/>
      <c r="AH6" s="659"/>
      <c r="AI6" s="659"/>
      <c r="AJ6" s="659"/>
      <c r="AK6" s="659"/>
      <c r="AL6" s="623">
        <v>1.1000000000000001</v>
      </c>
      <c r="AM6" s="624"/>
      <c r="AN6" s="624"/>
      <c r="AO6" s="660"/>
      <c r="AP6" s="617" t="s">
        <v>221</v>
      </c>
      <c r="AQ6" s="618"/>
      <c r="AR6" s="618"/>
      <c r="AS6" s="618"/>
      <c r="AT6" s="618"/>
      <c r="AU6" s="618"/>
      <c r="AV6" s="618"/>
      <c r="AW6" s="618"/>
      <c r="AX6" s="618"/>
      <c r="AY6" s="618"/>
      <c r="AZ6" s="618"/>
      <c r="BA6" s="618"/>
      <c r="BB6" s="618"/>
      <c r="BC6" s="618"/>
      <c r="BD6" s="618"/>
      <c r="BE6" s="618"/>
      <c r="BF6" s="619"/>
      <c r="BG6" s="620">
        <v>29630701</v>
      </c>
      <c r="BH6" s="621"/>
      <c r="BI6" s="621"/>
      <c r="BJ6" s="621"/>
      <c r="BK6" s="621"/>
      <c r="BL6" s="621"/>
      <c r="BM6" s="621"/>
      <c r="BN6" s="622"/>
      <c r="BO6" s="658">
        <v>91.5</v>
      </c>
      <c r="BP6" s="658"/>
      <c r="BQ6" s="658"/>
      <c r="BR6" s="658"/>
      <c r="BS6" s="659">
        <v>507064</v>
      </c>
      <c r="BT6" s="659"/>
      <c r="BU6" s="659"/>
      <c r="BV6" s="659"/>
      <c r="BW6" s="659"/>
      <c r="BX6" s="659"/>
      <c r="BY6" s="659"/>
      <c r="BZ6" s="659"/>
      <c r="CA6" s="659"/>
      <c r="CB6" s="694"/>
      <c r="CD6" s="678" t="s">
        <v>222</v>
      </c>
      <c r="CE6" s="679"/>
      <c r="CF6" s="679"/>
      <c r="CG6" s="679"/>
      <c r="CH6" s="679"/>
      <c r="CI6" s="679"/>
      <c r="CJ6" s="679"/>
      <c r="CK6" s="679"/>
      <c r="CL6" s="679"/>
      <c r="CM6" s="679"/>
      <c r="CN6" s="679"/>
      <c r="CO6" s="679"/>
      <c r="CP6" s="679"/>
      <c r="CQ6" s="680"/>
      <c r="CR6" s="620">
        <v>469477</v>
      </c>
      <c r="CS6" s="621"/>
      <c r="CT6" s="621"/>
      <c r="CU6" s="621"/>
      <c r="CV6" s="621"/>
      <c r="CW6" s="621"/>
      <c r="CX6" s="621"/>
      <c r="CY6" s="622"/>
      <c r="CZ6" s="702">
        <v>0.3</v>
      </c>
      <c r="DA6" s="684"/>
      <c r="DB6" s="684"/>
      <c r="DC6" s="704"/>
      <c r="DD6" s="626" t="s">
        <v>122</v>
      </c>
      <c r="DE6" s="621"/>
      <c r="DF6" s="621"/>
      <c r="DG6" s="621"/>
      <c r="DH6" s="621"/>
      <c r="DI6" s="621"/>
      <c r="DJ6" s="621"/>
      <c r="DK6" s="621"/>
      <c r="DL6" s="621"/>
      <c r="DM6" s="621"/>
      <c r="DN6" s="621"/>
      <c r="DO6" s="621"/>
      <c r="DP6" s="622"/>
      <c r="DQ6" s="626">
        <v>469477</v>
      </c>
      <c r="DR6" s="621"/>
      <c r="DS6" s="621"/>
      <c r="DT6" s="621"/>
      <c r="DU6" s="621"/>
      <c r="DV6" s="621"/>
      <c r="DW6" s="621"/>
      <c r="DX6" s="621"/>
      <c r="DY6" s="621"/>
      <c r="DZ6" s="621"/>
      <c r="EA6" s="621"/>
      <c r="EB6" s="621"/>
      <c r="EC6" s="657"/>
    </row>
    <row r="7" spans="2:143" ht="11.25" customHeight="1" x14ac:dyDescent="0.25">
      <c r="B7" s="617" t="s">
        <v>223</v>
      </c>
      <c r="C7" s="618"/>
      <c r="D7" s="618"/>
      <c r="E7" s="618"/>
      <c r="F7" s="618"/>
      <c r="G7" s="618"/>
      <c r="H7" s="618"/>
      <c r="I7" s="618"/>
      <c r="J7" s="618"/>
      <c r="K7" s="618"/>
      <c r="L7" s="618"/>
      <c r="M7" s="618"/>
      <c r="N7" s="618"/>
      <c r="O7" s="618"/>
      <c r="P7" s="618"/>
      <c r="Q7" s="619"/>
      <c r="R7" s="620">
        <v>9957</v>
      </c>
      <c r="S7" s="621"/>
      <c r="T7" s="621"/>
      <c r="U7" s="621"/>
      <c r="V7" s="621"/>
      <c r="W7" s="621"/>
      <c r="X7" s="621"/>
      <c r="Y7" s="622"/>
      <c r="Z7" s="658">
        <v>0</v>
      </c>
      <c r="AA7" s="658"/>
      <c r="AB7" s="658"/>
      <c r="AC7" s="658"/>
      <c r="AD7" s="659">
        <v>9957</v>
      </c>
      <c r="AE7" s="659"/>
      <c r="AF7" s="659"/>
      <c r="AG7" s="659"/>
      <c r="AH7" s="659"/>
      <c r="AI7" s="659"/>
      <c r="AJ7" s="659"/>
      <c r="AK7" s="659"/>
      <c r="AL7" s="623">
        <v>0</v>
      </c>
      <c r="AM7" s="624"/>
      <c r="AN7" s="624"/>
      <c r="AO7" s="660"/>
      <c r="AP7" s="617" t="s">
        <v>224</v>
      </c>
      <c r="AQ7" s="618"/>
      <c r="AR7" s="618"/>
      <c r="AS7" s="618"/>
      <c r="AT7" s="618"/>
      <c r="AU7" s="618"/>
      <c r="AV7" s="618"/>
      <c r="AW7" s="618"/>
      <c r="AX7" s="618"/>
      <c r="AY7" s="618"/>
      <c r="AZ7" s="618"/>
      <c r="BA7" s="618"/>
      <c r="BB7" s="618"/>
      <c r="BC7" s="618"/>
      <c r="BD7" s="618"/>
      <c r="BE7" s="618"/>
      <c r="BF7" s="619"/>
      <c r="BG7" s="620">
        <v>13477970</v>
      </c>
      <c r="BH7" s="621"/>
      <c r="BI7" s="621"/>
      <c r="BJ7" s="621"/>
      <c r="BK7" s="621"/>
      <c r="BL7" s="621"/>
      <c r="BM7" s="621"/>
      <c r="BN7" s="622"/>
      <c r="BO7" s="658">
        <v>41.6</v>
      </c>
      <c r="BP7" s="658"/>
      <c r="BQ7" s="658"/>
      <c r="BR7" s="658"/>
      <c r="BS7" s="659">
        <v>494877</v>
      </c>
      <c r="BT7" s="659"/>
      <c r="BU7" s="659"/>
      <c r="BV7" s="659"/>
      <c r="BW7" s="659"/>
      <c r="BX7" s="659"/>
      <c r="BY7" s="659"/>
      <c r="BZ7" s="659"/>
      <c r="CA7" s="659"/>
      <c r="CB7" s="694"/>
      <c r="CD7" s="617" t="s">
        <v>225</v>
      </c>
      <c r="CE7" s="618"/>
      <c r="CF7" s="618"/>
      <c r="CG7" s="618"/>
      <c r="CH7" s="618"/>
      <c r="CI7" s="618"/>
      <c r="CJ7" s="618"/>
      <c r="CK7" s="618"/>
      <c r="CL7" s="618"/>
      <c r="CM7" s="618"/>
      <c r="CN7" s="618"/>
      <c r="CO7" s="618"/>
      <c r="CP7" s="618"/>
      <c r="CQ7" s="619"/>
      <c r="CR7" s="620">
        <v>10117828</v>
      </c>
      <c r="CS7" s="621"/>
      <c r="CT7" s="621"/>
      <c r="CU7" s="621"/>
      <c r="CV7" s="621"/>
      <c r="CW7" s="621"/>
      <c r="CX7" s="621"/>
      <c r="CY7" s="622"/>
      <c r="CZ7" s="658">
        <v>6.9</v>
      </c>
      <c r="DA7" s="658"/>
      <c r="DB7" s="658"/>
      <c r="DC7" s="658"/>
      <c r="DD7" s="626">
        <v>818871</v>
      </c>
      <c r="DE7" s="621"/>
      <c r="DF7" s="621"/>
      <c r="DG7" s="621"/>
      <c r="DH7" s="621"/>
      <c r="DI7" s="621"/>
      <c r="DJ7" s="621"/>
      <c r="DK7" s="621"/>
      <c r="DL7" s="621"/>
      <c r="DM7" s="621"/>
      <c r="DN7" s="621"/>
      <c r="DO7" s="621"/>
      <c r="DP7" s="622"/>
      <c r="DQ7" s="626">
        <v>8632894</v>
      </c>
      <c r="DR7" s="621"/>
      <c r="DS7" s="621"/>
      <c r="DT7" s="621"/>
      <c r="DU7" s="621"/>
      <c r="DV7" s="621"/>
      <c r="DW7" s="621"/>
      <c r="DX7" s="621"/>
      <c r="DY7" s="621"/>
      <c r="DZ7" s="621"/>
      <c r="EA7" s="621"/>
      <c r="EB7" s="621"/>
      <c r="EC7" s="657"/>
    </row>
    <row r="8" spans="2:143" ht="11.25" customHeight="1" x14ac:dyDescent="0.25">
      <c r="B8" s="617" t="s">
        <v>226</v>
      </c>
      <c r="C8" s="618"/>
      <c r="D8" s="618"/>
      <c r="E8" s="618"/>
      <c r="F8" s="618"/>
      <c r="G8" s="618"/>
      <c r="H8" s="618"/>
      <c r="I8" s="618"/>
      <c r="J8" s="618"/>
      <c r="K8" s="618"/>
      <c r="L8" s="618"/>
      <c r="M8" s="618"/>
      <c r="N8" s="618"/>
      <c r="O8" s="618"/>
      <c r="P8" s="618"/>
      <c r="Q8" s="619"/>
      <c r="R8" s="620">
        <v>91865</v>
      </c>
      <c r="S8" s="621"/>
      <c r="T8" s="621"/>
      <c r="U8" s="621"/>
      <c r="V8" s="621"/>
      <c r="W8" s="621"/>
      <c r="X8" s="621"/>
      <c r="Y8" s="622"/>
      <c r="Z8" s="658">
        <v>0.1</v>
      </c>
      <c r="AA8" s="658"/>
      <c r="AB8" s="658"/>
      <c r="AC8" s="658"/>
      <c r="AD8" s="659">
        <v>91865</v>
      </c>
      <c r="AE8" s="659"/>
      <c r="AF8" s="659"/>
      <c r="AG8" s="659"/>
      <c r="AH8" s="659"/>
      <c r="AI8" s="659"/>
      <c r="AJ8" s="659"/>
      <c r="AK8" s="659"/>
      <c r="AL8" s="623">
        <v>0.1</v>
      </c>
      <c r="AM8" s="624"/>
      <c r="AN8" s="624"/>
      <c r="AO8" s="660"/>
      <c r="AP8" s="617" t="s">
        <v>227</v>
      </c>
      <c r="AQ8" s="618"/>
      <c r="AR8" s="618"/>
      <c r="AS8" s="618"/>
      <c r="AT8" s="618"/>
      <c r="AU8" s="618"/>
      <c r="AV8" s="618"/>
      <c r="AW8" s="618"/>
      <c r="AX8" s="618"/>
      <c r="AY8" s="618"/>
      <c r="AZ8" s="618"/>
      <c r="BA8" s="618"/>
      <c r="BB8" s="618"/>
      <c r="BC8" s="618"/>
      <c r="BD8" s="618"/>
      <c r="BE8" s="618"/>
      <c r="BF8" s="619"/>
      <c r="BG8" s="620">
        <v>400266</v>
      </c>
      <c r="BH8" s="621"/>
      <c r="BI8" s="621"/>
      <c r="BJ8" s="621"/>
      <c r="BK8" s="621"/>
      <c r="BL8" s="621"/>
      <c r="BM8" s="621"/>
      <c r="BN8" s="622"/>
      <c r="BO8" s="658">
        <v>1.2</v>
      </c>
      <c r="BP8" s="658"/>
      <c r="BQ8" s="658"/>
      <c r="BR8" s="658"/>
      <c r="BS8" s="659" t="s">
        <v>122</v>
      </c>
      <c r="BT8" s="659"/>
      <c r="BU8" s="659"/>
      <c r="BV8" s="659"/>
      <c r="BW8" s="659"/>
      <c r="BX8" s="659"/>
      <c r="BY8" s="659"/>
      <c r="BZ8" s="659"/>
      <c r="CA8" s="659"/>
      <c r="CB8" s="694"/>
      <c r="CD8" s="617" t="s">
        <v>228</v>
      </c>
      <c r="CE8" s="618"/>
      <c r="CF8" s="618"/>
      <c r="CG8" s="618"/>
      <c r="CH8" s="618"/>
      <c r="CI8" s="618"/>
      <c r="CJ8" s="618"/>
      <c r="CK8" s="618"/>
      <c r="CL8" s="618"/>
      <c r="CM8" s="618"/>
      <c r="CN8" s="618"/>
      <c r="CO8" s="618"/>
      <c r="CP8" s="618"/>
      <c r="CQ8" s="619"/>
      <c r="CR8" s="620">
        <v>70361283</v>
      </c>
      <c r="CS8" s="621"/>
      <c r="CT8" s="621"/>
      <c r="CU8" s="621"/>
      <c r="CV8" s="621"/>
      <c r="CW8" s="621"/>
      <c r="CX8" s="621"/>
      <c r="CY8" s="622"/>
      <c r="CZ8" s="658">
        <v>48.2</v>
      </c>
      <c r="DA8" s="658"/>
      <c r="DB8" s="658"/>
      <c r="DC8" s="658"/>
      <c r="DD8" s="626">
        <v>439659</v>
      </c>
      <c r="DE8" s="621"/>
      <c r="DF8" s="621"/>
      <c r="DG8" s="621"/>
      <c r="DH8" s="621"/>
      <c r="DI8" s="621"/>
      <c r="DJ8" s="621"/>
      <c r="DK8" s="621"/>
      <c r="DL8" s="621"/>
      <c r="DM8" s="621"/>
      <c r="DN8" s="621"/>
      <c r="DO8" s="621"/>
      <c r="DP8" s="622"/>
      <c r="DQ8" s="626">
        <v>34932632</v>
      </c>
      <c r="DR8" s="621"/>
      <c r="DS8" s="621"/>
      <c r="DT8" s="621"/>
      <c r="DU8" s="621"/>
      <c r="DV8" s="621"/>
      <c r="DW8" s="621"/>
      <c r="DX8" s="621"/>
      <c r="DY8" s="621"/>
      <c r="DZ8" s="621"/>
      <c r="EA8" s="621"/>
      <c r="EB8" s="621"/>
      <c r="EC8" s="657"/>
    </row>
    <row r="9" spans="2:143" ht="11.25" customHeight="1" x14ac:dyDescent="0.25">
      <c r="B9" s="617" t="s">
        <v>229</v>
      </c>
      <c r="C9" s="618"/>
      <c r="D9" s="618"/>
      <c r="E9" s="618"/>
      <c r="F9" s="618"/>
      <c r="G9" s="618"/>
      <c r="H9" s="618"/>
      <c r="I9" s="618"/>
      <c r="J9" s="618"/>
      <c r="K9" s="618"/>
      <c r="L9" s="618"/>
      <c r="M9" s="618"/>
      <c r="N9" s="618"/>
      <c r="O9" s="618"/>
      <c r="P9" s="618"/>
      <c r="Q9" s="619"/>
      <c r="R9" s="620">
        <v>105563</v>
      </c>
      <c r="S9" s="621"/>
      <c r="T9" s="621"/>
      <c r="U9" s="621"/>
      <c r="V9" s="621"/>
      <c r="W9" s="621"/>
      <c r="X9" s="621"/>
      <c r="Y9" s="622"/>
      <c r="Z9" s="658">
        <v>0.1</v>
      </c>
      <c r="AA9" s="658"/>
      <c r="AB9" s="658"/>
      <c r="AC9" s="658"/>
      <c r="AD9" s="659">
        <v>105563</v>
      </c>
      <c r="AE9" s="659"/>
      <c r="AF9" s="659"/>
      <c r="AG9" s="659"/>
      <c r="AH9" s="659"/>
      <c r="AI9" s="659"/>
      <c r="AJ9" s="659"/>
      <c r="AK9" s="659"/>
      <c r="AL9" s="623">
        <v>0.1</v>
      </c>
      <c r="AM9" s="624"/>
      <c r="AN9" s="624"/>
      <c r="AO9" s="660"/>
      <c r="AP9" s="617" t="s">
        <v>230</v>
      </c>
      <c r="AQ9" s="618"/>
      <c r="AR9" s="618"/>
      <c r="AS9" s="618"/>
      <c r="AT9" s="618"/>
      <c r="AU9" s="618"/>
      <c r="AV9" s="618"/>
      <c r="AW9" s="618"/>
      <c r="AX9" s="618"/>
      <c r="AY9" s="618"/>
      <c r="AZ9" s="618"/>
      <c r="BA9" s="618"/>
      <c r="BB9" s="618"/>
      <c r="BC9" s="618"/>
      <c r="BD9" s="618"/>
      <c r="BE9" s="618"/>
      <c r="BF9" s="619"/>
      <c r="BG9" s="620">
        <v>10972738</v>
      </c>
      <c r="BH9" s="621"/>
      <c r="BI9" s="621"/>
      <c r="BJ9" s="621"/>
      <c r="BK9" s="621"/>
      <c r="BL9" s="621"/>
      <c r="BM9" s="621"/>
      <c r="BN9" s="622"/>
      <c r="BO9" s="658">
        <v>33.9</v>
      </c>
      <c r="BP9" s="658"/>
      <c r="BQ9" s="658"/>
      <c r="BR9" s="658"/>
      <c r="BS9" s="659" t="s">
        <v>122</v>
      </c>
      <c r="BT9" s="659"/>
      <c r="BU9" s="659"/>
      <c r="BV9" s="659"/>
      <c r="BW9" s="659"/>
      <c r="BX9" s="659"/>
      <c r="BY9" s="659"/>
      <c r="BZ9" s="659"/>
      <c r="CA9" s="659"/>
      <c r="CB9" s="694"/>
      <c r="CD9" s="617" t="s">
        <v>231</v>
      </c>
      <c r="CE9" s="618"/>
      <c r="CF9" s="618"/>
      <c r="CG9" s="618"/>
      <c r="CH9" s="618"/>
      <c r="CI9" s="618"/>
      <c r="CJ9" s="618"/>
      <c r="CK9" s="618"/>
      <c r="CL9" s="618"/>
      <c r="CM9" s="618"/>
      <c r="CN9" s="618"/>
      <c r="CO9" s="618"/>
      <c r="CP9" s="618"/>
      <c r="CQ9" s="619"/>
      <c r="CR9" s="620">
        <v>10912026</v>
      </c>
      <c r="CS9" s="621"/>
      <c r="CT9" s="621"/>
      <c r="CU9" s="621"/>
      <c r="CV9" s="621"/>
      <c r="CW9" s="621"/>
      <c r="CX9" s="621"/>
      <c r="CY9" s="622"/>
      <c r="CZ9" s="658">
        <v>7.5</v>
      </c>
      <c r="DA9" s="658"/>
      <c r="DB9" s="658"/>
      <c r="DC9" s="658"/>
      <c r="DD9" s="626">
        <v>619129</v>
      </c>
      <c r="DE9" s="621"/>
      <c r="DF9" s="621"/>
      <c r="DG9" s="621"/>
      <c r="DH9" s="621"/>
      <c r="DI9" s="621"/>
      <c r="DJ9" s="621"/>
      <c r="DK9" s="621"/>
      <c r="DL9" s="621"/>
      <c r="DM9" s="621"/>
      <c r="DN9" s="621"/>
      <c r="DO9" s="621"/>
      <c r="DP9" s="622"/>
      <c r="DQ9" s="626">
        <v>7565668</v>
      </c>
      <c r="DR9" s="621"/>
      <c r="DS9" s="621"/>
      <c r="DT9" s="621"/>
      <c r="DU9" s="621"/>
      <c r="DV9" s="621"/>
      <c r="DW9" s="621"/>
      <c r="DX9" s="621"/>
      <c r="DY9" s="621"/>
      <c r="DZ9" s="621"/>
      <c r="EA9" s="621"/>
      <c r="EB9" s="621"/>
      <c r="EC9" s="657"/>
    </row>
    <row r="10" spans="2:143" ht="11.25" customHeight="1" x14ac:dyDescent="0.25">
      <c r="B10" s="617" t="s">
        <v>232</v>
      </c>
      <c r="C10" s="618"/>
      <c r="D10" s="618"/>
      <c r="E10" s="618"/>
      <c r="F10" s="618"/>
      <c r="G10" s="618"/>
      <c r="H10" s="618"/>
      <c r="I10" s="618"/>
      <c r="J10" s="618"/>
      <c r="K10" s="618"/>
      <c r="L10" s="618"/>
      <c r="M10" s="618"/>
      <c r="N10" s="618"/>
      <c r="O10" s="618"/>
      <c r="P10" s="618"/>
      <c r="Q10" s="619"/>
      <c r="R10" s="620" t="s">
        <v>122</v>
      </c>
      <c r="S10" s="621"/>
      <c r="T10" s="621"/>
      <c r="U10" s="621"/>
      <c r="V10" s="621"/>
      <c r="W10" s="621"/>
      <c r="X10" s="621"/>
      <c r="Y10" s="622"/>
      <c r="Z10" s="658" t="s">
        <v>122</v>
      </c>
      <c r="AA10" s="658"/>
      <c r="AB10" s="658"/>
      <c r="AC10" s="658"/>
      <c r="AD10" s="659" t="s">
        <v>122</v>
      </c>
      <c r="AE10" s="659"/>
      <c r="AF10" s="659"/>
      <c r="AG10" s="659"/>
      <c r="AH10" s="659"/>
      <c r="AI10" s="659"/>
      <c r="AJ10" s="659"/>
      <c r="AK10" s="659"/>
      <c r="AL10" s="623" t="s">
        <v>122</v>
      </c>
      <c r="AM10" s="624"/>
      <c r="AN10" s="624"/>
      <c r="AO10" s="660"/>
      <c r="AP10" s="617" t="s">
        <v>233</v>
      </c>
      <c r="AQ10" s="618"/>
      <c r="AR10" s="618"/>
      <c r="AS10" s="618"/>
      <c r="AT10" s="618"/>
      <c r="AU10" s="618"/>
      <c r="AV10" s="618"/>
      <c r="AW10" s="618"/>
      <c r="AX10" s="618"/>
      <c r="AY10" s="618"/>
      <c r="AZ10" s="618"/>
      <c r="BA10" s="618"/>
      <c r="BB10" s="618"/>
      <c r="BC10" s="618"/>
      <c r="BD10" s="618"/>
      <c r="BE10" s="618"/>
      <c r="BF10" s="619"/>
      <c r="BG10" s="620">
        <v>888177</v>
      </c>
      <c r="BH10" s="621"/>
      <c r="BI10" s="621"/>
      <c r="BJ10" s="621"/>
      <c r="BK10" s="621"/>
      <c r="BL10" s="621"/>
      <c r="BM10" s="621"/>
      <c r="BN10" s="622"/>
      <c r="BO10" s="658">
        <v>2.7</v>
      </c>
      <c r="BP10" s="658"/>
      <c r="BQ10" s="658"/>
      <c r="BR10" s="658"/>
      <c r="BS10" s="659">
        <v>147344</v>
      </c>
      <c r="BT10" s="659"/>
      <c r="BU10" s="659"/>
      <c r="BV10" s="659"/>
      <c r="BW10" s="659"/>
      <c r="BX10" s="659"/>
      <c r="BY10" s="659"/>
      <c r="BZ10" s="659"/>
      <c r="CA10" s="659"/>
      <c r="CB10" s="694"/>
      <c r="CD10" s="617" t="s">
        <v>234</v>
      </c>
      <c r="CE10" s="618"/>
      <c r="CF10" s="618"/>
      <c r="CG10" s="618"/>
      <c r="CH10" s="618"/>
      <c r="CI10" s="618"/>
      <c r="CJ10" s="618"/>
      <c r="CK10" s="618"/>
      <c r="CL10" s="618"/>
      <c r="CM10" s="618"/>
      <c r="CN10" s="618"/>
      <c r="CO10" s="618"/>
      <c r="CP10" s="618"/>
      <c r="CQ10" s="619"/>
      <c r="CR10" s="620">
        <v>184509</v>
      </c>
      <c r="CS10" s="621"/>
      <c r="CT10" s="621"/>
      <c r="CU10" s="621"/>
      <c r="CV10" s="621"/>
      <c r="CW10" s="621"/>
      <c r="CX10" s="621"/>
      <c r="CY10" s="622"/>
      <c r="CZ10" s="658">
        <v>0.1</v>
      </c>
      <c r="DA10" s="658"/>
      <c r="DB10" s="658"/>
      <c r="DC10" s="658"/>
      <c r="DD10" s="626">
        <v>1870</v>
      </c>
      <c r="DE10" s="621"/>
      <c r="DF10" s="621"/>
      <c r="DG10" s="621"/>
      <c r="DH10" s="621"/>
      <c r="DI10" s="621"/>
      <c r="DJ10" s="621"/>
      <c r="DK10" s="621"/>
      <c r="DL10" s="621"/>
      <c r="DM10" s="621"/>
      <c r="DN10" s="621"/>
      <c r="DO10" s="621"/>
      <c r="DP10" s="622"/>
      <c r="DQ10" s="626">
        <v>164144</v>
      </c>
      <c r="DR10" s="621"/>
      <c r="DS10" s="621"/>
      <c r="DT10" s="621"/>
      <c r="DU10" s="621"/>
      <c r="DV10" s="621"/>
      <c r="DW10" s="621"/>
      <c r="DX10" s="621"/>
      <c r="DY10" s="621"/>
      <c r="DZ10" s="621"/>
      <c r="EA10" s="621"/>
      <c r="EB10" s="621"/>
      <c r="EC10" s="657"/>
    </row>
    <row r="11" spans="2:143" ht="11.25" customHeight="1" x14ac:dyDescent="0.25">
      <c r="B11" s="617" t="s">
        <v>235</v>
      </c>
      <c r="C11" s="618"/>
      <c r="D11" s="618"/>
      <c r="E11" s="618"/>
      <c r="F11" s="618"/>
      <c r="G11" s="618"/>
      <c r="H11" s="618"/>
      <c r="I11" s="618"/>
      <c r="J11" s="618"/>
      <c r="K11" s="618"/>
      <c r="L11" s="618"/>
      <c r="M11" s="618"/>
      <c r="N11" s="618"/>
      <c r="O11" s="618"/>
      <c r="P11" s="618"/>
      <c r="Q11" s="619"/>
      <c r="R11" s="620">
        <v>6727011</v>
      </c>
      <c r="S11" s="621"/>
      <c r="T11" s="621"/>
      <c r="U11" s="621"/>
      <c r="V11" s="621"/>
      <c r="W11" s="621"/>
      <c r="X11" s="621"/>
      <c r="Y11" s="622"/>
      <c r="Z11" s="623">
        <v>4.5</v>
      </c>
      <c r="AA11" s="624"/>
      <c r="AB11" s="624"/>
      <c r="AC11" s="625"/>
      <c r="AD11" s="626">
        <v>6727011</v>
      </c>
      <c r="AE11" s="621"/>
      <c r="AF11" s="621"/>
      <c r="AG11" s="621"/>
      <c r="AH11" s="621"/>
      <c r="AI11" s="621"/>
      <c r="AJ11" s="621"/>
      <c r="AK11" s="622"/>
      <c r="AL11" s="623">
        <v>9.4</v>
      </c>
      <c r="AM11" s="624"/>
      <c r="AN11" s="624"/>
      <c r="AO11" s="660"/>
      <c r="AP11" s="617" t="s">
        <v>236</v>
      </c>
      <c r="AQ11" s="618"/>
      <c r="AR11" s="618"/>
      <c r="AS11" s="618"/>
      <c r="AT11" s="618"/>
      <c r="AU11" s="618"/>
      <c r="AV11" s="618"/>
      <c r="AW11" s="618"/>
      <c r="AX11" s="618"/>
      <c r="AY11" s="618"/>
      <c r="AZ11" s="618"/>
      <c r="BA11" s="618"/>
      <c r="BB11" s="618"/>
      <c r="BC11" s="618"/>
      <c r="BD11" s="618"/>
      <c r="BE11" s="618"/>
      <c r="BF11" s="619"/>
      <c r="BG11" s="620">
        <v>1216789</v>
      </c>
      <c r="BH11" s="621"/>
      <c r="BI11" s="621"/>
      <c r="BJ11" s="621"/>
      <c r="BK11" s="621"/>
      <c r="BL11" s="621"/>
      <c r="BM11" s="621"/>
      <c r="BN11" s="622"/>
      <c r="BO11" s="658">
        <v>3.8</v>
      </c>
      <c r="BP11" s="658"/>
      <c r="BQ11" s="658"/>
      <c r="BR11" s="658"/>
      <c r="BS11" s="659">
        <v>347533</v>
      </c>
      <c r="BT11" s="659"/>
      <c r="BU11" s="659"/>
      <c r="BV11" s="659"/>
      <c r="BW11" s="659"/>
      <c r="BX11" s="659"/>
      <c r="BY11" s="659"/>
      <c r="BZ11" s="659"/>
      <c r="CA11" s="659"/>
      <c r="CB11" s="694"/>
      <c r="CD11" s="617" t="s">
        <v>237</v>
      </c>
      <c r="CE11" s="618"/>
      <c r="CF11" s="618"/>
      <c r="CG11" s="618"/>
      <c r="CH11" s="618"/>
      <c r="CI11" s="618"/>
      <c r="CJ11" s="618"/>
      <c r="CK11" s="618"/>
      <c r="CL11" s="618"/>
      <c r="CM11" s="618"/>
      <c r="CN11" s="618"/>
      <c r="CO11" s="618"/>
      <c r="CP11" s="618"/>
      <c r="CQ11" s="619"/>
      <c r="CR11" s="620">
        <v>1446305</v>
      </c>
      <c r="CS11" s="621"/>
      <c r="CT11" s="621"/>
      <c r="CU11" s="621"/>
      <c r="CV11" s="621"/>
      <c r="CW11" s="621"/>
      <c r="CX11" s="621"/>
      <c r="CY11" s="622"/>
      <c r="CZ11" s="658">
        <v>1</v>
      </c>
      <c r="DA11" s="658"/>
      <c r="DB11" s="658"/>
      <c r="DC11" s="658"/>
      <c r="DD11" s="626">
        <v>567062</v>
      </c>
      <c r="DE11" s="621"/>
      <c r="DF11" s="621"/>
      <c r="DG11" s="621"/>
      <c r="DH11" s="621"/>
      <c r="DI11" s="621"/>
      <c r="DJ11" s="621"/>
      <c r="DK11" s="621"/>
      <c r="DL11" s="621"/>
      <c r="DM11" s="621"/>
      <c r="DN11" s="621"/>
      <c r="DO11" s="621"/>
      <c r="DP11" s="622"/>
      <c r="DQ11" s="626">
        <v>713117</v>
      </c>
      <c r="DR11" s="621"/>
      <c r="DS11" s="621"/>
      <c r="DT11" s="621"/>
      <c r="DU11" s="621"/>
      <c r="DV11" s="621"/>
      <c r="DW11" s="621"/>
      <c r="DX11" s="621"/>
      <c r="DY11" s="621"/>
      <c r="DZ11" s="621"/>
      <c r="EA11" s="621"/>
      <c r="EB11" s="621"/>
      <c r="EC11" s="657"/>
    </row>
    <row r="12" spans="2:143" ht="11.25" customHeight="1" x14ac:dyDescent="0.25">
      <c r="B12" s="617" t="s">
        <v>238</v>
      </c>
      <c r="C12" s="618"/>
      <c r="D12" s="618"/>
      <c r="E12" s="618"/>
      <c r="F12" s="618"/>
      <c r="G12" s="618"/>
      <c r="H12" s="618"/>
      <c r="I12" s="618"/>
      <c r="J12" s="618"/>
      <c r="K12" s="618"/>
      <c r="L12" s="618"/>
      <c r="M12" s="618"/>
      <c r="N12" s="618"/>
      <c r="O12" s="618"/>
      <c r="P12" s="618"/>
      <c r="Q12" s="619"/>
      <c r="R12" s="620">
        <v>4571</v>
      </c>
      <c r="S12" s="621"/>
      <c r="T12" s="621"/>
      <c r="U12" s="621"/>
      <c r="V12" s="621"/>
      <c r="W12" s="621"/>
      <c r="X12" s="621"/>
      <c r="Y12" s="622"/>
      <c r="Z12" s="658">
        <v>0</v>
      </c>
      <c r="AA12" s="658"/>
      <c r="AB12" s="658"/>
      <c r="AC12" s="658"/>
      <c r="AD12" s="659">
        <v>4571</v>
      </c>
      <c r="AE12" s="659"/>
      <c r="AF12" s="659"/>
      <c r="AG12" s="659"/>
      <c r="AH12" s="659"/>
      <c r="AI12" s="659"/>
      <c r="AJ12" s="659"/>
      <c r="AK12" s="659"/>
      <c r="AL12" s="623">
        <v>0</v>
      </c>
      <c r="AM12" s="624"/>
      <c r="AN12" s="624"/>
      <c r="AO12" s="660"/>
      <c r="AP12" s="617" t="s">
        <v>239</v>
      </c>
      <c r="AQ12" s="618"/>
      <c r="AR12" s="618"/>
      <c r="AS12" s="618"/>
      <c r="AT12" s="618"/>
      <c r="AU12" s="618"/>
      <c r="AV12" s="618"/>
      <c r="AW12" s="618"/>
      <c r="AX12" s="618"/>
      <c r="AY12" s="618"/>
      <c r="AZ12" s="618"/>
      <c r="BA12" s="618"/>
      <c r="BB12" s="618"/>
      <c r="BC12" s="618"/>
      <c r="BD12" s="618"/>
      <c r="BE12" s="618"/>
      <c r="BF12" s="619"/>
      <c r="BG12" s="620">
        <v>12999723</v>
      </c>
      <c r="BH12" s="621"/>
      <c r="BI12" s="621"/>
      <c r="BJ12" s="621"/>
      <c r="BK12" s="621"/>
      <c r="BL12" s="621"/>
      <c r="BM12" s="621"/>
      <c r="BN12" s="622"/>
      <c r="BO12" s="658">
        <v>40.200000000000003</v>
      </c>
      <c r="BP12" s="658"/>
      <c r="BQ12" s="658"/>
      <c r="BR12" s="658"/>
      <c r="BS12" s="659" t="s">
        <v>122</v>
      </c>
      <c r="BT12" s="659"/>
      <c r="BU12" s="659"/>
      <c r="BV12" s="659"/>
      <c r="BW12" s="659"/>
      <c r="BX12" s="659"/>
      <c r="BY12" s="659"/>
      <c r="BZ12" s="659"/>
      <c r="CA12" s="659"/>
      <c r="CB12" s="694"/>
      <c r="CD12" s="617" t="s">
        <v>240</v>
      </c>
      <c r="CE12" s="618"/>
      <c r="CF12" s="618"/>
      <c r="CG12" s="618"/>
      <c r="CH12" s="618"/>
      <c r="CI12" s="618"/>
      <c r="CJ12" s="618"/>
      <c r="CK12" s="618"/>
      <c r="CL12" s="618"/>
      <c r="CM12" s="618"/>
      <c r="CN12" s="618"/>
      <c r="CO12" s="618"/>
      <c r="CP12" s="618"/>
      <c r="CQ12" s="619"/>
      <c r="CR12" s="620">
        <v>9571197</v>
      </c>
      <c r="CS12" s="621"/>
      <c r="CT12" s="621"/>
      <c r="CU12" s="621"/>
      <c r="CV12" s="621"/>
      <c r="CW12" s="621"/>
      <c r="CX12" s="621"/>
      <c r="CY12" s="622"/>
      <c r="CZ12" s="658">
        <v>6.6</v>
      </c>
      <c r="DA12" s="658"/>
      <c r="DB12" s="658"/>
      <c r="DC12" s="658"/>
      <c r="DD12" s="626">
        <v>458230</v>
      </c>
      <c r="DE12" s="621"/>
      <c r="DF12" s="621"/>
      <c r="DG12" s="621"/>
      <c r="DH12" s="621"/>
      <c r="DI12" s="621"/>
      <c r="DJ12" s="621"/>
      <c r="DK12" s="621"/>
      <c r="DL12" s="621"/>
      <c r="DM12" s="621"/>
      <c r="DN12" s="621"/>
      <c r="DO12" s="621"/>
      <c r="DP12" s="622"/>
      <c r="DQ12" s="626">
        <v>3284959</v>
      </c>
      <c r="DR12" s="621"/>
      <c r="DS12" s="621"/>
      <c r="DT12" s="621"/>
      <c r="DU12" s="621"/>
      <c r="DV12" s="621"/>
      <c r="DW12" s="621"/>
      <c r="DX12" s="621"/>
      <c r="DY12" s="621"/>
      <c r="DZ12" s="621"/>
      <c r="EA12" s="621"/>
      <c r="EB12" s="621"/>
      <c r="EC12" s="657"/>
    </row>
    <row r="13" spans="2:143" ht="11.25" customHeight="1" x14ac:dyDescent="0.25">
      <c r="B13" s="617" t="s">
        <v>241</v>
      </c>
      <c r="C13" s="618"/>
      <c r="D13" s="618"/>
      <c r="E13" s="618"/>
      <c r="F13" s="618"/>
      <c r="G13" s="618"/>
      <c r="H13" s="618"/>
      <c r="I13" s="618"/>
      <c r="J13" s="618"/>
      <c r="K13" s="618"/>
      <c r="L13" s="618"/>
      <c r="M13" s="618"/>
      <c r="N13" s="618"/>
      <c r="O13" s="618"/>
      <c r="P13" s="618"/>
      <c r="Q13" s="619"/>
      <c r="R13" s="620" t="s">
        <v>122</v>
      </c>
      <c r="S13" s="621"/>
      <c r="T13" s="621"/>
      <c r="U13" s="621"/>
      <c r="V13" s="621"/>
      <c r="W13" s="621"/>
      <c r="X13" s="621"/>
      <c r="Y13" s="622"/>
      <c r="Z13" s="658" t="s">
        <v>122</v>
      </c>
      <c r="AA13" s="658"/>
      <c r="AB13" s="658"/>
      <c r="AC13" s="658"/>
      <c r="AD13" s="659" t="s">
        <v>122</v>
      </c>
      <c r="AE13" s="659"/>
      <c r="AF13" s="659"/>
      <c r="AG13" s="659"/>
      <c r="AH13" s="659"/>
      <c r="AI13" s="659"/>
      <c r="AJ13" s="659"/>
      <c r="AK13" s="659"/>
      <c r="AL13" s="623" t="s">
        <v>122</v>
      </c>
      <c r="AM13" s="624"/>
      <c r="AN13" s="624"/>
      <c r="AO13" s="660"/>
      <c r="AP13" s="617" t="s">
        <v>242</v>
      </c>
      <c r="AQ13" s="618"/>
      <c r="AR13" s="618"/>
      <c r="AS13" s="618"/>
      <c r="AT13" s="618"/>
      <c r="AU13" s="618"/>
      <c r="AV13" s="618"/>
      <c r="AW13" s="618"/>
      <c r="AX13" s="618"/>
      <c r="AY13" s="618"/>
      <c r="AZ13" s="618"/>
      <c r="BA13" s="618"/>
      <c r="BB13" s="618"/>
      <c r="BC13" s="618"/>
      <c r="BD13" s="618"/>
      <c r="BE13" s="618"/>
      <c r="BF13" s="619"/>
      <c r="BG13" s="620">
        <v>12876160</v>
      </c>
      <c r="BH13" s="621"/>
      <c r="BI13" s="621"/>
      <c r="BJ13" s="621"/>
      <c r="BK13" s="621"/>
      <c r="BL13" s="621"/>
      <c r="BM13" s="621"/>
      <c r="BN13" s="622"/>
      <c r="BO13" s="658">
        <v>39.799999999999997</v>
      </c>
      <c r="BP13" s="658"/>
      <c r="BQ13" s="658"/>
      <c r="BR13" s="658"/>
      <c r="BS13" s="659" t="s">
        <v>122</v>
      </c>
      <c r="BT13" s="659"/>
      <c r="BU13" s="659"/>
      <c r="BV13" s="659"/>
      <c r="BW13" s="659"/>
      <c r="BX13" s="659"/>
      <c r="BY13" s="659"/>
      <c r="BZ13" s="659"/>
      <c r="CA13" s="659"/>
      <c r="CB13" s="694"/>
      <c r="CD13" s="617" t="s">
        <v>243</v>
      </c>
      <c r="CE13" s="618"/>
      <c r="CF13" s="618"/>
      <c r="CG13" s="618"/>
      <c r="CH13" s="618"/>
      <c r="CI13" s="618"/>
      <c r="CJ13" s="618"/>
      <c r="CK13" s="618"/>
      <c r="CL13" s="618"/>
      <c r="CM13" s="618"/>
      <c r="CN13" s="618"/>
      <c r="CO13" s="618"/>
      <c r="CP13" s="618"/>
      <c r="CQ13" s="619"/>
      <c r="CR13" s="620">
        <v>13150792</v>
      </c>
      <c r="CS13" s="621"/>
      <c r="CT13" s="621"/>
      <c r="CU13" s="621"/>
      <c r="CV13" s="621"/>
      <c r="CW13" s="621"/>
      <c r="CX13" s="621"/>
      <c r="CY13" s="622"/>
      <c r="CZ13" s="658">
        <v>9</v>
      </c>
      <c r="DA13" s="658"/>
      <c r="DB13" s="658"/>
      <c r="DC13" s="658"/>
      <c r="DD13" s="626">
        <v>5890489</v>
      </c>
      <c r="DE13" s="621"/>
      <c r="DF13" s="621"/>
      <c r="DG13" s="621"/>
      <c r="DH13" s="621"/>
      <c r="DI13" s="621"/>
      <c r="DJ13" s="621"/>
      <c r="DK13" s="621"/>
      <c r="DL13" s="621"/>
      <c r="DM13" s="621"/>
      <c r="DN13" s="621"/>
      <c r="DO13" s="621"/>
      <c r="DP13" s="622"/>
      <c r="DQ13" s="626">
        <v>6337181</v>
      </c>
      <c r="DR13" s="621"/>
      <c r="DS13" s="621"/>
      <c r="DT13" s="621"/>
      <c r="DU13" s="621"/>
      <c r="DV13" s="621"/>
      <c r="DW13" s="621"/>
      <c r="DX13" s="621"/>
      <c r="DY13" s="621"/>
      <c r="DZ13" s="621"/>
      <c r="EA13" s="621"/>
      <c r="EB13" s="621"/>
      <c r="EC13" s="657"/>
    </row>
    <row r="14" spans="2:143" ht="11.25" customHeight="1" x14ac:dyDescent="0.25">
      <c r="B14" s="617" t="s">
        <v>244</v>
      </c>
      <c r="C14" s="618"/>
      <c r="D14" s="618"/>
      <c r="E14" s="618"/>
      <c r="F14" s="618"/>
      <c r="G14" s="618"/>
      <c r="H14" s="618"/>
      <c r="I14" s="618"/>
      <c r="J14" s="618"/>
      <c r="K14" s="618"/>
      <c r="L14" s="618"/>
      <c r="M14" s="618"/>
      <c r="N14" s="618"/>
      <c r="O14" s="618"/>
      <c r="P14" s="618"/>
      <c r="Q14" s="619"/>
      <c r="R14" s="620">
        <v>6100</v>
      </c>
      <c r="S14" s="621"/>
      <c r="T14" s="621"/>
      <c r="U14" s="621"/>
      <c r="V14" s="621"/>
      <c r="W14" s="621"/>
      <c r="X14" s="621"/>
      <c r="Y14" s="622"/>
      <c r="Z14" s="658">
        <v>0</v>
      </c>
      <c r="AA14" s="658"/>
      <c r="AB14" s="658"/>
      <c r="AC14" s="658"/>
      <c r="AD14" s="659">
        <v>6100</v>
      </c>
      <c r="AE14" s="659"/>
      <c r="AF14" s="659"/>
      <c r="AG14" s="659"/>
      <c r="AH14" s="659"/>
      <c r="AI14" s="659"/>
      <c r="AJ14" s="659"/>
      <c r="AK14" s="659"/>
      <c r="AL14" s="623">
        <v>0</v>
      </c>
      <c r="AM14" s="624"/>
      <c r="AN14" s="624"/>
      <c r="AO14" s="660"/>
      <c r="AP14" s="617" t="s">
        <v>245</v>
      </c>
      <c r="AQ14" s="618"/>
      <c r="AR14" s="618"/>
      <c r="AS14" s="618"/>
      <c r="AT14" s="618"/>
      <c r="AU14" s="618"/>
      <c r="AV14" s="618"/>
      <c r="AW14" s="618"/>
      <c r="AX14" s="618"/>
      <c r="AY14" s="618"/>
      <c r="AZ14" s="618"/>
      <c r="BA14" s="618"/>
      <c r="BB14" s="618"/>
      <c r="BC14" s="618"/>
      <c r="BD14" s="618"/>
      <c r="BE14" s="618"/>
      <c r="BF14" s="619"/>
      <c r="BG14" s="620">
        <v>685663</v>
      </c>
      <c r="BH14" s="621"/>
      <c r="BI14" s="621"/>
      <c r="BJ14" s="621"/>
      <c r="BK14" s="621"/>
      <c r="BL14" s="621"/>
      <c r="BM14" s="621"/>
      <c r="BN14" s="622"/>
      <c r="BO14" s="658">
        <v>2.1</v>
      </c>
      <c r="BP14" s="658"/>
      <c r="BQ14" s="658"/>
      <c r="BR14" s="658"/>
      <c r="BS14" s="659">
        <v>12187</v>
      </c>
      <c r="BT14" s="659"/>
      <c r="BU14" s="659"/>
      <c r="BV14" s="659"/>
      <c r="BW14" s="659"/>
      <c r="BX14" s="659"/>
      <c r="BY14" s="659"/>
      <c r="BZ14" s="659"/>
      <c r="CA14" s="659"/>
      <c r="CB14" s="694"/>
      <c r="CD14" s="617" t="s">
        <v>246</v>
      </c>
      <c r="CE14" s="618"/>
      <c r="CF14" s="618"/>
      <c r="CG14" s="618"/>
      <c r="CH14" s="618"/>
      <c r="CI14" s="618"/>
      <c r="CJ14" s="618"/>
      <c r="CK14" s="618"/>
      <c r="CL14" s="618"/>
      <c r="CM14" s="618"/>
      <c r="CN14" s="618"/>
      <c r="CO14" s="618"/>
      <c r="CP14" s="618"/>
      <c r="CQ14" s="619"/>
      <c r="CR14" s="620">
        <v>4502465</v>
      </c>
      <c r="CS14" s="621"/>
      <c r="CT14" s="621"/>
      <c r="CU14" s="621"/>
      <c r="CV14" s="621"/>
      <c r="CW14" s="621"/>
      <c r="CX14" s="621"/>
      <c r="CY14" s="622"/>
      <c r="CZ14" s="658">
        <v>3.1</v>
      </c>
      <c r="DA14" s="658"/>
      <c r="DB14" s="658"/>
      <c r="DC14" s="658"/>
      <c r="DD14" s="626">
        <v>1037806</v>
      </c>
      <c r="DE14" s="621"/>
      <c r="DF14" s="621"/>
      <c r="DG14" s="621"/>
      <c r="DH14" s="621"/>
      <c r="DI14" s="621"/>
      <c r="DJ14" s="621"/>
      <c r="DK14" s="621"/>
      <c r="DL14" s="621"/>
      <c r="DM14" s="621"/>
      <c r="DN14" s="621"/>
      <c r="DO14" s="621"/>
      <c r="DP14" s="622"/>
      <c r="DQ14" s="626">
        <v>3635805</v>
      </c>
      <c r="DR14" s="621"/>
      <c r="DS14" s="621"/>
      <c r="DT14" s="621"/>
      <c r="DU14" s="621"/>
      <c r="DV14" s="621"/>
      <c r="DW14" s="621"/>
      <c r="DX14" s="621"/>
      <c r="DY14" s="621"/>
      <c r="DZ14" s="621"/>
      <c r="EA14" s="621"/>
      <c r="EB14" s="621"/>
      <c r="EC14" s="657"/>
    </row>
    <row r="15" spans="2:143" ht="11.25" customHeight="1" x14ac:dyDescent="0.25">
      <c r="B15" s="617" t="s">
        <v>247</v>
      </c>
      <c r="C15" s="618"/>
      <c r="D15" s="618"/>
      <c r="E15" s="618"/>
      <c r="F15" s="618"/>
      <c r="G15" s="618"/>
      <c r="H15" s="618"/>
      <c r="I15" s="618"/>
      <c r="J15" s="618"/>
      <c r="K15" s="618"/>
      <c r="L15" s="618"/>
      <c r="M15" s="618"/>
      <c r="N15" s="618"/>
      <c r="O15" s="618"/>
      <c r="P15" s="618"/>
      <c r="Q15" s="619"/>
      <c r="R15" s="620" t="s">
        <v>122</v>
      </c>
      <c r="S15" s="621"/>
      <c r="T15" s="621"/>
      <c r="U15" s="621"/>
      <c r="V15" s="621"/>
      <c r="W15" s="621"/>
      <c r="X15" s="621"/>
      <c r="Y15" s="622"/>
      <c r="Z15" s="658" t="s">
        <v>122</v>
      </c>
      <c r="AA15" s="658"/>
      <c r="AB15" s="658"/>
      <c r="AC15" s="658"/>
      <c r="AD15" s="659" t="s">
        <v>122</v>
      </c>
      <c r="AE15" s="659"/>
      <c r="AF15" s="659"/>
      <c r="AG15" s="659"/>
      <c r="AH15" s="659"/>
      <c r="AI15" s="659"/>
      <c r="AJ15" s="659"/>
      <c r="AK15" s="659"/>
      <c r="AL15" s="623" t="s">
        <v>122</v>
      </c>
      <c r="AM15" s="624"/>
      <c r="AN15" s="624"/>
      <c r="AO15" s="660"/>
      <c r="AP15" s="617" t="s">
        <v>248</v>
      </c>
      <c r="AQ15" s="618"/>
      <c r="AR15" s="618"/>
      <c r="AS15" s="618"/>
      <c r="AT15" s="618"/>
      <c r="AU15" s="618"/>
      <c r="AV15" s="618"/>
      <c r="AW15" s="618"/>
      <c r="AX15" s="618"/>
      <c r="AY15" s="618"/>
      <c r="AZ15" s="618"/>
      <c r="BA15" s="618"/>
      <c r="BB15" s="618"/>
      <c r="BC15" s="618"/>
      <c r="BD15" s="618"/>
      <c r="BE15" s="618"/>
      <c r="BF15" s="619"/>
      <c r="BG15" s="620">
        <v>2467345</v>
      </c>
      <c r="BH15" s="621"/>
      <c r="BI15" s="621"/>
      <c r="BJ15" s="621"/>
      <c r="BK15" s="621"/>
      <c r="BL15" s="621"/>
      <c r="BM15" s="621"/>
      <c r="BN15" s="622"/>
      <c r="BO15" s="658">
        <v>7.6</v>
      </c>
      <c r="BP15" s="658"/>
      <c r="BQ15" s="658"/>
      <c r="BR15" s="658"/>
      <c r="BS15" s="659" t="s">
        <v>122</v>
      </c>
      <c r="BT15" s="659"/>
      <c r="BU15" s="659"/>
      <c r="BV15" s="659"/>
      <c r="BW15" s="659"/>
      <c r="BX15" s="659"/>
      <c r="BY15" s="659"/>
      <c r="BZ15" s="659"/>
      <c r="CA15" s="659"/>
      <c r="CB15" s="694"/>
      <c r="CD15" s="617" t="s">
        <v>249</v>
      </c>
      <c r="CE15" s="618"/>
      <c r="CF15" s="618"/>
      <c r="CG15" s="618"/>
      <c r="CH15" s="618"/>
      <c r="CI15" s="618"/>
      <c r="CJ15" s="618"/>
      <c r="CK15" s="618"/>
      <c r="CL15" s="618"/>
      <c r="CM15" s="618"/>
      <c r="CN15" s="618"/>
      <c r="CO15" s="618"/>
      <c r="CP15" s="618"/>
      <c r="CQ15" s="619"/>
      <c r="CR15" s="620">
        <v>12746537</v>
      </c>
      <c r="CS15" s="621"/>
      <c r="CT15" s="621"/>
      <c r="CU15" s="621"/>
      <c r="CV15" s="621"/>
      <c r="CW15" s="621"/>
      <c r="CX15" s="621"/>
      <c r="CY15" s="622"/>
      <c r="CZ15" s="658">
        <v>8.6999999999999993</v>
      </c>
      <c r="DA15" s="658"/>
      <c r="DB15" s="658"/>
      <c r="DC15" s="658"/>
      <c r="DD15" s="626">
        <v>2593619</v>
      </c>
      <c r="DE15" s="621"/>
      <c r="DF15" s="621"/>
      <c r="DG15" s="621"/>
      <c r="DH15" s="621"/>
      <c r="DI15" s="621"/>
      <c r="DJ15" s="621"/>
      <c r="DK15" s="621"/>
      <c r="DL15" s="621"/>
      <c r="DM15" s="621"/>
      <c r="DN15" s="621"/>
      <c r="DO15" s="621"/>
      <c r="DP15" s="622"/>
      <c r="DQ15" s="626">
        <v>10107747</v>
      </c>
      <c r="DR15" s="621"/>
      <c r="DS15" s="621"/>
      <c r="DT15" s="621"/>
      <c r="DU15" s="621"/>
      <c r="DV15" s="621"/>
      <c r="DW15" s="621"/>
      <c r="DX15" s="621"/>
      <c r="DY15" s="621"/>
      <c r="DZ15" s="621"/>
      <c r="EA15" s="621"/>
      <c r="EB15" s="621"/>
      <c r="EC15" s="657"/>
    </row>
    <row r="16" spans="2:143" ht="11.25" customHeight="1" x14ac:dyDescent="0.25">
      <c r="B16" s="617" t="s">
        <v>250</v>
      </c>
      <c r="C16" s="618"/>
      <c r="D16" s="618"/>
      <c r="E16" s="618"/>
      <c r="F16" s="618"/>
      <c r="G16" s="618"/>
      <c r="H16" s="618"/>
      <c r="I16" s="618"/>
      <c r="J16" s="618"/>
      <c r="K16" s="618"/>
      <c r="L16" s="618"/>
      <c r="M16" s="618"/>
      <c r="N16" s="618"/>
      <c r="O16" s="618"/>
      <c r="P16" s="618"/>
      <c r="Q16" s="619"/>
      <c r="R16" s="620">
        <v>73468</v>
      </c>
      <c r="S16" s="621"/>
      <c r="T16" s="621"/>
      <c r="U16" s="621"/>
      <c r="V16" s="621"/>
      <c r="W16" s="621"/>
      <c r="X16" s="621"/>
      <c r="Y16" s="622"/>
      <c r="Z16" s="658">
        <v>0</v>
      </c>
      <c r="AA16" s="658"/>
      <c r="AB16" s="658"/>
      <c r="AC16" s="658"/>
      <c r="AD16" s="659">
        <v>73468</v>
      </c>
      <c r="AE16" s="659"/>
      <c r="AF16" s="659"/>
      <c r="AG16" s="659"/>
      <c r="AH16" s="659"/>
      <c r="AI16" s="659"/>
      <c r="AJ16" s="659"/>
      <c r="AK16" s="659"/>
      <c r="AL16" s="623">
        <v>0.1</v>
      </c>
      <c r="AM16" s="624"/>
      <c r="AN16" s="624"/>
      <c r="AO16" s="660"/>
      <c r="AP16" s="617" t="s">
        <v>251</v>
      </c>
      <c r="AQ16" s="618"/>
      <c r="AR16" s="618"/>
      <c r="AS16" s="618"/>
      <c r="AT16" s="618"/>
      <c r="AU16" s="618"/>
      <c r="AV16" s="618"/>
      <c r="AW16" s="618"/>
      <c r="AX16" s="618"/>
      <c r="AY16" s="618"/>
      <c r="AZ16" s="618"/>
      <c r="BA16" s="618"/>
      <c r="BB16" s="618"/>
      <c r="BC16" s="618"/>
      <c r="BD16" s="618"/>
      <c r="BE16" s="618"/>
      <c r="BF16" s="619"/>
      <c r="BG16" s="620" t="s">
        <v>122</v>
      </c>
      <c r="BH16" s="621"/>
      <c r="BI16" s="621"/>
      <c r="BJ16" s="621"/>
      <c r="BK16" s="621"/>
      <c r="BL16" s="621"/>
      <c r="BM16" s="621"/>
      <c r="BN16" s="622"/>
      <c r="BO16" s="658" t="s">
        <v>122</v>
      </c>
      <c r="BP16" s="658"/>
      <c r="BQ16" s="658"/>
      <c r="BR16" s="658"/>
      <c r="BS16" s="659" t="s">
        <v>122</v>
      </c>
      <c r="BT16" s="659"/>
      <c r="BU16" s="659"/>
      <c r="BV16" s="659"/>
      <c r="BW16" s="659"/>
      <c r="BX16" s="659"/>
      <c r="BY16" s="659"/>
      <c r="BZ16" s="659"/>
      <c r="CA16" s="659"/>
      <c r="CB16" s="694"/>
      <c r="CD16" s="617" t="s">
        <v>252</v>
      </c>
      <c r="CE16" s="618"/>
      <c r="CF16" s="618"/>
      <c r="CG16" s="618"/>
      <c r="CH16" s="618"/>
      <c r="CI16" s="618"/>
      <c r="CJ16" s="618"/>
      <c r="CK16" s="618"/>
      <c r="CL16" s="618"/>
      <c r="CM16" s="618"/>
      <c r="CN16" s="618"/>
      <c r="CO16" s="618"/>
      <c r="CP16" s="618"/>
      <c r="CQ16" s="619"/>
      <c r="CR16" s="620" t="s">
        <v>122</v>
      </c>
      <c r="CS16" s="621"/>
      <c r="CT16" s="621"/>
      <c r="CU16" s="621"/>
      <c r="CV16" s="621"/>
      <c r="CW16" s="621"/>
      <c r="CX16" s="621"/>
      <c r="CY16" s="622"/>
      <c r="CZ16" s="658" t="s">
        <v>122</v>
      </c>
      <c r="DA16" s="658"/>
      <c r="DB16" s="658"/>
      <c r="DC16" s="658"/>
      <c r="DD16" s="626" t="s">
        <v>122</v>
      </c>
      <c r="DE16" s="621"/>
      <c r="DF16" s="621"/>
      <c r="DG16" s="621"/>
      <c r="DH16" s="621"/>
      <c r="DI16" s="621"/>
      <c r="DJ16" s="621"/>
      <c r="DK16" s="621"/>
      <c r="DL16" s="621"/>
      <c r="DM16" s="621"/>
      <c r="DN16" s="621"/>
      <c r="DO16" s="621"/>
      <c r="DP16" s="622"/>
      <c r="DQ16" s="626" t="s">
        <v>122</v>
      </c>
      <c r="DR16" s="621"/>
      <c r="DS16" s="621"/>
      <c r="DT16" s="621"/>
      <c r="DU16" s="621"/>
      <c r="DV16" s="621"/>
      <c r="DW16" s="621"/>
      <c r="DX16" s="621"/>
      <c r="DY16" s="621"/>
      <c r="DZ16" s="621"/>
      <c r="EA16" s="621"/>
      <c r="EB16" s="621"/>
      <c r="EC16" s="657"/>
    </row>
    <row r="17" spans="2:133" ht="11.25" customHeight="1" x14ac:dyDescent="0.25">
      <c r="B17" s="617" t="s">
        <v>253</v>
      </c>
      <c r="C17" s="618"/>
      <c r="D17" s="618"/>
      <c r="E17" s="618"/>
      <c r="F17" s="618"/>
      <c r="G17" s="618"/>
      <c r="H17" s="618"/>
      <c r="I17" s="618"/>
      <c r="J17" s="618"/>
      <c r="K17" s="618"/>
      <c r="L17" s="618"/>
      <c r="M17" s="618"/>
      <c r="N17" s="618"/>
      <c r="O17" s="618"/>
      <c r="P17" s="618"/>
      <c r="Q17" s="619"/>
      <c r="R17" s="620">
        <v>515142</v>
      </c>
      <c r="S17" s="621"/>
      <c r="T17" s="621"/>
      <c r="U17" s="621"/>
      <c r="V17" s="621"/>
      <c r="W17" s="621"/>
      <c r="X17" s="621"/>
      <c r="Y17" s="622"/>
      <c r="Z17" s="658">
        <v>0.3</v>
      </c>
      <c r="AA17" s="658"/>
      <c r="AB17" s="658"/>
      <c r="AC17" s="658"/>
      <c r="AD17" s="659">
        <v>515142</v>
      </c>
      <c r="AE17" s="659"/>
      <c r="AF17" s="659"/>
      <c r="AG17" s="659"/>
      <c r="AH17" s="659"/>
      <c r="AI17" s="659"/>
      <c r="AJ17" s="659"/>
      <c r="AK17" s="659"/>
      <c r="AL17" s="623">
        <v>0.7</v>
      </c>
      <c r="AM17" s="624"/>
      <c r="AN17" s="624"/>
      <c r="AO17" s="660"/>
      <c r="AP17" s="617" t="s">
        <v>254</v>
      </c>
      <c r="AQ17" s="618"/>
      <c r="AR17" s="618"/>
      <c r="AS17" s="618"/>
      <c r="AT17" s="618"/>
      <c r="AU17" s="618"/>
      <c r="AV17" s="618"/>
      <c r="AW17" s="618"/>
      <c r="AX17" s="618"/>
      <c r="AY17" s="618"/>
      <c r="AZ17" s="618"/>
      <c r="BA17" s="618"/>
      <c r="BB17" s="618"/>
      <c r="BC17" s="618"/>
      <c r="BD17" s="618"/>
      <c r="BE17" s="618"/>
      <c r="BF17" s="619"/>
      <c r="BG17" s="620" t="s">
        <v>122</v>
      </c>
      <c r="BH17" s="621"/>
      <c r="BI17" s="621"/>
      <c r="BJ17" s="621"/>
      <c r="BK17" s="621"/>
      <c r="BL17" s="621"/>
      <c r="BM17" s="621"/>
      <c r="BN17" s="622"/>
      <c r="BO17" s="658" t="s">
        <v>122</v>
      </c>
      <c r="BP17" s="658"/>
      <c r="BQ17" s="658"/>
      <c r="BR17" s="658"/>
      <c r="BS17" s="659" t="s">
        <v>122</v>
      </c>
      <c r="BT17" s="659"/>
      <c r="BU17" s="659"/>
      <c r="BV17" s="659"/>
      <c r="BW17" s="659"/>
      <c r="BX17" s="659"/>
      <c r="BY17" s="659"/>
      <c r="BZ17" s="659"/>
      <c r="CA17" s="659"/>
      <c r="CB17" s="694"/>
      <c r="CD17" s="617" t="s">
        <v>255</v>
      </c>
      <c r="CE17" s="618"/>
      <c r="CF17" s="618"/>
      <c r="CG17" s="618"/>
      <c r="CH17" s="618"/>
      <c r="CI17" s="618"/>
      <c r="CJ17" s="618"/>
      <c r="CK17" s="618"/>
      <c r="CL17" s="618"/>
      <c r="CM17" s="618"/>
      <c r="CN17" s="618"/>
      <c r="CO17" s="618"/>
      <c r="CP17" s="618"/>
      <c r="CQ17" s="619"/>
      <c r="CR17" s="620">
        <v>12283010</v>
      </c>
      <c r="CS17" s="621"/>
      <c r="CT17" s="621"/>
      <c r="CU17" s="621"/>
      <c r="CV17" s="621"/>
      <c r="CW17" s="621"/>
      <c r="CX17" s="621"/>
      <c r="CY17" s="622"/>
      <c r="CZ17" s="658">
        <v>8.4</v>
      </c>
      <c r="DA17" s="658"/>
      <c r="DB17" s="658"/>
      <c r="DC17" s="658"/>
      <c r="DD17" s="626" t="s">
        <v>122</v>
      </c>
      <c r="DE17" s="621"/>
      <c r="DF17" s="621"/>
      <c r="DG17" s="621"/>
      <c r="DH17" s="621"/>
      <c r="DI17" s="621"/>
      <c r="DJ17" s="621"/>
      <c r="DK17" s="621"/>
      <c r="DL17" s="621"/>
      <c r="DM17" s="621"/>
      <c r="DN17" s="621"/>
      <c r="DO17" s="621"/>
      <c r="DP17" s="622"/>
      <c r="DQ17" s="626">
        <v>12058885</v>
      </c>
      <c r="DR17" s="621"/>
      <c r="DS17" s="621"/>
      <c r="DT17" s="621"/>
      <c r="DU17" s="621"/>
      <c r="DV17" s="621"/>
      <c r="DW17" s="621"/>
      <c r="DX17" s="621"/>
      <c r="DY17" s="621"/>
      <c r="DZ17" s="621"/>
      <c r="EA17" s="621"/>
      <c r="EB17" s="621"/>
      <c r="EC17" s="657"/>
    </row>
    <row r="18" spans="2:133" ht="11.25" customHeight="1" x14ac:dyDescent="0.25">
      <c r="B18" s="617" t="s">
        <v>256</v>
      </c>
      <c r="C18" s="618"/>
      <c r="D18" s="618"/>
      <c r="E18" s="618"/>
      <c r="F18" s="618"/>
      <c r="G18" s="618"/>
      <c r="H18" s="618"/>
      <c r="I18" s="618"/>
      <c r="J18" s="618"/>
      <c r="K18" s="618"/>
      <c r="L18" s="618"/>
      <c r="M18" s="618"/>
      <c r="N18" s="618"/>
      <c r="O18" s="618"/>
      <c r="P18" s="618"/>
      <c r="Q18" s="619"/>
      <c r="R18" s="620">
        <v>199482</v>
      </c>
      <c r="S18" s="621"/>
      <c r="T18" s="621"/>
      <c r="U18" s="621"/>
      <c r="V18" s="621"/>
      <c r="W18" s="621"/>
      <c r="X18" s="621"/>
      <c r="Y18" s="622"/>
      <c r="Z18" s="658">
        <v>0.1</v>
      </c>
      <c r="AA18" s="658"/>
      <c r="AB18" s="658"/>
      <c r="AC18" s="658"/>
      <c r="AD18" s="659">
        <v>199482</v>
      </c>
      <c r="AE18" s="659"/>
      <c r="AF18" s="659"/>
      <c r="AG18" s="659"/>
      <c r="AH18" s="659"/>
      <c r="AI18" s="659"/>
      <c r="AJ18" s="659"/>
      <c r="AK18" s="659"/>
      <c r="AL18" s="623">
        <v>0.3</v>
      </c>
      <c r="AM18" s="624"/>
      <c r="AN18" s="624"/>
      <c r="AO18" s="660"/>
      <c r="AP18" s="617" t="s">
        <v>257</v>
      </c>
      <c r="AQ18" s="618"/>
      <c r="AR18" s="618"/>
      <c r="AS18" s="618"/>
      <c r="AT18" s="618"/>
      <c r="AU18" s="618"/>
      <c r="AV18" s="618"/>
      <c r="AW18" s="618"/>
      <c r="AX18" s="618"/>
      <c r="AY18" s="618"/>
      <c r="AZ18" s="618"/>
      <c r="BA18" s="618"/>
      <c r="BB18" s="618"/>
      <c r="BC18" s="618"/>
      <c r="BD18" s="618"/>
      <c r="BE18" s="618"/>
      <c r="BF18" s="619"/>
      <c r="BG18" s="620" t="s">
        <v>122</v>
      </c>
      <c r="BH18" s="621"/>
      <c r="BI18" s="621"/>
      <c r="BJ18" s="621"/>
      <c r="BK18" s="621"/>
      <c r="BL18" s="621"/>
      <c r="BM18" s="621"/>
      <c r="BN18" s="622"/>
      <c r="BO18" s="658" t="s">
        <v>122</v>
      </c>
      <c r="BP18" s="658"/>
      <c r="BQ18" s="658"/>
      <c r="BR18" s="658"/>
      <c r="BS18" s="659" t="s">
        <v>122</v>
      </c>
      <c r="BT18" s="659"/>
      <c r="BU18" s="659"/>
      <c r="BV18" s="659"/>
      <c r="BW18" s="659"/>
      <c r="BX18" s="659"/>
      <c r="BY18" s="659"/>
      <c r="BZ18" s="659"/>
      <c r="CA18" s="659"/>
      <c r="CB18" s="694"/>
      <c r="CD18" s="617" t="s">
        <v>258</v>
      </c>
      <c r="CE18" s="618"/>
      <c r="CF18" s="618"/>
      <c r="CG18" s="618"/>
      <c r="CH18" s="618"/>
      <c r="CI18" s="618"/>
      <c r="CJ18" s="618"/>
      <c r="CK18" s="618"/>
      <c r="CL18" s="618"/>
      <c r="CM18" s="618"/>
      <c r="CN18" s="618"/>
      <c r="CO18" s="618"/>
      <c r="CP18" s="618"/>
      <c r="CQ18" s="619"/>
      <c r="CR18" s="620">
        <v>373348</v>
      </c>
      <c r="CS18" s="621"/>
      <c r="CT18" s="621"/>
      <c r="CU18" s="621"/>
      <c r="CV18" s="621"/>
      <c r="CW18" s="621"/>
      <c r="CX18" s="621"/>
      <c r="CY18" s="622"/>
      <c r="CZ18" s="658">
        <v>0.3</v>
      </c>
      <c r="DA18" s="658"/>
      <c r="DB18" s="658"/>
      <c r="DC18" s="658"/>
      <c r="DD18" s="626" t="s">
        <v>122</v>
      </c>
      <c r="DE18" s="621"/>
      <c r="DF18" s="621"/>
      <c r="DG18" s="621"/>
      <c r="DH18" s="621"/>
      <c r="DI18" s="621"/>
      <c r="DJ18" s="621"/>
      <c r="DK18" s="621"/>
      <c r="DL18" s="621"/>
      <c r="DM18" s="621"/>
      <c r="DN18" s="621"/>
      <c r="DO18" s="621"/>
      <c r="DP18" s="622"/>
      <c r="DQ18" s="626">
        <v>361248</v>
      </c>
      <c r="DR18" s="621"/>
      <c r="DS18" s="621"/>
      <c r="DT18" s="621"/>
      <c r="DU18" s="621"/>
      <c r="DV18" s="621"/>
      <c r="DW18" s="621"/>
      <c r="DX18" s="621"/>
      <c r="DY18" s="621"/>
      <c r="DZ18" s="621"/>
      <c r="EA18" s="621"/>
      <c r="EB18" s="621"/>
      <c r="EC18" s="657"/>
    </row>
    <row r="19" spans="2:133" ht="11.25" customHeight="1" x14ac:dyDescent="0.25">
      <c r="B19" s="617" t="s">
        <v>259</v>
      </c>
      <c r="C19" s="618"/>
      <c r="D19" s="618"/>
      <c r="E19" s="618"/>
      <c r="F19" s="618"/>
      <c r="G19" s="618"/>
      <c r="H19" s="618"/>
      <c r="I19" s="618"/>
      <c r="J19" s="618"/>
      <c r="K19" s="618"/>
      <c r="L19" s="618"/>
      <c r="M19" s="618"/>
      <c r="N19" s="618"/>
      <c r="O19" s="618"/>
      <c r="P19" s="618"/>
      <c r="Q19" s="619"/>
      <c r="R19" s="620">
        <v>192625</v>
      </c>
      <c r="S19" s="621"/>
      <c r="T19" s="621"/>
      <c r="U19" s="621"/>
      <c r="V19" s="621"/>
      <c r="W19" s="621"/>
      <c r="X19" s="621"/>
      <c r="Y19" s="622"/>
      <c r="Z19" s="658">
        <v>0.1</v>
      </c>
      <c r="AA19" s="658"/>
      <c r="AB19" s="658"/>
      <c r="AC19" s="658"/>
      <c r="AD19" s="659">
        <v>192625</v>
      </c>
      <c r="AE19" s="659"/>
      <c r="AF19" s="659"/>
      <c r="AG19" s="659"/>
      <c r="AH19" s="659"/>
      <c r="AI19" s="659"/>
      <c r="AJ19" s="659"/>
      <c r="AK19" s="659"/>
      <c r="AL19" s="623">
        <v>0.3</v>
      </c>
      <c r="AM19" s="624"/>
      <c r="AN19" s="624"/>
      <c r="AO19" s="660"/>
      <c r="AP19" s="617" t="s">
        <v>260</v>
      </c>
      <c r="AQ19" s="618"/>
      <c r="AR19" s="618"/>
      <c r="AS19" s="618"/>
      <c r="AT19" s="618"/>
      <c r="AU19" s="618"/>
      <c r="AV19" s="618"/>
      <c r="AW19" s="618"/>
      <c r="AX19" s="618"/>
      <c r="AY19" s="618"/>
      <c r="AZ19" s="618"/>
      <c r="BA19" s="618"/>
      <c r="BB19" s="618"/>
      <c r="BC19" s="618"/>
      <c r="BD19" s="618"/>
      <c r="BE19" s="618"/>
      <c r="BF19" s="619"/>
      <c r="BG19" s="620">
        <v>2737263</v>
      </c>
      <c r="BH19" s="621"/>
      <c r="BI19" s="621"/>
      <c r="BJ19" s="621"/>
      <c r="BK19" s="621"/>
      <c r="BL19" s="621"/>
      <c r="BM19" s="621"/>
      <c r="BN19" s="622"/>
      <c r="BO19" s="658">
        <v>8.5</v>
      </c>
      <c r="BP19" s="658"/>
      <c r="BQ19" s="658"/>
      <c r="BR19" s="658"/>
      <c r="BS19" s="659" t="s">
        <v>122</v>
      </c>
      <c r="BT19" s="659"/>
      <c r="BU19" s="659"/>
      <c r="BV19" s="659"/>
      <c r="BW19" s="659"/>
      <c r="BX19" s="659"/>
      <c r="BY19" s="659"/>
      <c r="BZ19" s="659"/>
      <c r="CA19" s="659"/>
      <c r="CB19" s="694"/>
      <c r="CD19" s="617" t="s">
        <v>261</v>
      </c>
      <c r="CE19" s="618"/>
      <c r="CF19" s="618"/>
      <c r="CG19" s="618"/>
      <c r="CH19" s="618"/>
      <c r="CI19" s="618"/>
      <c r="CJ19" s="618"/>
      <c r="CK19" s="618"/>
      <c r="CL19" s="618"/>
      <c r="CM19" s="618"/>
      <c r="CN19" s="618"/>
      <c r="CO19" s="618"/>
      <c r="CP19" s="618"/>
      <c r="CQ19" s="619"/>
      <c r="CR19" s="620" t="s">
        <v>122</v>
      </c>
      <c r="CS19" s="621"/>
      <c r="CT19" s="621"/>
      <c r="CU19" s="621"/>
      <c r="CV19" s="621"/>
      <c r="CW19" s="621"/>
      <c r="CX19" s="621"/>
      <c r="CY19" s="622"/>
      <c r="CZ19" s="658" t="s">
        <v>122</v>
      </c>
      <c r="DA19" s="658"/>
      <c r="DB19" s="658"/>
      <c r="DC19" s="658"/>
      <c r="DD19" s="626" t="s">
        <v>122</v>
      </c>
      <c r="DE19" s="621"/>
      <c r="DF19" s="621"/>
      <c r="DG19" s="621"/>
      <c r="DH19" s="621"/>
      <c r="DI19" s="621"/>
      <c r="DJ19" s="621"/>
      <c r="DK19" s="621"/>
      <c r="DL19" s="621"/>
      <c r="DM19" s="621"/>
      <c r="DN19" s="621"/>
      <c r="DO19" s="621"/>
      <c r="DP19" s="622"/>
      <c r="DQ19" s="626" t="s">
        <v>122</v>
      </c>
      <c r="DR19" s="621"/>
      <c r="DS19" s="621"/>
      <c r="DT19" s="621"/>
      <c r="DU19" s="621"/>
      <c r="DV19" s="621"/>
      <c r="DW19" s="621"/>
      <c r="DX19" s="621"/>
      <c r="DY19" s="621"/>
      <c r="DZ19" s="621"/>
      <c r="EA19" s="621"/>
      <c r="EB19" s="621"/>
      <c r="EC19" s="657"/>
    </row>
    <row r="20" spans="2:133" ht="11.25" customHeight="1" x14ac:dyDescent="0.25">
      <c r="B20" s="695" t="s">
        <v>262</v>
      </c>
      <c r="C20" s="696"/>
      <c r="D20" s="696"/>
      <c r="E20" s="696"/>
      <c r="F20" s="696"/>
      <c r="G20" s="696"/>
      <c r="H20" s="696"/>
      <c r="I20" s="696"/>
      <c r="J20" s="696"/>
      <c r="K20" s="696"/>
      <c r="L20" s="696"/>
      <c r="M20" s="696"/>
      <c r="N20" s="696"/>
      <c r="O20" s="696"/>
      <c r="P20" s="696"/>
      <c r="Q20" s="697"/>
      <c r="R20" s="620">
        <v>6857</v>
      </c>
      <c r="S20" s="621"/>
      <c r="T20" s="621"/>
      <c r="U20" s="621"/>
      <c r="V20" s="621"/>
      <c r="W20" s="621"/>
      <c r="X20" s="621"/>
      <c r="Y20" s="622"/>
      <c r="Z20" s="658">
        <v>0</v>
      </c>
      <c r="AA20" s="658"/>
      <c r="AB20" s="658"/>
      <c r="AC20" s="658"/>
      <c r="AD20" s="659">
        <v>6857</v>
      </c>
      <c r="AE20" s="659"/>
      <c r="AF20" s="659"/>
      <c r="AG20" s="659"/>
      <c r="AH20" s="659"/>
      <c r="AI20" s="659"/>
      <c r="AJ20" s="659"/>
      <c r="AK20" s="659"/>
      <c r="AL20" s="623">
        <v>0</v>
      </c>
      <c r="AM20" s="624"/>
      <c r="AN20" s="624"/>
      <c r="AO20" s="660"/>
      <c r="AP20" s="617" t="s">
        <v>263</v>
      </c>
      <c r="AQ20" s="618"/>
      <c r="AR20" s="618"/>
      <c r="AS20" s="618"/>
      <c r="AT20" s="618"/>
      <c r="AU20" s="618"/>
      <c r="AV20" s="618"/>
      <c r="AW20" s="618"/>
      <c r="AX20" s="618"/>
      <c r="AY20" s="618"/>
      <c r="AZ20" s="618"/>
      <c r="BA20" s="618"/>
      <c r="BB20" s="618"/>
      <c r="BC20" s="618"/>
      <c r="BD20" s="618"/>
      <c r="BE20" s="618"/>
      <c r="BF20" s="619"/>
      <c r="BG20" s="620">
        <v>2737263</v>
      </c>
      <c r="BH20" s="621"/>
      <c r="BI20" s="621"/>
      <c r="BJ20" s="621"/>
      <c r="BK20" s="621"/>
      <c r="BL20" s="621"/>
      <c r="BM20" s="621"/>
      <c r="BN20" s="622"/>
      <c r="BO20" s="658">
        <v>8.5</v>
      </c>
      <c r="BP20" s="658"/>
      <c r="BQ20" s="658"/>
      <c r="BR20" s="658"/>
      <c r="BS20" s="659" t="s">
        <v>122</v>
      </c>
      <c r="BT20" s="659"/>
      <c r="BU20" s="659"/>
      <c r="BV20" s="659"/>
      <c r="BW20" s="659"/>
      <c r="BX20" s="659"/>
      <c r="BY20" s="659"/>
      <c r="BZ20" s="659"/>
      <c r="CA20" s="659"/>
      <c r="CB20" s="694"/>
      <c r="CD20" s="617" t="s">
        <v>264</v>
      </c>
      <c r="CE20" s="618"/>
      <c r="CF20" s="618"/>
      <c r="CG20" s="618"/>
      <c r="CH20" s="618"/>
      <c r="CI20" s="618"/>
      <c r="CJ20" s="618"/>
      <c r="CK20" s="618"/>
      <c r="CL20" s="618"/>
      <c r="CM20" s="618"/>
      <c r="CN20" s="618"/>
      <c r="CO20" s="618"/>
      <c r="CP20" s="618"/>
      <c r="CQ20" s="619"/>
      <c r="CR20" s="620">
        <v>146118777</v>
      </c>
      <c r="CS20" s="621"/>
      <c r="CT20" s="621"/>
      <c r="CU20" s="621"/>
      <c r="CV20" s="621"/>
      <c r="CW20" s="621"/>
      <c r="CX20" s="621"/>
      <c r="CY20" s="622"/>
      <c r="CZ20" s="658">
        <v>100</v>
      </c>
      <c r="DA20" s="658"/>
      <c r="DB20" s="658"/>
      <c r="DC20" s="658"/>
      <c r="DD20" s="626">
        <v>12426735</v>
      </c>
      <c r="DE20" s="621"/>
      <c r="DF20" s="621"/>
      <c r="DG20" s="621"/>
      <c r="DH20" s="621"/>
      <c r="DI20" s="621"/>
      <c r="DJ20" s="621"/>
      <c r="DK20" s="621"/>
      <c r="DL20" s="621"/>
      <c r="DM20" s="621"/>
      <c r="DN20" s="621"/>
      <c r="DO20" s="621"/>
      <c r="DP20" s="622"/>
      <c r="DQ20" s="626">
        <v>88263757</v>
      </c>
      <c r="DR20" s="621"/>
      <c r="DS20" s="621"/>
      <c r="DT20" s="621"/>
      <c r="DU20" s="621"/>
      <c r="DV20" s="621"/>
      <c r="DW20" s="621"/>
      <c r="DX20" s="621"/>
      <c r="DY20" s="621"/>
      <c r="DZ20" s="621"/>
      <c r="EA20" s="621"/>
      <c r="EB20" s="621"/>
      <c r="EC20" s="657"/>
    </row>
    <row r="21" spans="2:133" ht="11.25" customHeight="1" x14ac:dyDescent="0.25">
      <c r="B21" s="617" t="s">
        <v>265</v>
      </c>
      <c r="C21" s="618"/>
      <c r="D21" s="618"/>
      <c r="E21" s="618"/>
      <c r="F21" s="618"/>
      <c r="G21" s="618"/>
      <c r="H21" s="618"/>
      <c r="I21" s="618"/>
      <c r="J21" s="618"/>
      <c r="K21" s="618"/>
      <c r="L21" s="618"/>
      <c r="M21" s="618"/>
      <c r="N21" s="618"/>
      <c r="O21" s="618"/>
      <c r="P21" s="618"/>
      <c r="Q21" s="619"/>
      <c r="R21" s="620">
        <v>33647983</v>
      </c>
      <c r="S21" s="621"/>
      <c r="T21" s="621"/>
      <c r="U21" s="621"/>
      <c r="V21" s="621"/>
      <c r="W21" s="621"/>
      <c r="X21" s="621"/>
      <c r="Y21" s="622"/>
      <c r="Z21" s="658">
        <v>22.5</v>
      </c>
      <c r="AA21" s="658"/>
      <c r="AB21" s="658"/>
      <c r="AC21" s="658"/>
      <c r="AD21" s="659">
        <v>32147572</v>
      </c>
      <c r="AE21" s="659"/>
      <c r="AF21" s="659"/>
      <c r="AG21" s="659"/>
      <c r="AH21" s="659"/>
      <c r="AI21" s="659"/>
      <c r="AJ21" s="659"/>
      <c r="AK21" s="659"/>
      <c r="AL21" s="623">
        <v>45.1</v>
      </c>
      <c r="AM21" s="624"/>
      <c r="AN21" s="624"/>
      <c r="AO21" s="660"/>
      <c r="AP21" s="617" t="s">
        <v>266</v>
      </c>
      <c r="AQ21" s="698"/>
      <c r="AR21" s="698"/>
      <c r="AS21" s="698"/>
      <c r="AT21" s="698"/>
      <c r="AU21" s="698"/>
      <c r="AV21" s="698"/>
      <c r="AW21" s="698"/>
      <c r="AX21" s="698"/>
      <c r="AY21" s="698"/>
      <c r="AZ21" s="698"/>
      <c r="BA21" s="698"/>
      <c r="BB21" s="698"/>
      <c r="BC21" s="698"/>
      <c r="BD21" s="698"/>
      <c r="BE21" s="698"/>
      <c r="BF21" s="699"/>
      <c r="BG21" s="620">
        <v>259017</v>
      </c>
      <c r="BH21" s="621"/>
      <c r="BI21" s="621"/>
      <c r="BJ21" s="621"/>
      <c r="BK21" s="621"/>
      <c r="BL21" s="621"/>
      <c r="BM21" s="621"/>
      <c r="BN21" s="622"/>
      <c r="BO21" s="658">
        <v>0.8</v>
      </c>
      <c r="BP21" s="658"/>
      <c r="BQ21" s="658"/>
      <c r="BR21" s="658"/>
      <c r="BS21" s="659" t="s">
        <v>122</v>
      </c>
      <c r="BT21" s="659"/>
      <c r="BU21" s="659"/>
      <c r="BV21" s="659"/>
      <c r="BW21" s="659"/>
      <c r="BX21" s="659"/>
      <c r="BY21" s="659"/>
      <c r="BZ21" s="659"/>
      <c r="CA21" s="659"/>
      <c r="CB21" s="694"/>
      <c r="CD21" s="601"/>
      <c r="CE21" s="602"/>
      <c r="CF21" s="602"/>
      <c r="CG21" s="602"/>
      <c r="CH21" s="602"/>
      <c r="CI21" s="602"/>
      <c r="CJ21" s="602"/>
      <c r="CK21" s="602"/>
      <c r="CL21" s="602"/>
      <c r="CM21" s="602"/>
      <c r="CN21" s="602"/>
      <c r="CO21" s="602"/>
      <c r="CP21" s="602"/>
      <c r="CQ21" s="603"/>
      <c r="CR21" s="705"/>
      <c r="CS21" s="706"/>
      <c r="CT21" s="706"/>
      <c r="CU21" s="706"/>
      <c r="CV21" s="706"/>
      <c r="CW21" s="706"/>
      <c r="CX21" s="706"/>
      <c r="CY21" s="707"/>
      <c r="CZ21" s="708"/>
      <c r="DA21" s="708"/>
      <c r="DB21" s="708"/>
      <c r="DC21" s="708"/>
      <c r="DD21" s="709"/>
      <c r="DE21" s="706"/>
      <c r="DF21" s="706"/>
      <c r="DG21" s="706"/>
      <c r="DH21" s="706"/>
      <c r="DI21" s="706"/>
      <c r="DJ21" s="706"/>
      <c r="DK21" s="706"/>
      <c r="DL21" s="706"/>
      <c r="DM21" s="706"/>
      <c r="DN21" s="706"/>
      <c r="DO21" s="706"/>
      <c r="DP21" s="707"/>
      <c r="DQ21" s="709"/>
      <c r="DR21" s="706"/>
      <c r="DS21" s="706"/>
      <c r="DT21" s="706"/>
      <c r="DU21" s="706"/>
      <c r="DV21" s="706"/>
      <c r="DW21" s="706"/>
      <c r="DX21" s="706"/>
      <c r="DY21" s="706"/>
      <c r="DZ21" s="706"/>
      <c r="EA21" s="706"/>
      <c r="EB21" s="706"/>
      <c r="EC21" s="713"/>
    </row>
    <row r="22" spans="2:133" ht="11.25" customHeight="1" x14ac:dyDescent="0.25">
      <c r="B22" s="617" t="s">
        <v>267</v>
      </c>
      <c r="C22" s="618"/>
      <c r="D22" s="618"/>
      <c r="E22" s="618"/>
      <c r="F22" s="618"/>
      <c r="G22" s="618"/>
      <c r="H22" s="618"/>
      <c r="I22" s="618"/>
      <c r="J22" s="618"/>
      <c r="K22" s="618"/>
      <c r="L22" s="618"/>
      <c r="M22" s="618"/>
      <c r="N22" s="618"/>
      <c r="O22" s="618"/>
      <c r="P22" s="618"/>
      <c r="Q22" s="619"/>
      <c r="R22" s="620">
        <v>32147572</v>
      </c>
      <c r="S22" s="621"/>
      <c r="T22" s="621"/>
      <c r="U22" s="621"/>
      <c r="V22" s="621"/>
      <c r="W22" s="621"/>
      <c r="X22" s="621"/>
      <c r="Y22" s="622"/>
      <c r="Z22" s="658">
        <v>21.5</v>
      </c>
      <c r="AA22" s="658"/>
      <c r="AB22" s="658"/>
      <c r="AC22" s="658"/>
      <c r="AD22" s="659">
        <v>32147572</v>
      </c>
      <c r="AE22" s="659"/>
      <c r="AF22" s="659"/>
      <c r="AG22" s="659"/>
      <c r="AH22" s="659"/>
      <c r="AI22" s="659"/>
      <c r="AJ22" s="659"/>
      <c r="AK22" s="659"/>
      <c r="AL22" s="623">
        <v>45.1</v>
      </c>
      <c r="AM22" s="624"/>
      <c r="AN22" s="624"/>
      <c r="AO22" s="660"/>
      <c r="AP22" s="617" t="s">
        <v>268</v>
      </c>
      <c r="AQ22" s="698"/>
      <c r="AR22" s="698"/>
      <c r="AS22" s="698"/>
      <c r="AT22" s="698"/>
      <c r="AU22" s="698"/>
      <c r="AV22" s="698"/>
      <c r="AW22" s="698"/>
      <c r="AX22" s="698"/>
      <c r="AY22" s="698"/>
      <c r="AZ22" s="698"/>
      <c r="BA22" s="698"/>
      <c r="BB22" s="698"/>
      <c r="BC22" s="698"/>
      <c r="BD22" s="698"/>
      <c r="BE22" s="698"/>
      <c r="BF22" s="699"/>
      <c r="BG22" s="620" t="s">
        <v>122</v>
      </c>
      <c r="BH22" s="621"/>
      <c r="BI22" s="621"/>
      <c r="BJ22" s="621"/>
      <c r="BK22" s="621"/>
      <c r="BL22" s="621"/>
      <c r="BM22" s="621"/>
      <c r="BN22" s="622"/>
      <c r="BO22" s="658" t="s">
        <v>122</v>
      </c>
      <c r="BP22" s="658"/>
      <c r="BQ22" s="658"/>
      <c r="BR22" s="658"/>
      <c r="BS22" s="659" t="s">
        <v>122</v>
      </c>
      <c r="BT22" s="659"/>
      <c r="BU22" s="659"/>
      <c r="BV22" s="659"/>
      <c r="BW22" s="659"/>
      <c r="BX22" s="659"/>
      <c r="BY22" s="659"/>
      <c r="BZ22" s="659"/>
      <c r="CA22" s="659"/>
      <c r="CB22" s="694"/>
      <c r="CD22" s="672" t="s">
        <v>269</v>
      </c>
      <c r="CE22" s="673"/>
      <c r="CF22" s="673"/>
      <c r="CG22" s="673"/>
      <c r="CH22" s="673"/>
      <c r="CI22" s="673"/>
      <c r="CJ22" s="673"/>
      <c r="CK22" s="673"/>
      <c r="CL22" s="673"/>
      <c r="CM22" s="673"/>
      <c r="CN22" s="673"/>
      <c r="CO22" s="673"/>
      <c r="CP22" s="673"/>
      <c r="CQ22" s="673"/>
      <c r="CR22" s="673"/>
      <c r="CS22" s="673"/>
      <c r="CT22" s="673"/>
      <c r="CU22" s="673"/>
      <c r="CV22" s="673"/>
      <c r="CW22" s="673"/>
      <c r="CX22" s="673"/>
      <c r="CY22" s="673"/>
      <c r="CZ22" s="673"/>
      <c r="DA22" s="673"/>
      <c r="DB22" s="673"/>
      <c r="DC22" s="673"/>
      <c r="DD22" s="673"/>
      <c r="DE22" s="673"/>
      <c r="DF22" s="673"/>
      <c r="DG22" s="673"/>
      <c r="DH22" s="673"/>
      <c r="DI22" s="673"/>
      <c r="DJ22" s="673"/>
      <c r="DK22" s="673"/>
      <c r="DL22" s="673"/>
      <c r="DM22" s="673"/>
      <c r="DN22" s="673"/>
      <c r="DO22" s="673"/>
      <c r="DP22" s="673"/>
      <c r="DQ22" s="673"/>
      <c r="DR22" s="673"/>
      <c r="DS22" s="673"/>
      <c r="DT22" s="673"/>
      <c r="DU22" s="673"/>
      <c r="DV22" s="673"/>
      <c r="DW22" s="673"/>
      <c r="DX22" s="673"/>
      <c r="DY22" s="673"/>
      <c r="DZ22" s="673"/>
      <c r="EA22" s="673"/>
      <c r="EB22" s="673"/>
      <c r="EC22" s="674"/>
    </row>
    <row r="23" spans="2:133" ht="11.25" customHeight="1" x14ac:dyDescent="0.25">
      <c r="B23" s="617" t="s">
        <v>270</v>
      </c>
      <c r="C23" s="618"/>
      <c r="D23" s="618"/>
      <c r="E23" s="618"/>
      <c r="F23" s="618"/>
      <c r="G23" s="618"/>
      <c r="H23" s="618"/>
      <c r="I23" s="618"/>
      <c r="J23" s="618"/>
      <c r="K23" s="618"/>
      <c r="L23" s="618"/>
      <c r="M23" s="618"/>
      <c r="N23" s="618"/>
      <c r="O23" s="618"/>
      <c r="P23" s="618"/>
      <c r="Q23" s="619"/>
      <c r="R23" s="620">
        <v>1500411</v>
      </c>
      <c r="S23" s="621"/>
      <c r="T23" s="621"/>
      <c r="U23" s="621"/>
      <c r="V23" s="621"/>
      <c r="W23" s="621"/>
      <c r="X23" s="621"/>
      <c r="Y23" s="622"/>
      <c r="Z23" s="658">
        <v>1</v>
      </c>
      <c r="AA23" s="658"/>
      <c r="AB23" s="658"/>
      <c r="AC23" s="658"/>
      <c r="AD23" s="659" t="s">
        <v>122</v>
      </c>
      <c r="AE23" s="659"/>
      <c r="AF23" s="659"/>
      <c r="AG23" s="659"/>
      <c r="AH23" s="659"/>
      <c r="AI23" s="659"/>
      <c r="AJ23" s="659"/>
      <c r="AK23" s="659"/>
      <c r="AL23" s="623" t="s">
        <v>122</v>
      </c>
      <c r="AM23" s="624"/>
      <c r="AN23" s="624"/>
      <c r="AO23" s="660"/>
      <c r="AP23" s="617" t="s">
        <v>271</v>
      </c>
      <c r="AQ23" s="698"/>
      <c r="AR23" s="698"/>
      <c r="AS23" s="698"/>
      <c r="AT23" s="698"/>
      <c r="AU23" s="698"/>
      <c r="AV23" s="698"/>
      <c r="AW23" s="698"/>
      <c r="AX23" s="698"/>
      <c r="AY23" s="698"/>
      <c r="AZ23" s="698"/>
      <c r="BA23" s="698"/>
      <c r="BB23" s="698"/>
      <c r="BC23" s="698"/>
      <c r="BD23" s="698"/>
      <c r="BE23" s="698"/>
      <c r="BF23" s="699"/>
      <c r="BG23" s="620">
        <v>2478246</v>
      </c>
      <c r="BH23" s="621"/>
      <c r="BI23" s="621"/>
      <c r="BJ23" s="621"/>
      <c r="BK23" s="621"/>
      <c r="BL23" s="621"/>
      <c r="BM23" s="621"/>
      <c r="BN23" s="622"/>
      <c r="BO23" s="658">
        <v>7.7</v>
      </c>
      <c r="BP23" s="658"/>
      <c r="BQ23" s="658"/>
      <c r="BR23" s="658"/>
      <c r="BS23" s="659" t="s">
        <v>122</v>
      </c>
      <c r="BT23" s="659"/>
      <c r="BU23" s="659"/>
      <c r="BV23" s="659"/>
      <c r="BW23" s="659"/>
      <c r="BX23" s="659"/>
      <c r="BY23" s="659"/>
      <c r="BZ23" s="659"/>
      <c r="CA23" s="659"/>
      <c r="CB23" s="694"/>
      <c r="CD23" s="672" t="s">
        <v>211</v>
      </c>
      <c r="CE23" s="673"/>
      <c r="CF23" s="673"/>
      <c r="CG23" s="673"/>
      <c r="CH23" s="673"/>
      <c r="CI23" s="673"/>
      <c r="CJ23" s="673"/>
      <c r="CK23" s="673"/>
      <c r="CL23" s="673"/>
      <c r="CM23" s="673"/>
      <c r="CN23" s="673"/>
      <c r="CO23" s="673"/>
      <c r="CP23" s="673"/>
      <c r="CQ23" s="674"/>
      <c r="CR23" s="672" t="s">
        <v>272</v>
      </c>
      <c r="CS23" s="673"/>
      <c r="CT23" s="673"/>
      <c r="CU23" s="673"/>
      <c r="CV23" s="673"/>
      <c r="CW23" s="673"/>
      <c r="CX23" s="673"/>
      <c r="CY23" s="674"/>
      <c r="CZ23" s="672" t="s">
        <v>273</v>
      </c>
      <c r="DA23" s="673"/>
      <c r="DB23" s="673"/>
      <c r="DC23" s="674"/>
      <c r="DD23" s="672" t="s">
        <v>274</v>
      </c>
      <c r="DE23" s="673"/>
      <c r="DF23" s="673"/>
      <c r="DG23" s="673"/>
      <c r="DH23" s="673"/>
      <c r="DI23" s="673"/>
      <c r="DJ23" s="673"/>
      <c r="DK23" s="674"/>
      <c r="DL23" s="710" t="s">
        <v>275</v>
      </c>
      <c r="DM23" s="711"/>
      <c r="DN23" s="711"/>
      <c r="DO23" s="711"/>
      <c r="DP23" s="711"/>
      <c r="DQ23" s="711"/>
      <c r="DR23" s="711"/>
      <c r="DS23" s="711"/>
      <c r="DT23" s="711"/>
      <c r="DU23" s="711"/>
      <c r="DV23" s="712"/>
      <c r="DW23" s="672" t="s">
        <v>276</v>
      </c>
      <c r="DX23" s="673"/>
      <c r="DY23" s="673"/>
      <c r="DZ23" s="673"/>
      <c r="EA23" s="673"/>
      <c r="EB23" s="673"/>
      <c r="EC23" s="674"/>
    </row>
    <row r="24" spans="2:133" ht="11.25" customHeight="1" x14ac:dyDescent="0.25">
      <c r="B24" s="617" t="s">
        <v>277</v>
      </c>
      <c r="C24" s="618"/>
      <c r="D24" s="618"/>
      <c r="E24" s="618"/>
      <c r="F24" s="618"/>
      <c r="G24" s="618"/>
      <c r="H24" s="618"/>
      <c r="I24" s="618"/>
      <c r="J24" s="618"/>
      <c r="K24" s="618"/>
      <c r="L24" s="618"/>
      <c r="M24" s="618"/>
      <c r="N24" s="618"/>
      <c r="O24" s="618"/>
      <c r="P24" s="618"/>
      <c r="Q24" s="619"/>
      <c r="R24" s="620" t="s">
        <v>122</v>
      </c>
      <c r="S24" s="621"/>
      <c r="T24" s="621"/>
      <c r="U24" s="621"/>
      <c r="V24" s="621"/>
      <c r="W24" s="621"/>
      <c r="X24" s="621"/>
      <c r="Y24" s="622"/>
      <c r="Z24" s="658" t="s">
        <v>122</v>
      </c>
      <c r="AA24" s="658"/>
      <c r="AB24" s="658"/>
      <c r="AC24" s="658"/>
      <c r="AD24" s="659" t="s">
        <v>122</v>
      </c>
      <c r="AE24" s="659"/>
      <c r="AF24" s="659"/>
      <c r="AG24" s="659"/>
      <c r="AH24" s="659"/>
      <c r="AI24" s="659"/>
      <c r="AJ24" s="659"/>
      <c r="AK24" s="659"/>
      <c r="AL24" s="623" t="s">
        <v>122</v>
      </c>
      <c r="AM24" s="624"/>
      <c r="AN24" s="624"/>
      <c r="AO24" s="660"/>
      <c r="AP24" s="617" t="s">
        <v>278</v>
      </c>
      <c r="AQ24" s="698"/>
      <c r="AR24" s="698"/>
      <c r="AS24" s="698"/>
      <c r="AT24" s="698"/>
      <c r="AU24" s="698"/>
      <c r="AV24" s="698"/>
      <c r="AW24" s="698"/>
      <c r="AX24" s="698"/>
      <c r="AY24" s="698"/>
      <c r="AZ24" s="698"/>
      <c r="BA24" s="698"/>
      <c r="BB24" s="698"/>
      <c r="BC24" s="698"/>
      <c r="BD24" s="698"/>
      <c r="BE24" s="698"/>
      <c r="BF24" s="699"/>
      <c r="BG24" s="620" t="s">
        <v>122</v>
      </c>
      <c r="BH24" s="621"/>
      <c r="BI24" s="621"/>
      <c r="BJ24" s="621"/>
      <c r="BK24" s="621"/>
      <c r="BL24" s="621"/>
      <c r="BM24" s="621"/>
      <c r="BN24" s="622"/>
      <c r="BO24" s="658" t="s">
        <v>122</v>
      </c>
      <c r="BP24" s="658"/>
      <c r="BQ24" s="658"/>
      <c r="BR24" s="658"/>
      <c r="BS24" s="659" t="s">
        <v>122</v>
      </c>
      <c r="BT24" s="659"/>
      <c r="BU24" s="659"/>
      <c r="BV24" s="659"/>
      <c r="BW24" s="659"/>
      <c r="BX24" s="659"/>
      <c r="BY24" s="659"/>
      <c r="BZ24" s="659"/>
      <c r="CA24" s="659"/>
      <c r="CB24" s="694"/>
      <c r="CD24" s="678" t="s">
        <v>279</v>
      </c>
      <c r="CE24" s="679"/>
      <c r="CF24" s="679"/>
      <c r="CG24" s="679"/>
      <c r="CH24" s="679"/>
      <c r="CI24" s="679"/>
      <c r="CJ24" s="679"/>
      <c r="CK24" s="679"/>
      <c r="CL24" s="679"/>
      <c r="CM24" s="679"/>
      <c r="CN24" s="679"/>
      <c r="CO24" s="679"/>
      <c r="CP24" s="679"/>
      <c r="CQ24" s="680"/>
      <c r="CR24" s="675">
        <v>77964180</v>
      </c>
      <c r="CS24" s="676"/>
      <c r="CT24" s="676"/>
      <c r="CU24" s="676"/>
      <c r="CV24" s="676"/>
      <c r="CW24" s="676"/>
      <c r="CX24" s="676"/>
      <c r="CY24" s="701"/>
      <c r="CZ24" s="702">
        <v>53.4</v>
      </c>
      <c r="DA24" s="684"/>
      <c r="DB24" s="684"/>
      <c r="DC24" s="704"/>
      <c r="DD24" s="700">
        <v>45667437</v>
      </c>
      <c r="DE24" s="676"/>
      <c r="DF24" s="676"/>
      <c r="DG24" s="676"/>
      <c r="DH24" s="676"/>
      <c r="DI24" s="676"/>
      <c r="DJ24" s="676"/>
      <c r="DK24" s="701"/>
      <c r="DL24" s="700">
        <v>39843489</v>
      </c>
      <c r="DM24" s="676"/>
      <c r="DN24" s="676"/>
      <c r="DO24" s="676"/>
      <c r="DP24" s="676"/>
      <c r="DQ24" s="676"/>
      <c r="DR24" s="676"/>
      <c r="DS24" s="676"/>
      <c r="DT24" s="676"/>
      <c r="DU24" s="676"/>
      <c r="DV24" s="701"/>
      <c r="DW24" s="702">
        <v>54.9</v>
      </c>
      <c r="DX24" s="684"/>
      <c r="DY24" s="684"/>
      <c r="DZ24" s="684"/>
      <c r="EA24" s="684"/>
      <c r="EB24" s="684"/>
      <c r="EC24" s="703"/>
    </row>
    <row r="25" spans="2:133" ht="11.25" customHeight="1" x14ac:dyDescent="0.25">
      <c r="B25" s="617" t="s">
        <v>280</v>
      </c>
      <c r="C25" s="618"/>
      <c r="D25" s="618"/>
      <c r="E25" s="618"/>
      <c r="F25" s="618"/>
      <c r="G25" s="618"/>
      <c r="H25" s="618"/>
      <c r="I25" s="618"/>
      <c r="J25" s="618"/>
      <c r="K25" s="618"/>
      <c r="L25" s="618"/>
      <c r="M25" s="618"/>
      <c r="N25" s="618"/>
      <c r="O25" s="618"/>
      <c r="P25" s="618"/>
      <c r="Q25" s="619"/>
      <c r="R25" s="620">
        <v>74549198</v>
      </c>
      <c r="S25" s="621"/>
      <c r="T25" s="621"/>
      <c r="U25" s="621"/>
      <c r="V25" s="621"/>
      <c r="W25" s="621"/>
      <c r="X25" s="621"/>
      <c r="Y25" s="622"/>
      <c r="Z25" s="658">
        <v>49.9</v>
      </c>
      <c r="AA25" s="658"/>
      <c r="AB25" s="658"/>
      <c r="AC25" s="658"/>
      <c r="AD25" s="659">
        <v>70570541</v>
      </c>
      <c r="AE25" s="659"/>
      <c r="AF25" s="659"/>
      <c r="AG25" s="659"/>
      <c r="AH25" s="659"/>
      <c r="AI25" s="659"/>
      <c r="AJ25" s="659"/>
      <c r="AK25" s="659"/>
      <c r="AL25" s="623">
        <v>99</v>
      </c>
      <c r="AM25" s="624"/>
      <c r="AN25" s="624"/>
      <c r="AO25" s="660"/>
      <c r="AP25" s="617" t="s">
        <v>281</v>
      </c>
      <c r="AQ25" s="698"/>
      <c r="AR25" s="698"/>
      <c r="AS25" s="698"/>
      <c r="AT25" s="698"/>
      <c r="AU25" s="698"/>
      <c r="AV25" s="698"/>
      <c r="AW25" s="698"/>
      <c r="AX25" s="698"/>
      <c r="AY25" s="698"/>
      <c r="AZ25" s="698"/>
      <c r="BA25" s="698"/>
      <c r="BB25" s="698"/>
      <c r="BC25" s="698"/>
      <c r="BD25" s="698"/>
      <c r="BE25" s="698"/>
      <c r="BF25" s="699"/>
      <c r="BG25" s="620" t="s">
        <v>122</v>
      </c>
      <c r="BH25" s="621"/>
      <c r="BI25" s="621"/>
      <c r="BJ25" s="621"/>
      <c r="BK25" s="621"/>
      <c r="BL25" s="621"/>
      <c r="BM25" s="621"/>
      <c r="BN25" s="622"/>
      <c r="BO25" s="658" t="s">
        <v>122</v>
      </c>
      <c r="BP25" s="658"/>
      <c r="BQ25" s="658"/>
      <c r="BR25" s="658"/>
      <c r="BS25" s="659" t="s">
        <v>122</v>
      </c>
      <c r="BT25" s="659"/>
      <c r="BU25" s="659"/>
      <c r="BV25" s="659"/>
      <c r="BW25" s="659"/>
      <c r="BX25" s="659"/>
      <c r="BY25" s="659"/>
      <c r="BZ25" s="659"/>
      <c r="CA25" s="659"/>
      <c r="CB25" s="694"/>
      <c r="CD25" s="617" t="s">
        <v>282</v>
      </c>
      <c r="CE25" s="618"/>
      <c r="CF25" s="618"/>
      <c r="CG25" s="618"/>
      <c r="CH25" s="618"/>
      <c r="CI25" s="618"/>
      <c r="CJ25" s="618"/>
      <c r="CK25" s="618"/>
      <c r="CL25" s="618"/>
      <c r="CM25" s="618"/>
      <c r="CN25" s="618"/>
      <c r="CO25" s="618"/>
      <c r="CP25" s="618"/>
      <c r="CQ25" s="619"/>
      <c r="CR25" s="620">
        <v>16569789</v>
      </c>
      <c r="CS25" s="633"/>
      <c r="CT25" s="633"/>
      <c r="CU25" s="633"/>
      <c r="CV25" s="633"/>
      <c r="CW25" s="633"/>
      <c r="CX25" s="633"/>
      <c r="CY25" s="634"/>
      <c r="CZ25" s="623">
        <v>11.3</v>
      </c>
      <c r="DA25" s="635"/>
      <c r="DB25" s="635"/>
      <c r="DC25" s="636"/>
      <c r="DD25" s="626">
        <v>15604334</v>
      </c>
      <c r="DE25" s="633"/>
      <c r="DF25" s="633"/>
      <c r="DG25" s="633"/>
      <c r="DH25" s="633"/>
      <c r="DI25" s="633"/>
      <c r="DJ25" s="633"/>
      <c r="DK25" s="634"/>
      <c r="DL25" s="626">
        <v>15183236</v>
      </c>
      <c r="DM25" s="633"/>
      <c r="DN25" s="633"/>
      <c r="DO25" s="633"/>
      <c r="DP25" s="633"/>
      <c r="DQ25" s="633"/>
      <c r="DR25" s="633"/>
      <c r="DS25" s="633"/>
      <c r="DT25" s="633"/>
      <c r="DU25" s="633"/>
      <c r="DV25" s="634"/>
      <c r="DW25" s="623">
        <v>20.9</v>
      </c>
      <c r="DX25" s="635"/>
      <c r="DY25" s="635"/>
      <c r="DZ25" s="635"/>
      <c r="EA25" s="635"/>
      <c r="EB25" s="635"/>
      <c r="EC25" s="647"/>
    </row>
    <row r="26" spans="2:133" ht="11.25" customHeight="1" x14ac:dyDescent="0.25">
      <c r="B26" s="617" t="s">
        <v>283</v>
      </c>
      <c r="C26" s="618"/>
      <c r="D26" s="618"/>
      <c r="E26" s="618"/>
      <c r="F26" s="618"/>
      <c r="G26" s="618"/>
      <c r="H26" s="618"/>
      <c r="I26" s="618"/>
      <c r="J26" s="618"/>
      <c r="K26" s="618"/>
      <c r="L26" s="618"/>
      <c r="M26" s="618"/>
      <c r="N26" s="618"/>
      <c r="O26" s="618"/>
      <c r="P26" s="618"/>
      <c r="Q26" s="619"/>
      <c r="R26" s="620">
        <v>32538</v>
      </c>
      <c r="S26" s="621"/>
      <c r="T26" s="621"/>
      <c r="U26" s="621"/>
      <c r="V26" s="621"/>
      <c r="W26" s="621"/>
      <c r="X26" s="621"/>
      <c r="Y26" s="622"/>
      <c r="Z26" s="658">
        <v>0</v>
      </c>
      <c r="AA26" s="658"/>
      <c r="AB26" s="658"/>
      <c r="AC26" s="658"/>
      <c r="AD26" s="659">
        <v>32538</v>
      </c>
      <c r="AE26" s="659"/>
      <c r="AF26" s="659"/>
      <c r="AG26" s="659"/>
      <c r="AH26" s="659"/>
      <c r="AI26" s="659"/>
      <c r="AJ26" s="659"/>
      <c r="AK26" s="659"/>
      <c r="AL26" s="623">
        <v>0</v>
      </c>
      <c r="AM26" s="624"/>
      <c r="AN26" s="624"/>
      <c r="AO26" s="660"/>
      <c r="AP26" s="617" t="s">
        <v>284</v>
      </c>
      <c r="AQ26" s="698"/>
      <c r="AR26" s="698"/>
      <c r="AS26" s="698"/>
      <c r="AT26" s="698"/>
      <c r="AU26" s="698"/>
      <c r="AV26" s="698"/>
      <c r="AW26" s="698"/>
      <c r="AX26" s="698"/>
      <c r="AY26" s="698"/>
      <c r="AZ26" s="698"/>
      <c r="BA26" s="698"/>
      <c r="BB26" s="698"/>
      <c r="BC26" s="698"/>
      <c r="BD26" s="698"/>
      <c r="BE26" s="698"/>
      <c r="BF26" s="699"/>
      <c r="BG26" s="620" t="s">
        <v>122</v>
      </c>
      <c r="BH26" s="621"/>
      <c r="BI26" s="621"/>
      <c r="BJ26" s="621"/>
      <c r="BK26" s="621"/>
      <c r="BL26" s="621"/>
      <c r="BM26" s="621"/>
      <c r="BN26" s="622"/>
      <c r="BO26" s="658" t="s">
        <v>122</v>
      </c>
      <c r="BP26" s="658"/>
      <c r="BQ26" s="658"/>
      <c r="BR26" s="658"/>
      <c r="BS26" s="659" t="s">
        <v>122</v>
      </c>
      <c r="BT26" s="659"/>
      <c r="BU26" s="659"/>
      <c r="BV26" s="659"/>
      <c r="BW26" s="659"/>
      <c r="BX26" s="659"/>
      <c r="BY26" s="659"/>
      <c r="BZ26" s="659"/>
      <c r="CA26" s="659"/>
      <c r="CB26" s="694"/>
      <c r="CD26" s="617" t="s">
        <v>285</v>
      </c>
      <c r="CE26" s="618"/>
      <c r="CF26" s="618"/>
      <c r="CG26" s="618"/>
      <c r="CH26" s="618"/>
      <c r="CI26" s="618"/>
      <c r="CJ26" s="618"/>
      <c r="CK26" s="618"/>
      <c r="CL26" s="618"/>
      <c r="CM26" s="618"/>
      <c r="CN26" s="618"/>
      <c r="CO26" s="618"/>
      <c r="CP26" s="618"/>
      <c r="CQ26" s="619"/>
      <c r="CR26" s="620">
        <v>11210615</v>
      </c>
      <c r="CS26" s="621"/>
      <c r="CT26" s="621"/>
      <c r="CU26" s="621"/>
      <c r="CV26" s="621"/>
      <c r="CW26" s="621"/>
      <c r="CX26" s="621"/>
      <c r="CY26" s="622"/>
      <c r="CZ26" s="623">
        <v>7.7</v>
      </c>
      <c r="DA26" s="635"/>
      <c r="DB26" s="635"/>
      <c r="DC26" s="636"/>
      <c r="DD26" s="626">
        <v>10458618</v>
      </c>
      <c r="DE26" s="621"/>
      <c r="DF26" s="621"/>
      <c r="DG26" s="621"/>
      <c r="DH26" s="621"/>
      <c r="DI26" s="621"/>
      <c r="DJ26" s="621"/>
      <c r="DK26" s="622"/>
      <c r="DL26" s="626" t="s">
        <v>122</v>
      </c>
      <c r="DM26" s="621"/>
      <c r="DN26" s="621"/>
      <c r="DO26" s="621"/>
      <c r="DP26" s="621"/>
      <c r="DQ26" s="621"/>
      <c r="DR26" s="621"/>
      <c r="DS26" s="621"/>
      <c r="DT26" s="621"/>
      <c r="DU26" s="621"/>
      <c r="DV26" s="622"/>
      <c r="DW26" s="623" t="s">
        <v>122</v>
      </c>
      <c r="DX26" s="635"/>
      <c r="DY26" s="635"/>
      <c r="DZ26" s="635"/>
      <c r="EA26" s="635"/>
      <c r="EB26" s="635"/>
      <c r="EC26" s="647"/>
    </row>
    <row r="27" spans="2:133" ht="11.25" customHeight="1" x14ac:dyDescent="0.25">
      <c r="B27" s="617" t="s">
        <v>286</v>
      </c>
      <c r="C27" s="618"/>
      <c r="D27" s="618"/>
      <c r="E27" s="618"/>
      <c r="F27" s="618"/>
      <c r="G27" s="618"/>
      <c r="H27" s="618"/>
      <c r="I27" s="618"/>
      <c r="J27" s="618"/>
      <c r="K27" s="618"/>
      <c r="L27" s="618"/>
      <c r="M27" s="618"/>
      <c r="N27" s="618"/>
      <c r="O27" s="618"/>
      <c r="P27" s="618"/>
      <c r="Q27" s="619"/>
      <c r="R27" s="620">
        <v>208791</v>
      </c>
      <c r="S27" s="621"/>
      <c r="T27" s="621"/>
      <c r="U27" s="621"/>
      <c r="V27" s="621"/>
      <c r="W27" s="621"/>
      <c r="X27" s="621"/>
      <c r="Y27" s="622"/>
      <c r="Z27" s="658">
        <v>0.1</v>
      </c>
      <c r="AA27" s="658"/>
      <c r="AB27" s="658"/>
      <c r="AC27" s="658"/>
      <c r="AD27" s="659">
        <v>7485</v>
      </c>
      <c r="AE27" s="659"/>
      <c r="AF27" s="659"/>
      <c r="AG27" s="659"/>
      <c r="AH27" s="659"/>
      <c r="AI27" s="659"/>
      <c r="AJ27" s="659"/>
      <c r="AK27" s="659"/>
      <c r="AL27" s="623">
        <v>0</v>
      </c>
      <c r="AM27" s="624"/>
      <c r="AN27" s="624"/>
      <c r="AO27" s="660"/>
      <c r="AP27" s="617" t="s">
        <v>287</v>
      </c>
      <c r="AQ27" s="618"/>
      <c r="AR27" s="618"/>
      <c r="AS27" s="618"/>
      <c r="AT27" s="618"/>
      <c r="AU27" s="618"/>
      <c r="AV27" s="618"/>
      <c r="AW27" s="618"/>
      <c r="AX27" s="618"/>
      <c r="AY27" s="618"/>
      <c r="AZ27" s="618"/>
      <c r="BA27" s="618"/>
      <c r="BB27" s="618"/>
      <c r="BC27" s="618"/>
      <c r="BD27" s="618"/>
      <c r="BE27" s="618"/>
      <c r="BF27" s="619"/>
      <c r="BG27" s="620">
        <v>32367964</v>
      </c>
      <c r="BH27" s="621"/>
      <c r="BI27" s="621"/>
      <c r="BJ27" s="621"/>
      <c r="BK27" s="621"/>
      <c r="BL27" s="621"/>
      <c r="BM27" s="621"/>
      <c r="BN27" s="622"/>
      <c r="BO27" s="658">
        <v>100</v>
      </c>
      <c r="BP27" s="658"/>
      <c r="BQ27" s="658"/>
      <c r="BR27" s="658"/>
      <c r="BS27" s="659">
        <v>507064</v>
      </c>
      <c r="BT27" s="659"/>
      <c r="BU27" s="659"/>
      <c r="BV27" s="659"/>
      <c r="BW27" s="659"/>
      <c r="BX27" s="659"/>
      <c r="BY27" s="659"/>
      <c r="BZ27" s="659"/>
      <c r="CA27" s="659"/>
      <c r="CB27" s="694"/>
      <c r="CD27" s="617" t="s">
        <v>288</v>
      </c>
      <c r="CE27" s="618"/>
      <c r="CF27" s="618"/>
      <c r="CG27" s="618"/>
      <c r="CH27" s="618"/>
      <c r="CI27" s="618"/>
      <c r="CJ27" s="618"/>
      <c r="CK27" s="618"/>
      <c r="CL27" s="618"/>
      <c r="CM27" s="618"/>
      <c r="CN27" s="618"/>
      <c r="CO27" s="618"/>
      <c r="CP27" s="618"/>
      <c r="CQ27" s="619"/>
      <c r="CR27" s="620">
        <v>49111381</v>
      </c>
      <c r="CS27" s="633"/>
      <c r="CT27" s="633"/>
      <c r="CU27" s="633"/>
      <c r="CV27" s="633"/>
      <c r="CW27" s="633"/>
      <c r="CX27" s="633"/>
      <c r="CY27" s="634"/>
      <c r="CZ27" s="623">
        <v>33.6</v>
      </c>
      <c r="DA27" s="635"/>
      <c r="DB27" s="635"/>
      <c r="DC27" s="636"/>
      <c r="DD27" s="626">
        <v>18004218</v>
      </c>
      <c r="DE27" s="633"/>
      <c r="DF27" s="633"/>
      <c r="DG27" s="633"/>
      <c r="DH27" s="633"/>
      <c r="DI27" s="633"/>
      <c r="DJ27" s="633"/>
      <c r="DK27" s="634"/>
      <c r="DL27" s="626">
        <v>12601368</v>
      </c>
      <c r="DM27" s="633"/>
      <c r="DN27" s="633"/>
      <c r="DO27" s="633"/>
      <c r="DP27" s="633"/>
      <c r="DQ27" s="633"/>
      <c r="DR27" s="633"/>
      <c r="DS27" s="633"/>
      <c r="DT27" s="633"/>
      <c r="DU27" s="633"/>
      <c r="DV27" s="634"/>
      <c r="DW27" s="623">
        <v>17.399999999999999</v>
      </c>
      <c r="DX27" s="635"/>
      <c r="DY27" s="635"/>
      <c r="DZ27" s="635"/>
      <c r="EA27" s="635"/>
      <c r="EB27" s="635"/>
      <c r="EC27" s="647"/>
    </row>
    <row r="28" spans="2:133" ht="11.25" customHeight="1" x14ac:dyDescent="0.25">
      <c r="B28" s="617" t="s">
        <v>289</v>
      </c>
      <c r="C28" s="618"/>
      <c r="D28" s="618"/>
      <c r="E28" s="618"/>
      <c r="F28" s="618"/>
      <c r="G28" s="618"/>
      <c r="H28" s="618"/>
      <c r="I28" s="618"/>
      <c r="J28" s="618"/>
      <c r="K28" s="618"/>
      <c r="L28" s="618"/>
      <c r="M28" s="618"/>
      <c r="N28" s="618"/>
      <c r="O28" s="618"/>
      <c r="P28" s="618"/>
      <c r="Q28" s="619"/>
      <c r="R28" s="620">
        <v>2118961</v>
      </c>
      <c r="S28" s="621"/>
      <c r="T28" s="621"/>
      <c r="U28" s="621"/>
      <c r="V28" s="621"/>
      <c r="W28" s="621"/>
      <c r="X28" s="621"/>
      <c r="Y28" s="622"/>
      <c r="Z28" s="658">
        <v>1.4</v>
      </c>
      <c r="AA28" s="658"/>
      <c r="AB28" s="658"/>
      <c r="AC28" s="658"/>
      <c r="AD28" s="659">
        <v>291890</v>
      </c>
      <c r="AE28" s="659"/>
      <c r="AF28" s="659"/>
      <c r="AG28" s="659"/>
      <c r="AH28" s="659"/>
      <c r="AI28" s="659"/>
      <c r="AJ28" s="659"/>
      <c r="AK28" s="659"/>
      <c r="AL28" s="623">
        <v>0.4</v>
      </c>
      <c r="AM28" s="624"/>
      <c r="AN28" s="624"/>
      <c r="AO28" s="660"/>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58"/>
      <c r="BP28" s="658"/>
      <c r="BQ28" s="658"/>
      <c r="BR28" s="658"/>
      <c r="BS28" s="626"/>
      <c r="BT28" s="621"/>
      <c r="BU28" s="621"/>
      <c r="BV28" s="621"/>
      <c r="BW28" s="621"/>
      <c r="BX28" s="621"/>
      <c r="BY28" s="621"/>
      <c r="BZ28" s="621"/>
      <c r="CA28" s="621"/>
      <c r="CB28" s="657"/>
      <c r="CD28" s="617" t="s">
        <v>290</v>
      </c>
      <c r="CE28" s="618"/>
      <c r="CF28" s="618"/>
      <c r="CG28" s="618"/>
      <c r="CH28" s="618"/>
      <c r="CI28" s="618"/>
      <c r="CJ28" s="618"/>
      <c r="CK28" s="618"/>
      <c r="CL28" s="618"/>
      <c r="CM28" s="618"/>
      <c r="CN28" s="618"/>
      <c r="CO28" s="618"/>
      <c r="CP28" s="618"/>
      <c r="CQ28" s="619"/>
      <c r="CR28" s="620">
        <v>12283010</v>
      </c>
      <c r="CS28" s="621"/>
      <c r="CT28" s="621"/>
      <c r="CU28" s="621"/>
      <c r="CV28" s="621"/>
      <c r="CW28" s="621"/>
      <c r="CX28" s="621"/>
      <c r="CY28" s="622"/>
      <c r="CZ28" s="623">
        <v>8.4</v>
      </c>
      <c r="DA28" s="635"/>
      <c r="DB28" s="635"/>
      <c r="DC28" s="636"/>
      <c r="DD28" s="626">
        <v>12058885</v>
      </c>
      <c r="DE28" s="621"/>
      <c r="DF28" s="621"/>
      <c r="DG28" s="621"/>
      <c r="DH28" s="621"/>
      <c r="DI28" s="621"/>
      <c r="DJ28" s="621"/>
      <c r="DK28" s="622"/>
      <c r="DL28" s="626">
        <v>12058885</v>
      </c>
      <c r="DM28" s="621"/>
      <c r="DN28" s="621"/>
      <c r="DO28" s="621"/>
      <c r="DP28" s="621"/>
      <c r="DQ28" s="621"/>
      <c r="DR28" s="621"/>
      <c r="DS28" s="621"/>
      <c r="DT28" s="621"/>
      <c r="DU28" s="621"/>
      <c r="DV28" s="622"/>
      <c r="DW28" s="623">
        <v>16.600000000000001</v>
      </c>
      <c r="DX28" s="635"/>
      <c r="DY28" s="635"/>
      <c r="DZ28" s="635"/>
      <c r="EA28" s="635"/>
      <c r="EB28" s="635"/>
      <c r="EC28" s="647"/>
    </row>
    <row r="29" spans="2:133" ht="11.25" customHeight="1" x14ac:dyDescent="0.25">
      <c r="B29" s="617" t="s">
        <v>291</v>
      </c>
      <c r="C29" s="618"/>
      <c r="D29" s="618"/>
      <c r="E29" s="618"/>
      <c r="F29" s="618"/>
      <c r="G29" s="618"/>
      <c r="H29" s="618"/>
      <c r="I29" s="618"/>
      <c r="J29" s="618"/>
      <c r="K29" s="618"/>
      <c r="L29" s="618"/>
      <c r="M29" s="618"/>
      <c r="N29" s="618"/>
      <c r="O29" s="618"/>
      <c r="P29" s="618"/>
      <c r="Q29" s="619"/>
      <c r="R29" s="620">
        <v>1226146</v>
      </c>
      <c r="S29" s="621"/>
      <c r="T29" s="621"/>
      <c r="U29" s="621"/>
      <c r="V29" s="621"/>
      <c r="W29" s="621"/>
      <c r="X29" s="621"/>
      <c r="Y29" s="622"/>
      <c r="Z29" s="658">
        <v>0.8</v>
      </c>
      <c r="AA29" s="658"/>
      <c r="AB29" s="658"/>
      <c r="AC29" s="658"/>
      <c r="AD29" s="659">
        <v>13112</v>
      </c>
      <c r="AE29" s="659"/>
      <c r="AF29" s="659"/>
      <c r="AG29" s="659"/>
      <c r="AH29" s="659"/>
      <c r="AI29" s="659"/>
      <c r="AJ29" s="659"/>
      <c r="AK29" s="659"/>
      <c r="AL29" s="623">
        <v>0</v>
      </c>
      <c r="AM29" s="624"/>
      <c r="AN29" s="624"/>
      <c r="AO29" s="660"/>
      <c r="AP29" s="601"/>
      <c r="AQ29" s="602"/>
      <c r="AR29" s="602"/>
      <c r="AS29" s="602"/>
      <c r="AT29" s="602"/>
      <c r="AU29" s="602"/>
      <c r="AV29" s="602"/>
      <c r="AW29" s="602"/>
      <c r="AX29" s="602"/>
      <c r="AY29" s="602"/>
      <c r="AZ29" s="602"/>
      <c r="BA29" s="602"/>
      <c r="BB29" s="602"/>
      <c r="BC29" s="602"/>
      <c r="BD29" s="602"/>
      <c r="BE29" s="602"/>
      <c r="BF29" s="603"/>
      <c r="BG29" s="620"/>
      <c r="BH29" s="621"/>
      <c r="BI29" s="621"/>
      <c r="BJ29" s="621"/>
      <c r="BK29" s="621"/>
      <c r="BL29" s="621"/>
      <c r="BM29" s="621"/>
      <c r="BN29" s="622"/>
      <c r="BO29" s="658"/>
      <c r="BP29" s="658"/>
      <c r="BQ29" s="658"/>
      <c r="BR29" s="658"/>
      <c r="BS29" s="659"/>
      <c r="BT29" s="659"/>
      <c r="BU29" s="659"/>
      <c r="BV29" s="659"/>
      <c r="BW29" s="659"/>
      <c r="BX29" s="659"/>
      <c r="BY29" s="659"/>
      <c r="BZ29" s="659"/>
      <c r="CA29" s="659"/>
      <c r="CB29" s="694"/>
      <c r="CD29" s="639" t="s">
        <v>292</v>
      </c>
      <c r="CE29" s="640"/>
      <c r="CF29" s="617" t="s">
        <v>66</v>
      </c>
      <c r="CG29" s="618"/>
      <c r="CH29" s="618"/>
      <c r="CI29" s="618"/>
      <c r="CJ29" s="618"/>
      <c r="CK29" s="618"/>
      <c r="CL29" s="618"/>
      <c r="CM29" s="618"/>
      <c r="CN29" s="618"/>
      <c r="CO29" s="618"/>
      <c r="CP29" s="618"/>
      <c r="CQ29" s="619"/>
      <c r="CR29" s="620">
        <v>12282155</v>
      </c>
      <c r="CS29" s="633"/>
      <c r="CT29" s="633"/>
      <c r="CU29" s="633"/>
      <c r="CV29" s="633"/>
      <c r="CW29" s="633"/>
      <c r="CX29" s="633"/>
      <c r="CY29" s="634"/>
      <c r="CZ29" s="623">
        <v>8.4</v>
      </c>
      <c r="DA29" s="635"/>
      <c r="DB29" s="635"/>
      <c r="DC29" s="636"/>
      <c r="DD29" s="626">
        <v>12058030</v>
      </c>
      <c r="DE29" s="633"/>
      <c r="DF29" s="633"/>
      <c r="DG29" s="633"/>
      <c r="DH29" s="633"/>
      <c r="DI29" s="633"/>
      <c r="DJ29" s="633"/>
      <c r="DK29" s="634"/>
      <c r="DL29" s="626">
        <v>12058030</v>
      </c>
      <c r="DM29" s="633"/>
      <c r="DN29" s="633"/>
      <c r="DO29" s="633"/>
      <c r="DP29" s="633"/>
      <c r="DQ29" s="633"/>
      <c r="DR29" s="633"/>
      <c r="DS29" s="633"/>
      <c r="DT29" s="633"/>
      <c r="DU29" s="633"/>
      <c r="DV29" s="634"/>
      <c r="DW29" s="623">
        <v>16.600000000000001</v>
      </c>
      <c r="DX29" s="635"/>
      <c r="DY29" s="635"/>
      <c r="DZ29" s="635"/>
      <c r="EA29" s="635"/>
      <c r="EB29" s="635"/>
      <c r="EC29" s="647"/>
    </row>
    <row r="30" spans="2:133" ht="11.25" customHeight="1" x14ac:dyDescent="0.25">
      <c r="B30" s="617" t="s">
        <v>293</v>
      </c>
      <c r="C30" s="618"/>
      <c r="D30" s="618"/>
      <c r="E30" s="618"/>
      <c r="F30" s="618"/>
      <c r="G30" s="618"/>
      <c r="H30" s="618"/>
      <c r="I30" s="618"/>
      <c r="J30" s="618"/>
      <c r="K30" s="618"/>
      <c r="L30" s="618"/>
      <c r="M30" s="618"/>
      <c r="N30" s="618"/>
      <c r="O30" s="618"/>
      <c r="P30" s="618"/>
      <c r="Q30" s="619"/>
      <c r="R30" s="620">
        <v>38483633</v>
      </c>
      <c r="S30" s="621"/>
      <c r="T30" s="621"/>
      <c r="U30" s="621"/>
      <c r="V30" s="621"/>
      <c r="W30" s="621"/>
      <c r="X30" s="621"/>
      <c r="Y30" s="622"/>
      <c r="Z30" s="658">
        <v>25.7</v>
      </c>
      <c r="AA30" s="658"/>
      <c r="AB30" s="658"/>
      <c r="AC30" s="658"/>
      <c r="AD30" s="659" t="s">
        <v>122</v>
      </c>
      <c r="AE30" s="659"/>
      <c r="AF30" s="659"/>
      <c r="AG30" s="659"/>
      <c r="AH30" s="659"/>
      <c r="AI30" s="659"/>
      <c r="AJ30" s="659"/>
      <c r="AK30" s="659"/>
      <c r="AL30" s="623" t="s">
        <v>122</v>
      </c>
      <c r="AM30" s="624"/>
      <c r="AN30" s="624"/>
      <c r="AO30" s="660"/>
      <c r="AP30" s="672" t="s">
        <v>211</v>
      </c>
      <c r="AQ30" s="673"/>
      <c r="AR30" s="673"/>
      <c r="AS30" s="673"/>
      <c r="AT30" s="673"/>
      <c r="AU30" s="673"/>
      <c r="AV30" s="673"/>
      <c r="AW30" s="673"/>
      <c r="AX30" s="673"/>
      <c r="AY30" s="673"/>
      <c r="AZ30" s="673"/>
      <c r="BA30" s="673"/>
      <c r="BB30" s="673"/>
      <c r="BC30" s="673"/>
      <c r="BD30" s="673"/>
      <c r="BE30" s="673"/>
      <c r="BF30" s="674"/>
      <c r="BG30" s="672" t="s">
        <v>294</v>
      </c>
      <c r="BH30" s="692"/>
      <c r="BI30" s="692"/>
      <c r="BJ30" s="692"/>
      <c r="BK30" s="692"/>
      <c r="BL30" s="692"/>
      <c r="BM30" s="692"/>
      <c r="BN30" s="692"/>
      <c r="BO30" s="692"/>
      <c r="BP30" s="692"/>
      <c r="BQ30" s="693"/>
      <c r="BR30" s="672" t="s">
        <v>295</v>
      </c>
      <c r="BS30" s="692"/>
      <c r="BT30" s="692"/>
      <c r="BU30" s="692"/>
      <c r="BV30" s="692"/>
      <c r="BW30" s="692"/>
      <c r="BX30" s="692"/>
      <c r="BY30" s="692"/>
      <c r="BZ30" s="692"/>
      <c r="CA30" s="692"/>
      <c r="CB30" s="693"/>
      <c r="CD30" s="641"/>
      <c r="CE30" s="642"/>
      <c r="CF30" s="617" t="s">
        <v>296</v>
      </c>
      <c r="CG30" s="618"/>
      <c r="CH30" s="618"/>
      <c r="CI30" s="618"/>
      <c r="CJ30" s="618"/>
      <c r="CK30" s="618"/>
      <c r="CL30" s="618"/>
      <c r="CM30" s="618"/>
      <c r="CN30" s="618"/>
      <c r="CO30" s="618"/>
      <c r="CP30" s="618"/>
      <c r="CQ30" s="619"/>
      <c r="CR30" s="620">
        <v>11977452</v>
      </c>
      <c r="CS30" s="621"/>
      <c r="CT30" s="621"/>
      <c r="CU30" s="621"/>
      <c r="CV30" s="621"/>
      <c r="CW30" s="621"/>
      <c r="CX30" s="621"/>
      <c r="CY30" s="622"/>
      <c r="CZ30" s="623">
        <v>8.1999999999999993</v>
      </c>
      <c r="DA30" s="635"/>
      <c r="DB30" s="635"/>
      <c r="DC30" s="636"/>
      <c r="DD30" s="626">
        <v>11753327</v>
      </c>
      <c r="DE30" s="621"/>
      <c r="DF30" s="621"/>
      <c r="DG30" s="621"/>
      <c r="DH30" s="621"/>
      <c r="DI30" s="621"/>
      <c r="DJ30" s="621"/>
      <c r="DK30" s="622"/>
      <c r="DL30" s="626">
        <v>11753327</v>
      </c>
      <c r="DM30" s="621"/>
      <c r="DN30" s="621"/>
      <c r="DO30" s="621"/>
      <c r="DP30" s="621"/>
      <c r="DQ30" s="621"/>
      <c r="DR30" s="621"/>
      <c r="DS30" s="621"/>
      <c r="DT30" s="621"/>
      <c r="DU30" s="621"/>
      <c r="DV30" s="622"/>
      <c r="DW30" s="623">
        <v>16.2</v>
      </c>
      <c r="DX30" s="635"/>
      <c r="DY30" s="635"/>
      <c r="DZ30" s="635"/>
      <c r="EA30" s="635"/>
      <c r="EB30" s="635"/>
      <c r="EC30" s="647"/>
    </row>
    <row r="31" spans="2:133" ht="11.25" customHeight="1" x14ac:dyDescent="0.25">
      <c r="B31" s="695" t="s">
        <v>297</v>
      </c>
      <c r="C31" s="696"/>
      <c r="D31" s="696"/>
      <c r="E31" s="696"/>
      <c r="F31" s="696"/>
      <c r="G31" s="696"/>
      <c r="H31" s="696"/>
      <c r="I31" s="696"/>
      <c r="J31" s="696"/>
      <c r="K31" s="696"/>
      <c r="L31" s="696"/>
      <c r="M31" s="696"/>
      <c r="N31" s="696"/>
      <c r="O31" s="696"/>
      <c r="P31" s="696"/>
      <c r="Q31" s="697"/>
      <c r="R31" s="620">
        <v>1644</v>
      </c>
      <c r="S31" s="621"/>
      <c r="T31" s="621"/>
      <c r="U31" s="621"/>
      <c r="V31" s="621"/>
      <c r="W31" s="621"/>
      <c r="X31" s="621"/>
      <c r="Y31" s="622"/>
      <c r="Z31" s="658">
        <v>0</v>
      </c>
      <c r="AA31" s="658"/>
      <c r="AB31" s="658"/>
      <c r="AC31" s="658"/>
      <c r="AD31" s="659">
        <v>1644</v>
      </c>
      <c r="AE31" s="659"/>
      <c r="AF31" s="659"/>
      <c r="AG31" s="659"/>
      <c r="AH31" s="659"/>
      <c r="AI31" s="659"/>
      <c r="AJ31" s="659"/>
      <c r="AK31" s="659"/>
      <c r="AL31" s="623">
        <v>0</v>
      </c>
      <c r="AM31" s="624"/>
      <c r="AN31" s="624"/>
      <c r="AO31" s="660"/>
      <c r="AP31" s="686" t="s">
        <v>298</v>
      </c>
      <c r="AQ31" s="687"/>
      <c r="AR31" s="687"/>
      <c r="AS31" s="687"/>
      <c r="AT31" s="688" t="s">
        <v>299</v>
      </c>
      <c r="AU31" s="215"/>
      <c r="AV31" s="215"/>
      <c r="AW31" s="215"/>
      <c r="AX31" s="678" t="s">
        <v>177</v>
      </c>
      <c r="AY31" s="679"/>
      <c r="AZ31" s="679"/>
      <c r="BA31" s="679"/>
      <c r="BB31" s="679"/>
      <c r="BC31" s="679"/>
      <c r="BD31" s="679"/>
      <c r="BE31" s="679"/>
      <c r="BF31" s="680"/>
      <c r="BG31" s="682">
        <v>99</v>
      </c>
      <c r="BH31" s="683"/>
      <c r="BI31" s="683"/>
      <c r="BJ31" s="683"/>
      <c r="BK31" s="683"/>
      <c r="BL31" s="683"/>
      <c r="BM31" s="684">
        <v>96.8</v>
      </c>
      <c r="BN31" s="683"/>
      <c r="BO31" s="683"/>
      <c r="BP31" s="683"/>
      <c r="BQ31" s="685"/>
      <c r="BR31" s="682">
        <v>99.2</v>
      </c>
      <c r="BS31" s="683"/>
      <c r="BT31" s="683"/>
      <c r="BU31" s="683"/>
      <c r="BV31" s="683"/>
      <c r="BW31" s="683"/>
      <c r="BX31" s="684">
        <v>97</v>
      </c>
      <c r="BY31" s="683"/>
      <c r="BZ31" s="683"/>
      <c r="CA31" s="683"/>
      <c r="CB31" s="685"/>
      <c r="CD31" s="641"/>
      <c r="CE31" s="642"/>
      <c r="CF31" s="617" t="s">
        <v>300</v>
      </c>
      <c r="CG31" s="618"/>
      <c r="CH31" s="618"/>
      <c r="CI31" s="618"/>
      <c r="CJ31" s="618"/>
      <c r="CK31" s="618"/>
      <c r="CL31" s="618"/>
      <c r="CM31" s="618"/>
      <c r="CN31" s="618"/>
      <c r="CO31" s="618"/>
      <c r="CP31" s="618"/>
      <c r="CQ31" s="619"/>
      <c r="CR31" s="620">
        <v>304703</v>
      </c>
      <c r="CS31" s="633"/>
      <c r="CT31" s="633"/>
      <c r="CU31" s="633"/>
      <c r="CV31" s="633"/>
      <c r="CW31" s="633"/>
      <c r="CX31" s="633"/>
      <c r="CY31" s="634"/>
      <c r="CZ31" s="623">
        <v>0.2</v>
      </c>
      <c r="DA31" s="635"/>
      <c r="DB31" s="635"/>
      <c r="DC31" s="636"/>
      <c r="DD31" s="626">
        <v>304703</v>
      </c>
      <c r="DE31" s="633"/>
      <c r="DF31" s="633"/>
      <c r="DG31" s="633"/>
      <c r="DH31" s="633"/>
      <c r="DI31" s="633"/>
      <c r="DJ31" s="633"/>
      <c r="DK31" s="634"/>
      <c r="DL31" s="626">
        <v>304703</v>
      </c>
      <c r="DM31" s="633"/>
      <c r="DN31" s="633"/>
      <c r="DO31" s="633"/>
      <c r="DP31" s="633"/>
      <c r="DQ31" s="633"/>
      <c r="DR31" s="633"/>
      <c r="DS31" s="633"/>
      <c r="DT31" s="633"/>
      <c r="DU31" s="633"/>
      <c r="DV31" s="634"/>
      <c r="DW31" s="623">
        <v>0.4</v>
      </c>
      <c r="DX31" s="635"/>
      <c r="DY31" s="635"/>
      <c r="DZ31" s="635"/>
      <c r="EA31" s="635"/>
      <c r="EB31" s="635"/>
      <c r="EC31" s="647"/>
    </row>
    <row r="32" spans="2:133" ht="11.25" customHeight="1" x14ac:dyDescent="0.25">
      <c r="B32" s="617" t="s">
        <v>301</v>
      </c>
      <c r="C32" s="618"/>
      <c r="D32" s="618"/>
      <c r="E32" s="618"/>
      <c r="F32" s="618"/>
      <c r="G32" s="618"/>
      <c r="H32" s="618"/>
      <c r="I32" s="618"/>
      <c r="J32" s="618"/>
      <c r="K32" s="618"/>
      <c r="L32" s="618"/>
      <c r="M32" s="618"/>
      <c r="N32" s="618"/>
      <c r="O32" s="618"/>
      <c r="P32" s="618"/>
      <c r="Q32" s="619"/>
      <c r="R32" s="620">
        <v>8691158</v>
      </c>
      <c r="S32" s="621"/>
      <c r="T32" s="621"/>
      <c r="U32" s="621"/>
      <c r="V32" s="621"/>
      <c r="W32" s="621"/>
      <c r="X32" s="621"/>
      <c r="Y32" s="622"/>
      <c r="Z32" s="658">
        <v>5.8</v>
      </c>
      <c r="AA32" s="658"/>
      <c r="AB32" s="658"/>
      <c r="AC32" s="658"/>
      <c r="AD32" s="659" t="s">
        <v>122</v>
      </c>
      <c r="AE32" s="659"/>
      <c r="AF32" s="659"/>
      <c r="AG32" s="659"/>
      <c r="AH32" s="659"/>
      <c r="AI32" s="659"/>
      <c r="AJ32" s="659"/>
      <c r="AK32" s="659"/>
      <c r="AL32" s="623" t="s">
        <v>122</v>
      </c>
      <c r="AM32" s="624"/>
      <c r="AN32" s="624"/>
      <c r="AO32" s="660"/>
      <c r="AP32" s="661"/>
      <c r="AQ32" s="662"/>
      <c r="AR32" s="662"/>
      <c r="AS32" s="662"/>
      <c r="AT32" s="689"/>
      <c r="AU32" s="211" t="s">
        <v>302</v>
      </c>
      <c r="AX32" s="617" t="s">
        <v>303</v>
      </c>
      <c r="AY32" s="618"/>
      <c r="AZ32" s="618"/>
      <c r="BA32" s="618"/>
      <c r="BB32" s="618"/>
      <c r="BC32" s="618"/>
      <c r="BD32" s="618"/>
      <c r="BE32" s="618"/>
      <c r="BF32" s="619"/>
      <c r="BG32" s="691">
        <v>99</v>
      </c>
      <c r="BH32" s="633"/>
      <c r="BI32" s="633"/>
      <c r="BJ32" s="633"/>
      <c r="BK32" s="633"/>
      <c r="BL32" s="633"/>
      <c r="BM32" s="624">
        <v>96.8</v>
      </c>
      <c r="BN32" s="633"/>
      <c r="BO32" s="633"/>
      <c r="BP32" s="633"/>
      <c r="BQ32" s="656"/>
      <c r="BR32" s="691">
        <v>99.2</v>
      </c>
      <c r="BS32" s="633"/>
      <c r="BT32" s="633"/>
      <c r="BU32" s="633"/>
      <c r="BV32" s="633"/>
      <c r="BW32" s="633"/>
      <c r="BX32" s="624">
        <v>96.8</v>
      </c>
      <c r="BY32" s="633"/>
      <c r="BZ32" s="633"/>
      <c r="CA32" s="633"/>
      <c r="CB32" s="656"/>
      <c r="CD32" s="643"/>
      <c r="CE32" s="644"/>
      <c r="CF32" s="617" t="s">
        <v>304</v>
      </c>
      <c r="CG32" s="618"/>
      <c r="CH32" s="618"/>
      <c r="CI32" s="618"/>
      <c r="CJ32" s="618"/>
      <c r="CK32" s="618"/>
      <c r="CL32" s="618"/>
      <c r="CM32" s="618"/>
      <c r="CN32" s="618"/>
      <c r="CO32" s="618"/>
      <c r="CP32" s="618"/>
      <c r="CQ32" s="619"/>
      <c r="CR32" s="620">
        <v>855</v>
      </c>
      <c r="CS32" s="621"/>
      <c r="CT32" s="621"/>
      <c r="CU32" s="621"/>
      <c r="CV32" s="621"/>
      <c r="CW32" s="621"/>
      <c r="CX32" s="621"/>
      <c r="CY32" s="622"/>
      <c r="CZ32" s="623">
        <v>0</v>
      </c>
      <c r="DA32" s="635"/>
      <c r="DB32" s="635"/>
      <c r="DC32" s="636"/>
      <c r="DD32" s="626">
        <v>855</v>
      </c>
      <c r="DE32" s="621"/>
      <c r="DF32" s="621"/>
      <c r="DG32" s="621"/>
      <c r="DH32" s="621"/>
      <c r="DI32" s="621"/>
      <c r="DJ32" s="621"/>
      <c r="DK32" s="622"/>
      <c r="DL32" s="626">
        <v>855</v>
      </c>
      <c r="DM32" s="621"/>
      <c r="DN32" s="621"/>
      <c r="DO32" s="621"/>
      <c r="DP32" s="621"/>
      <c r="DQ32" s="621"/>
      <c r="DR32" s="621"/>
      <c r="DS32" s="621"/>
      <c r="DT32" s="621"/>
      <c r="DU32" s="621"/>
      <c r="DV32" s="622"/>
      <c r="DW32" s="623">
        <v>0</v>
      </c>
      <c r="DX32" s="635"/>
      <c r="DY32" s="635"/>
      <c r="DZ32" s="635"/>
      <c r="EA32" s="635"/>
      <c r="EB32" s="635"/>
      <c r="EC32" s="647"/>
    </row>
    <row r="33" spans="2:133" ht="11.25" customHeight="1" x14ac:dyDescent="0.25">
      <c r="B33" s="617" t="s">
        <v>305</v>
      </c>
      <c r="C33" s="618"/>
      <c r="D33" s="618"/>
      <c r="E33" s="618"/>
      <c r="F33" s="618"/>
      <c r="G33" s="618"/>
      <c r="H33" s="618"/>
      <c r="I33" s="618"/>
      <c r="J33" s="618"/>
      <c r="K33" s="618"/>
      <c r="L33" s="618"/>
      <c r="M33" s="618"/>
      <c r="N33" s="618"/>
      <c r="O33" s="618"/>
      <c r="P33" s="618"/>
      <c r="Q33" s="619"/>
      <c r="R33" s="620">
        <v>246972</v>
      </c>
      <c r="S33" s="621"/>
      <c r="T33" s="621"/>
      <c r="U33" s="621"/>
      <c r="V33" s="621"/>
      <c r="W33" s="621"/>
      <c r="X33" s="621"/>
      <c r="Y33" s="622"/>
      <c r="Z33" s="658">
        <v>0.2</v>
      </c>
      <c r="AA33" s="658"/>
      <c r="AB33" s="658"/>
      <c r="AC33" s="658"/>
      <c r="AD33" s="659">
        <v>139906</v>
      </c>
      <c r="AE33" s="659"/>
      <c r="AF33" s="659"/>
      <c r="AG33" s="659"/>
      <c r="AH33" s="659"/>
      <c r="AI33" s="659"/>
      <c r="AJ33" s="659"/>
      <c r="AK33" s="659"/>
      <c r="AL33" s="623">
        <v>0.2</v>
      </c>
      <c r="AM33" s="624"/>
      <c r="AN33" s="624"/>
      <c r="AO33" s="660"/>
      <c r="AP33" s="663"/>
      <c r="AQ33" s="664"/>
      <c r="AR33" s="664"/>
      <c r="AS33" s="664"/>
      <c r="AT33" s="690"/>
      <c r="AU33" s="216"/>
      <c r="AV33" s="216"/>
      <c r="AW33" s="216"/>
      <c r="AX33" s="601" t="s">
        <v>306</v>
      </c>
      <c r="AY33" s="602"/>
      <c r="AZ33" s="602"/>
      <c r="BA33" s="602"/>
      <c r="BB33" s="602"/>
      <c r="BC33" s="602"/>
      <c r="BD33" s="602"/>
      <c r="BE33" s="602"/>
      <c r="BF33" s="603"/>
      <c r="BG33" s="681">
        <v>98.9</v>
      </c>
      <c r="BH33" s="605"/>
      <c r="BI33" s="605"/>
      <c r="BJ33" s="605"/>
      <c r="BK33" s="605"/>
      <c r="BL33" s="605"/>
      <c r="BM33" s="651">
        <v>96.4</v>
      </c>
      <c r="BN33" s="605"/>
      <c r="BO33" s="605"/>
      <c r="BP33" s="605"/>
      <c r="BQ33" s="668"/>
      <c r="BR33" s="681">
        <v>99</v>
      </c>
      <c r="BS33" s="605"/>
      <c r="BT33" s="605"/>
      <c r="BU33" s="605"/>
      <c r="BV33" s="605"/>
      <c r="BW33" s="605"/>
      <c r="BX33" s="651">
        <v>96.6</v>
      </c>
      <c r="BY33" s="605"/>
      <c r="BZ33" s="605"/>
      <c r="CA33" s="605"/>
      <c r="CB33" s="668"/>
      <c r="CD33" s="617" t="s">
        <v>307</v>
      </c>
      <c r="CE33" s="618"/>
      <c r="CF33" s="618"/>
      <c r="CG33" s="618"/>
      <c r="CH33" s="618"/>
      <c r="CI33" s="618"/>
      <c r="CJ33" s="618"/>
      <c r="CK33" s="618"/>
      <c r="CL33" s="618"/>
      <c r="CM33" s="618"/>
      <c r="CN33" s="618"/>
      <c r="CO33" s="618"/>
      <c r="CP33" s="618"/>
      <c r="CQ33" s="619"/>
      <c r="CR33" s="620">
        <v>55727862</v>
      </c>
      <c r="CS33" s="633"/>
      <c r="CT33" s="633"/>
      <c r="CU33" s="633"/>
      <c r="CV33" s="633"/>
      <c r="CW33" s="633"/>
      <c r="CX33" s="633"/>
      <c r="CY33" s="634"/>
      <c r="CZ33" s="623">
        <v>38.1</v>
      </c>
      <c r="DA33" s="635"/>
      <c r="DB33" s="635"/>
      <c r="DC33" s="636"/>
      <c r="DD33" s="626">
        <v>40659637</v>
      </c>
      <c r="DE33" s="633"/>
      <c r="DF33" s="633"/>
      <c r="DG33" s="633"/>
      <c r="DH33" s="633"/>
      <c r="DI33" s="633"/>
      <c r="DJ33" s="633"/>
      <c r="DK33" s="634"/>
      <c r="DL33" s="626">
        <v>28703118</v>
      </c>
      <c r="DM33" s="633"/>
      <c r="DN33" s="633"/>
      <c r="DO33" s="633"/>
      <c r="DP33" s="633"/>
      <c r="DQ33" s="633"/>
      <c r="DR33" s="633"/>
      <c r="DS33" s="633"/>
      <c r="DT33" s="633"/>
      <c r="DU33" s="633"/>
      <c r="DV33" s="634"/>
      <c r="DW33" s="623">
        <v>39.6</v>
      </c>
      <c r="DX33" s="635"/>
      <c r="DY33" s="635"/>
      <c r="DZ33" s="635"/>
      <c r="EA33" s="635"/>
      <c r="EB33" s="635"/>
      <c r="EC33" s="647"/>
    </row>
    <row r="34" spans="2:133" ht="11.25" customHeight="1" x14ac:dyDescent="0.25">
      <c r="B34" s="617" t="s">
        <v>308</v>
      </c>
      <c r="C34" s="618"/>
      <c r="D34" s="618"/>
      <c r="E34" s="618"/>
      <c r="F34" s="618"/>
      <c r="G34" s="618"/>
      <c r="H34" s="618"/>
      <c r="I34" s="618"/>
      <c r="J34" s="618"/>
      <c r="K34" s="618"/>
      <c r="L34" s="618"/>
      <c r="M34" s="618"/>
      <c r="N34" s="618"/>
      <c r="O34" s="618"/>
      <c r="P34" s="618"/>
      <c r="Q34" s="619"/>
      <c r="R34" s="620">
        <v>1746744</v>
      </c>
      <c r="S34" s="621"/>
      <c r="T34" s="621"/>
      <c r="U34" s="621"/>
      <c r="V34" s="621"/>
      <c r="W34" s="621"/>
      <c r="X34" s="621"/>
      <c r="Y34" s="622"/>
      <c r="Z34" s="658">
        <v>1.2</v>
      </c>
      <c r="AA34" s="658"/>
      <c r="AB34" s="658"/>
      <c r="AC34" s="658"/>
      <c r="AD34" s="659" t="s">
        <v>122</v>
      </c>
      <c r="AE34" s="659"/>
      <c r="AF34" s="659"/>
      <c r="AG34" s="659"/>
      <c r="AH34" s="659"/>
      <c r="AI34" s="659"/>
      <c r="AJ34" s="659"/>
      <c r="AK34" s="659"/>
      <c r="AL34" s="623" t="s">
        <v>122</v>
      </c>
      <c r="AM34" s="624"/>
      <c r="AN34" s="624"/>
      <c r="AO34" s="660"/>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17" t="s">
        <v>309</v>
      </c>
      <c r="CE34" s="618"/>
      <c r="CF34" s="618"/>
      <c r="CG34" s="618"/>
      <c r="CH34" s="618"/>
      <c r="CI34" s="618"/>
      <c r="CJ34" s="618"/>
      <c r="CK34" s="618"/>
      <c r="CL34" s="618"/>
      <c r="CM34" s="618"/>
      <c r="CN34" s="618"/>
      <c r="CO34" s="618"/>
      <c r="CP34" s="618"/>
      <c r="CQ34" s="619"/>
      <c r="CR34" s="620">
        <v>17422924</v>
      </c>
      <c r="CS34" s="621"/>
      <c r="CT34" s="621"/>
      <c r="CU34" s="621"/>
      <c r="CV34" s="621"/>
      <c r="CW34" s="621"/>
      <c r="CX34" s="621"/>
      <c r="CY34" s="622"/>
      <c r="CZ34" s="623">
        <v>11.9</v>
      </c>
      <c r="DA34" s="635"/>
      <c r="DB34" s="635"/>
      <c r="DC34" s="636"/>
      <c r="DD34" s="626">
        <v>12668743</v>
      </c>
      <c r="DE34" s="621"/>
      <c r="DF34" s="621"/>
      <c r="DG34" s="621"/>
      <c r="DH34" s="621"/>
      <c r="DI34" s="621"/>
      <c r="DJ34" s="621"/>
      <c r="DK34" s="622"/>
      <c r="DL34" s="626">
        <v>11128601</v>
      </c>
      <c r="DM34" s="621"/>
      <c r="DN34" s="621"/>
      <c r="DO34" s="621"/>
      <c r="DP34" s="621"/>
      <c r="DQ34" s="621"/>
      <c r="DR34" s="621"/>
      <c r="DS34" s="621"/>
      <c r="DT34" s="621"/>
      <c r="DU34" s="621"/>
      <c r="DV34" s="622"/>
      <c r="DW34" s="623">
        <v>15.3</v>
      </c>
      <c r="DX34" s="635"/>
      <c r="DY34" s="635"/>
      <c r="DZ34" s="635"/>
      <c r="EA34" s="635"/>
      <c r="EB34" s="635"/>
      <c r="EC34" s="647"/>
    </row>
    <row r="35" spans="2:133" ht="11.25" customHeight="1" x14ac:dyDescent="0.25">
      <c r="B35" s="617" t="s">
        <v>310</v>
      </c>
      <c r="C35" s="618"/>
      <c r="D35" s="618"/>
      <c r="E35" s="618"/>
      <c r="F35" s="618"/>
      <c r="G35" s="618"/>
      <c r="H35" s="618"/>
      <c r="I35" s="618"/>
      <c r="J35" s="618"/>
      <c r="K35" s="618"/>
      <c r="L35" s="618"/>
      <c r="M35" s="618"/>
      <c r="N35" s="618"/>
      <c r="O35" s="618"/>
      <c r="P35" s="618"/>
      <c r="Q35" s="619"/>
      <c r="R35" s="620">
        <v>2769788</v>
      </c>
      <c r="S35" s="621"/>
      <c r="T35" s="621"/>
      <c r="U35" s="621"/>
      <c r="V35" s="621"/>
      <c r="W35" s="621"/>
      <c r="X35" s="621"/>
      <c r="Y35" s="622"/>
      <c r="Z35" s="658">
        <v>1.9</v>
      </c>
      <c r="AA35" s="658"/>
      <c r="AB35" s="658"/>
      <c r="AC35" s="658"/>
      <c r="AD35" s="659" t="s">
        <v>122</v>
      </c>
      <c r="AE35" s="659"/>
      <c r="AF35" s="659"/>
      <c r="AG35" s="659"/>
      <c r="AH35" s="659"/>
      <c r="AI35" s="659"/>
      <c r="AJ35" s="659"/>
      <c r="AK35" s="659"/>
      <c r="AL35" s="623" t="s">
        <v>122</v>
      </c>
      <c r="AM35" s="624"/>
      <c r="AN35" s="624"/>
      <c r="AO35" s="660"/>
      <c r="AP35" s="219"/>
      <c r="AQ35" s="672" t="s">
        <v>311</v>
      </c>
      <c r="AR35" s="673"/>
      <c r="AS35" s="673"/>
      <c r="AT35" s="673"/>
      <c r="AU35" s="673"/>
      <c r="AV35" s="673"/>
      <c r="AW35" s="673"/>
      <c r="AX35" s="673"/>
      <c r="AY35" s="673"/>
      <c r="AZ35" s="673"/>
      <c r="BA35" s="673"/>
      <c r="BB35" s="673"/>
      <c r="BC35" s="673"/>
      <c r="BD35" s="673"/>
      <c r="BE35" s="673"/>
      <c r="BF35" s="674"/>
      <c r="BG35" s="672" t="s">
        <v>312</v>
      </c>
      <c r="BH35" s="673"/>
      <c r="BI35" s="673"/>
      <c r="BJ35" s="673"/>
      <c r="BK35" s="673"/>
      <c r="BL35" s="673"/>
      <c r="BM35" s="673"/>
      <c r="BN35" s="673"/>
      <c r="BO35" s="673"/>
      <c r="BP35" s="673"/>
      <c r="BQ35" s="673"/>
      <c r="BR35" s="673"/>
      <c r="BS35" s="673"/>
      <c r="BT35" s="673"/>
      <c r="BU35" s="673"/>
      <c r="BV35" s="673"/>
      <c r="BW35" s="673"/>
      <c r="BX35" s="673"/>
      <c r="BY35" s="673"/>
      <c r="BZ35" s="673"/>
      <c r="CA35" s="673"/>
      <c r="CB35" s="674"/>
      <c r="CD35" s="617" t="s">
        <v>313</v>
      </c>
      <c r="CE35" s="618"/>
      <c r="CF35" s="618"/>
      <c r="CG35" s="618"/>
      <c r="CH35" s="618"/>
      <c r="CI35" s="618"/>
      <c r="CJ35" s="618"/>
      <c r="CK35" s="618"/>
      <c r="CL35" s="618"/>
      <c r="CM35" s="618"/>
      <c r="CN35" s="618"/>
      <c r="CO35" s="618"/>
      <c r="CP35" s="618"/>
      <c r="CQ35" s="619"/>
      <c r="CR35" s="620">
        <v>2538704</v>
      </c>
      <c r="CS35" s="633"/>
      <c r="CT35" s="633"/>
      <c r="CU35" s="633"/>
      <c r="CV35" s="633"/>
      <c r="CW35" s="633"/>
      <c r="CX35" s="633"/>
      <c r="CY35" s="634"/>
      <c r="CZ35" s="623">
        <v>1.7</v>
      </c>
      <c r="DA35" s="635"/>
      <c r="DB35" s="635"/>
      <c r="DC35" s="636"/>
      <c r="DD35" s="626">
        <v>1956883</v>
      </c>
      <c r="DE35" s="633"/>
      <c r="DF35" s="633"/>
      <c r="DG35" s="633"/>
      <c r="DH35" s="633"/>
      <c r="DI35" s="633"/>
      <c r="DJ35" s="633"/>
      <c r="DK35" s="634"/>
      <c r="DL35" s="626">
        <v>1934161</v>
      </c>
      <c r="DM35" s="633"/>
      <c r="DN35" s="633"/>
      <c r="DO35" s="633"/>
      <c r="DP35" s="633"/>
      <c r="DQ35" s="633"/>
      <c r="DR35" s="633"/>
      <c r="DS35" s="633"/>
      <c r="DT35" s="633"/>
      <c r="DU35" s="633"/>
      <c r="DV35" s="634"/>
      <c r="DW35" s="623">
        <v>2.7</v>
      </c>
      <c r="DX35" s="635"/>
      <c r="DY35" s="635"/>
      <c r="DZ35" s="635"/>
      <c r="EA35" s="635"/>
      <c r="EB35" s="635"/>
      <c r="EC35" s="647"/>
    </row>
    <row r="36" spans="2:133" ht="11.25" customHeight="1" x14ac:dyDescent="0.25">
      <c r="B36" s="617" t="s">
        <v>314</v>
      </c>
      <c r="C36" s="618"/>
      <c r="D36" s="618"/>
      <c r="E36" s="618"/>
      <c r="F36" s="618"/>
      <c r="G36" s="618"/>
      <c r="H36" s="618"/>
      <c r="I36" s="618"/>
      <c r="J36" s="618"/>
      <c r="K36" s="618"/>
      <c r="L36" s="618"/>
      <c r="M36" s="618"/>
      <c r="N36" s="618"/>
      <c r="O36" s="618"/>
      <c r="P36" s="618"/>
      <c r="Q36" s="619"/>
      <c r="R36" s="620">
        <v>3611489</v>
      </c>
      <c r="S36" s="621"/>
      <c r="T36" s="621"/>
      <c r="U36" s="621"/>
      <c r="V36" s="621"/>
      <c r="W36" s="621"/>
      <c r="X36" s="621"/>
      <c r="Y36" s="622"/>
      <c r="Z36" s="658">
        <v>2.4</v>
      </c>
      <c r="AA36" s="658"/>
      <c r="AB36" s="658"/>
      <c r="AC36" s="658"/>
      <c r="AD36" s="659" t="s">
        <v>122</v>
      </c>
      <c r="AE36" s="659"/>
      <c r="AF36" s="659"/>
      <c r="AG36" s="659"/>
      <c r="AH36" s="659"/>
      <c r="AI36" s="659"/>
      <c r="AJ36" s="659"/>
      <c r="AK36" s="659"/>
      <c r="AL36" s="623" t="s">
        <v>122</v>
      </c>
      <c r="AM36" s="624"/>
      <c r="AN36" s="624"/>
      <c r="AO36" s="660"/>
      <c r="AP36" s="219"/>
      <c r="AQ36" s="669" t="s">
        <v>315</v>
      </c>
      <c r="AR36" s="670"/>
      <c r="AS36" s="670"/>
      <c r="AT36" s="670"/>
      <c r="AU36" s="670"/>
      <c r="AV36" s="670"/>
      <c r="AW36" s="670"/>
      <c r="AX36" s="670"/>
      <c r="AY36" s="671"/>
      <c r="AZ36" s="675">
        <v>18922423</v>
      </c>
      <c r="BA36" s="676"/>
      <c r="BB36" s="676"/>
      <c r="BC36" s="676"/>
      <c r="BD36" s="676"/>
      <c r="BE36" s="676"/>
      <c r="BF36" s="677"/>
      <c r="BG36" s="678" t="s">
        <v>316</v>
      </c>
      <c r="BH36" s="679"/>
      <c r="BI36" s="679"/>
      <c r="BJ36" s="679"/>
      <c r="BK36" s="679"/>
      <c r="BL36" s="679"/>
      <c r="BM36" s="679"/>
      <c r="BN36" s="679"/>
      <c r="BO36" s="679"/>
      <c r="BP36" s="679"/>
      <c r="BQ36" s="679"/>
      <c r="BR36" s="679"/>
      <c r="BS36" s="679"/>
      <c r="BT36" s="679"/>
      <c r="BU36" s="680"/>
      <c r="BV36" s="675">
        <v>104451</v>
      </c>
      <c r="BW36" s="676"/>
      <c r="BX36" s="676"/>
      <c r="BY36" s="676"/>
      <c r="BZ36" s="676"/>
      <c r="CA36" s="676"/>
      <c r="CB36" s="677"/>
      <c r="CD36" s="617" t="s">
        <v>317</v>
      </c>
      <c r="CE36" s="618"/>
      <c r="CF36" s="618"/>
      <c r="CG36" s="618"/>
      <c r="CH36" s="618"/>
      <c r="CI36" s="618"/>
      <c r="CJ36" s="618"/>
      <c r="CK36" s="618"/>
      <c r="CL36" s="618"/>
      <c r="CM36" s="618"/>
      <c r="CN36" s="618"/>
      <c r="CO36" s="618"/>
      <c r="CP36" s="618"/>
      <c r="CQ36" s="619"/>
      <c r="CR36" s="620">
        <v>14245232</v>
      </c>
      <c r="CS36" s="621"/>
      <c r="CT36" s="621"/>
      <c r="CU36" s="621"/>
      <c r="CV36" s="621"/>
      <c r="CW36" s="621"/>
      <c r="CX36" s="621"/>
      <c r="CY36" s="622"/>
      <c r="CZ36" s="623">
        <v>9.6999999999999993</v>
      </c>
      <c r="DA36" s="635"/>
      <c r="DB36" s="635"/>
      <c r="DC36" s="636"/>
      <c r="DD36" s="626">
        <v>12786013</v>
      </c>
      <c r="DE36" s="621"/>
      <c r="DF36" s="621"/>
      <c r="DG36" s="621"/>
      <c r="DH36" s="621"/>
      <c r="DI36" s="621"/>
      <c r="DJ36" s="621"/>
      <c r="DK36" s="622"/>
      <c r="DL36" s="626">
        <v>5731849</v>
      </c>
      <c r="DM36" s="621"/>
      <c r="DN36" s="621"/>
      <c r="DO36" s="621"/>
      <c r="DP36" s="621"/>
      <c r="DQ36" s="621"/>
      <c r="DR36" s="621"/>
      <c r="DS36" s="621"/>
      <c r="DT36" s="621"/>
      <c r="DU36" s="621"/>
      <c r="DV36" s="622"/>
      <c r="DW36" s="623">
        <v>7.9</v>
      </c>
      <c r="DX36" s="635"/>
      <c r="DY36" s="635"/>
      <c r="DZ36" s="635"/>
      <c r="EA36" s="635"/>
      <c r="EB36" s="635"/>
      <c r="EC36" s="647"/>
    </row>
    <row r="37" spans="2:133" ht="11.25" customHeight="1" x14ac:dyDescent="0.25">
      <c r="B37" s="617" t="s">
        <v>318</v>
      </c>
      <c r="C37" s="618"/>
      <c r="D37" s="618"/>
      <c r="E37" s="618"/>
      <c r="F37" s="618"/>
      <c r="G37" s="618"/>
      <c r="H37" s="618"/>
      <c r="I37" s="618"/>
      <c r="J37" s="618"/>
      <c r="K37" s="618"/>
      <c r="L37" s="618"/>
      <c r="M37" s="618"/>
      <c r="N37" s="618"/>
      <c r="O37" s="618"/>
      <c r="P37" s="618"/>
      <c r="Q37" s="619"/>
      <c r="R37" s="620">
        <v>7054162</v>
      </c>
      <c r="S37" s="621"/>
      <c r="T37" s="621"/>
      <c r="U37" s="621"/>
      <c r="V37" s="621"/>
      <c r="W37" s="621"/>
      <c r="X37" s="621"/>
      <c r="Y37" s="622"/>
      <c r="Z37" s="658">
        <v>4.7</v>
      </c>
      <c r="AA37" s="658"/>
      <c r="AB37" s="658"/>
      <c r="AC37" s="658"/>
      <c r="AD37" s="659">
        <v>226556</v>
      </c>
      <c r="AE37" s="659"/>
      <c r="AF37" s="659"/>
      <c r="AG37" s="659"/>
      <c r="AH37" s="659"/>
      <c r="AI37" s="659"/>
      <c r="AJ37" s="659"/>
      <c r="AK37" s="659"/>
      <c r="AL37" s="623">
        <v>0.3</v>
      </c>
      <c r="AM37" s="624"/>
      <c r="AN37" s="624"/>
      <c r="AO37" s="660"/>
      <c r="AQ37" s="653" t="s">
        <v>319</v>
      </c>
      <c r="AR37" s="654"/>
      <c r="AS37" s="654"/>
      <c r="AT37" s="654"/>
      <c r="AU37" s="654"/>
      <c r="AV37" s="654"/>
      <c r="AW37" s="654"/>
      <c r="AX37" s="654"/>
      <c r="AY37" s="655"/>
      <c r="AZ37" s="620">
        <v>2722304</v>
      </c>
      <c r="BA37" s="621"/>
      <c r="BB37" s="621"/>
      <c r="BC37" s="621"/>
      <c r="BD37" s="633"/>
      <c r="BE37" s="633"/>
      <c r="BF37" s="656"/>
      <c r="BG37" s="617" t="s">
        <v>320</v>
      </c>
      <c r="BH37" s="618"/>
      <c r="BI37" s="618"/>
      <c r="BJ37" s="618"/>
      <c r="BK37" s="618"/>
      <c r="BL37" s="618"/>
      <c r="BM37" s="618"/>
      <c r="BN37" s="618"/>
      <c r="BO37" s="618"/>
      <c r="BP37" s="618"/>
      <c r="BQ37" s="618"/>
      <c r="BR37" s="618"/>
      <c r="BS37" s="618"/>
      <c r="BT37" s="618"/>
      <c r="BU37" s="619"/>
      <c r="BV37" s="620">
        <v>-355026</v>
      </c>
      <c r="BW37" s="621"/>
      <c r="BX37" s="621"/>
      <c r="BY37" s="621"/>
      <c r="BZ37" s="621"/>
      <c r="CA37" s="621"/>
      <c r="CB37" s="657"/>
      <c r="CD37" s="617" t="s">
        <v>321</v>
      </c>
      <c r="CE37" s="618"/>
      <c r="CF37" s="618"/>
      <c r="CG37" s="618"/>
      <c r="CH37" s="618"/>
      <c r="CI37" s="618"/>
      <c r="CJ37" s="618"/>
      <c r="CK37" s="618"/>
      <c r="CL37" s="618"/>
      <c r="CM37" s="618"/>
      <c r="CN37" s="618"/>
      <c r="CO37" s="618"/>
      <c r="CP37" s="618"/>
      <c r="CQ37" s="619"/>
      <c r="CR37" s="620">
        <v>1971983</v>
      </c>
      <c r="CS37" s="633"/>
      <c r="CT37" s="633"/>
      <c r="CU37" s="633"/>
      <c r="CV37" s="633"/>
      <c r="CW37" s="633"/>
      <c r="CX37" s="633"/>
      <c r="CY37" s="634"/>
      <c r="CZ37" s="623">
        <v>1.3</v>
      </c>
      <c r="DA37" s="635"/>
      <c r="DB37" s="635"/>
      <c r="DC37" s="636"/>
      <c r="DD37" s="626">
        <v>1971983</v>
      </c>
      <c r="DE37" s="633"/>
      <c r="DF37" s="633"/>
      <c r="DG37" s="633"/>
      <c r="DH37" s="633"/>
      <c r="DI37" s="633"/>
      <c r="DJ37" s="633"/>
      <c r="DK37" s="634"/>
      <c r="DL37" s="626">
        <v>1919521</v>
      </c>
      <c r="DM37" s="633"/>
      <c r="DN37" s="633"/>
      <c r="DO37" s="633"/>
      <c r="DP37" s="633"/>
      <c r="DQ37" s="633"/>
      <c r="DR37" s="633"/>
      <c r="DS37" s="633"/>
      <c r="DT37" s="633"/>
      <c r="DU37" s="633"/>
      <c r="DV37" s="634"/>
      <c r="DW37" s="623">
        <v>2.6</v>
      </c>
      <c r="DX37" s="635"/>
      <c r="DY37" s="635"/>
      <c r="DZ37" s="635"/>
      <c r="EA37" s="635"/>
      <c r="EB37" s="635"/>
      <c r="EC37" s="647"/>
    </row>
    <row r="38" spans="2:133" ht="11.25" customHeight="1" x14ac:dyDescent="0.25">
      <c r="B38" s="617" t="s">
        <v>322</v>
      </c>
      <c r="C38" s="618"/>
      <c r="D38" s="618"/>
      <c r="E38" s="618"/>
      <c r="F38" s="618"/>
      <c r="G38" s="618"/>
      <c r="H38" s="618"/>
      <c r="I38" s="618"/>
      <c r="J38" s="618"/>
      <c r="K38" s="618"/>
      <c r="L38" s="618"/>
      <c r="M38" s="618"/>
      <c r="N38" s="618"/>
      <c r="O38" s="618"/>
      <c r="P38" s="618"/>
      <c r="Q38" s="619"/>
      <c r="R38" s="620">
        <v>8728400</v>
      </c>
      <c r="S38" s="621"/>
      <c r="T38" s="621"/>
      <c r="U38" s="621"/>
      <c r="V38" s="621"/>
      <c r="W38" s="621"/>
      <c r="X38" s="621"/>
      <c r="Y38" s="622"/>
      <c r="Z38" s="658">
        <v>5.8</v>
      </c>
      <c r="AA38" s="658"/>
      <c r="AB38" s="658"/>
      <c r="AC38" s="658"/>
      <c r="AD38" s="659" t="s">
        <v>122</v>
      </c>
      <c r="AE38" s="659"/>
      <c r="AF38" s="659"/>
      <c r="AG38" s="659"/>
      <c r="AH38" s="659"/>
      <c r="AI38" s="659"/>
      <c r="AJ38" s="659"/>
      <c r="AK38" s="659"/>
      <c r="AL38" s="623" t="s">
        <v>122</v>
      </c>
      <c r="AM38" s="624"/>
      <c r="AN38" s="624"/>
      <c r="AO38" s="660"/>
      <c r="AQ38" s="653" t="s">
        <v>323</v>
      </c>
      <c r="AR38" s="654"/>
      <c r="AS38" s="654"/>
      <c r="AT38" s="654"/>
      <c r="AU38" s="654"/>
      <c r="AV38" s="654"/>
      <c r="AW38" s="654"/>
      <c r="AX38" s="654"/>
      <c r="AY38" s="655"/>
      <c r="AZ38" s="620">
        <v>2194284</v>
      </c>
      <c r="BA38" s="621"/>
      <c r="BB38" s="621"/>
      <c r="BC38" s="621"/>
      <c r="BD38" s="633"/>
      <c r="BE38" s="633"/>
      <c r="BF38" s="656"/>
      <c r="BG38" s="617" t="s">
        <v>324</v>
      </c>
      <c r="BH38" s="618"/>
      <c r="BI38" s="618"/>
      <c r="BJ38" s="618"/>
      <c r="BK38" s="618"/>
      <c r="BL38" s="618"/>
      <c r="BM38" s="618"/>
      <c r="BN38" s="618"/>
      <c r="BO38" s="618"/>
      <c r="BP38" s="618"/>
      <c r="BQ38" s="618"/>
      <c r="BR38" s="618"/>
      <c r="BS38" s="618"/>
      <c r="BT38" s="618"/>
      <c r="BU38" s="619"/>
      <c r="BV38" s="620">
        <v>33399</v>
      </c>
      <c r="BW38" s="621"/>
      <c r="BX38" s="621"/>
      <c r="BY38" s="621"/>
      <c r="BZ38" s="621"/>
      <c r="CA38" s="621"/>
      <c r="CB38" s="657"/>
      <c r="CD38" s="617" t="s">
        <v>325</v>
      </c>
      <c r="CE38" s="618"/>
      <c r="CF38" s="618"/>
      <c r="CG38" s="618"/>
      <c r="CH38" s="618"/>
      <c r="CI38" s="618"/>
      <c r="CJ38" s="618"/>
      <c r="CK38" s="618"/>
      <c r="CL38" s="618"/>
      <c r="CM38" s="618"/>
      <c r="CN38" s="618"/>
      <c r="CO38" s="618"/>
      <c r="CP38" s="618"/>
      <c r="CQ38" s="619"/>
      <c r="CR38" s="620">
        <v>13460721</v>
      </c>
      <c r="CS38" s="621"/>
      <c r="CT38" s="621"/>
      <c r="CU38" s="621"/>
      <c r="CV38" s="621"/>
      <c r="CW38" s="621"/>
      <c r="CX38" s="621"/>
      <c r="CY38" s="622"/>
      <c r="CZ38" s="623">
        <v>9.1999999999999993</v>
      </c>
      <c r="DA38" s="635"/>
      <c r="DB38" s="635"/>
      <c r="DC38" s="636"/>
      <c r="DD38" s="626">
        <v>10826148</v>
      </c>
      <c r="DE38" s="621"/>
      <c r="DF38" s="621"/>
      <c r="DG38" s="621"/>
      <c r="DH38" s="621"/>
      <c r="DI38" s="621"/>
      <c r="DJ38" s="621"/>
      <c r="DK38" s="622"/>
      <c r="DL38" s="626">
        <v>9908507</v>
      </c>
      <c r="DM38" s="621"/>
      <c r="DN38" s="621"/>
      <c r="DO38" s="621"/>
      <c r="DP38" s="621"/>
      <c r="DQ38" s="621"/>
      <c r="DR38" s="621"/>
      <c r="DS38" s="621"/>
      <c r="DT38" s="621"/>
      <c r="DU38" s="621"/>
      <c r="DV38" s="622"/>
      <c r="DW38" s="623">
        <v>13.7</v>
      </c>
      <c r="DX38" s="635"/>
      <c r="DY38" s="635"/>
      <c r="DZ38" s="635"/>
      <c r="EA38" s="635"/>
      <c r="EB38" s="635"/>
      <c r="EC38" s="647"/>
    </row>
    <row r="39" spans="2:133" ht="11.25" customHeight="1" x14ac:dyDescent="0.25">
      <c r="B39" s="617" t="s">
        <v>326</v>
      </c>
      <c r="C39" s="618"/>
      <c r="D39" s="618"/>
      <c r="E39" s="618"/>
      <c r="F39" s="618"/>
      <c r="G39" s="618"/>
      <c r="H39" s="618"/>
      <c r="I39" s="618"/>
      <c r="J39" s="618"/>
      <c r="K39" s="618"/>
      <c r="L39" s="618"/>
      <c r="M39" s="618"/>
      <c r="N39" s="618"/>
      <c r="O39" s="618"/>
      <c r="P39" s="618"/>
      <c r="Q39" s="619"/>
      <c r="R39" s="620" t="s">
        <v>122</v>
      </c>
      <c r="S39" s="621"/>
      <c r="T39" s="621"/>
      <c r="U39" s="621"/>
      <c r="V39" s="621"/>
      <c r="W39" s="621"/>
      <c r="X39" s="621"/>
      <c r="Y39" s="622"/>
      <c r="Z39" s="658" t="s">
        <v>122</v>
      </c>
      <c r="AA39" s="658"/>
      <c r="AB39" s="658"/>
      <c r="AC39" s="658"/>
      <c r="AD39" s="659" t="s">
        <v>122</v>
      </c>
      <c r="AE39" s="659"/>
      <c r="AF39" s="659"/>
      <c r="AG39" s="659"/>
      <c r="AH39" s="659"/>
      <c r="AI39" s="659"/>
      <c r="AJ39" s="659"/>
      <c r="AK39" s="659"/>
      <c r="AL39" s="623" t="s">
        <v>122</v>
      </c>
      <c r="AM39" s="624"/>
      <c r="AN39" s="624"/>
      <c r="AO39" s="660"/>
      <c r="AQ39" s="653" t="s">
        <v>327</v>
      </c>
      <c r="AR39" s="654"/>
      <c r="AS39" s="654"/>
      <c r="AT39" s="654"/>
      <c r="AU39" s="654"/>
      <c r="AV39" s="654"/>
      <c r="AW39" s="654"/>
      <c r="AX39" s="654"/>
      <c r="AY39" s="655"/>
      <c r="AZ39" s="620">
        <v>373348</v>
      </c>
      <c r="BA39" s="621"/>
      <c r="BB39" s="621"/>
      <c r="BC39" s="621"/>
      <c r="BD39" s="633"/>
      <c r="BE39" s="633"/>
      <c r="BF39" s="656"/>
      <c r="BG39" s="617" t="s">
        <v>328</v>
      </c>
      <c r="BH39" s="618"/>
      <c r="BI39" s="618"/>
      <c r="BJ39" s="618"/>
      <c r="BK39" s="618"/>
      <c r="BL39" s="618"/>
      <c r="BM39" s="618"/>
      <c r="BN39" s="618"/>
      <c r="BO39" s="618"/>
      <c r="BP39" s="618"/>
      <c r="BQ39" s="618"/>
      <c r="BR39" s="618"/>
      <c r="BS39" s="618"/>
      <c r="BT39" s="618"/>
      <c r="BU39" s="619"/>
      <c r="BV39" s="620">
        <v>45924</v>
      </c>
      <c r="BW39" s="621"/>
      <c r="BX39" s="621"/>
      <c r="BY39" s="621"/>
      <c r="BZ39" s="621"/>
      <c r="CA39" s="621"/>
      <c r="CB39" s="657"/>
      <c r="CD39" s="617" t="s">
        <v>329</v>
      </c>
      <c r="CE39" s="618"/>
      <c r="CF39" s="618"/>
      <c r="CG39" s="618"/>
      <c r="CH39" s="618"/>
      <c r="CI39" s="618"/>
      <c r="CJ39" s="618"/>
      <c r="CK39" s="618"/>
      <c r="CL39" s="618"/>
      <c r="CM39" s="618"/>
      <c r="CN39" s="618"/>
      <c r="CO39" s="618"/>
      <c r="CP39" s="618"/>
      <c r="CQ39" s="619"/>
      <c r="CR39" s="620">
        <v>2387301</v>
      </c>
      <c r="CS39" s="633"/>
      <c r="CT39" s="633"/>
      <c r="CU39" s="633"/>
      <c r="CV39" s="633"/>
      <c r="CW39" s="633"/>
      <c r="CX39" s="633"/>
      <c r="CY39" s="634"/>
      <c r="CZ39" s="623">
        <v>1.6</v>
      </c>
      <c r="DA39" s="635"/>
      <c r="DB39" s="635"/>
      <c r="DC39" s="636"/>
      <c r="DD39" s="626">
        <v>2370939</v>
      </c>
      <c r="DE39" s="633"/>
      <c r="DF39" s="633"/>
      <c r="DG39" s="633"/>
      <c r="DH39" s="633"/>
      <c r="DI39" s="633"/>
      <c r="DJ39" s="633"/>
      <c r="DK39" s="634"/>
      <c r="DL39" s="626" t="s">
        <v>122</v>
      </c>
      <c r="DM39" s="633"/>
      <c r="DN39" s="633"/>
      <c r="DO39" s="633"/>
      <c r="DP39" s="633"/>
      <c r="DQ39" s="633"/>
      <c r="DR39" s="633"/>
      <c r="DS39" s="633"/>
      <c r="DT39" s="633"/>
      <c r="DU39" s="633"/>
      <c r="DV39" s="634"/>
      <c r="DW39" s="623" t="s">
        <v>122</v>
      </c>
      <c r="DX39" s="635"/>
      <c r="DY39" s="635"/>
      <c r="DZ39" s="635"/>
      <c r="EA39" s="635"/>
      <c r="EB39" s="635"/>
      <c r="EC39" s="647"/>
    </row>
    <row r="40" spans="2:133" ht="11.25" customHeight="1" x14ac:dyDescent="0.25">
      <c r="B40" s="617" t="s">
        <v>330</v>
      </c>
      <c r="C40" s="618"/>
      <c r="D40" s="618"/>
      <c r="E40" s="618"/>
      <c r="F40" s="618"/>
      <c r="G40" s="618"/>
      <c r="H40" s="618"/>
      <c r="I40" s="618"/>
      <c r="J40" s="618"/>
      <c r="K40" s="618"/>
      <c r="L40" s="618"/>
      <c r="M40" s="618"/>
      <c r="N40" s="618"/>
      <c r="O40" s="618"/>
      <c r="P40" s="618"/>
      <c r="Q40" s="619"/>
      <c r="R40" s="620">
        <v>1255400</v>
      </c>
      <c r="S40" s="621"/>
      <c r="T40" s="621"/>
      <c r="U40" s="621"/>
      <c r="V40" s="621"/>
      <c r="W40" s="621"/>
      <c r="X40" s="621"/>
      <c r="Y40" s="622"/>
      <c r="Z40" s="658">
        <v>0.8</v>
      </c>
      <c r="AA40" s="658"/>
      <c r="AB40" s="658"/>
      <c r="AC40" s="658"/>
      <c r="AD40" s="659" t="s">
        <v>122</v>
      </c>
      <c r="AE40" s="659"/>
      <c r="AF40" s="659"/>
      <c r="AG40" s="659"/>
      <c r="AH40" s="659"/>
      <c r="AI40" s="659"/>
      <c r="AJ40" s="659"/>
      <c r="AK40" s="659"/>
      <c r="AL40" s="623" t="s">
        <v>122</v>
      </c>
      <c r="AM40" s="624"/>
      <c r="AN40" s="624"/>
      <c r="AO40" s="660"/>
      <c r="AQ40" s="653" t="s">
        <v>331</v>
      </c>
      <c r="AR40" s="654"/>
      <c r="AS40" s="654"/>
      <c r="AT40" s="654"/>
      <c r="AU40" s="654"/>
      <c r="AV40" s="654"/>
      <c r="AW40" s="654"/>
      <c r="AX40" s="654"/>
      <c r="AY40" s="655"/>
      <c r="AZ40" s="620">
        <v>218153</v>
      </c>
      <c r="BA40" s="621"/>
      <c r="BB40" s="621"/>
      <c r="BC40" s="621"/>
      <c r="BD40" s="633"/>
      <c r="BE40" s="633"/>
      <c r="BF40" s="656"/>
      <c r="BG40" s="661" t="s">
        <v>332</v>
      </c>
      <c r="BH40" s="662"/>
      <c r="BI40" s="662"/>
      <c r="BJ40" s="662"/>
      <c r="BK40" s="662"/>
      <c r="BL40" s="220"/>
      <c r="BM40" s="618" t="s">
        <v>333</v>
      </c>
      <c r="BN40" s="618"/>
      <c r="BO40" s="618"/>
      <c r="BP40" s="618"/>
      <c r="BQ40" s="618"/>
      <c r="BR40" s="618"/>
      <c r="BS40" s="618"/>
      <c r="BT40" s="618"/>
      <c r="BU40" s="619"/>
      <c r="BV40" s="620">
        <v>88</v>
      </c>
      <c r="BW40" s="621"/>
      <c r="BX40" s="621"/>
      <c r="BY40" s="621"/>
      <c r="BZ40" s="621"/>
      <c r="CA40" s="621"/>
      <c r="CB40" s="657"/>
      <c r="CD40" s="617" t="s">
        <v>334</v>
      </c>
      <c r="CE40" s="618"/>
      <c r="CF40" s="618"/>
      <c r="CG40" s="618"/>
      <c r="CH40" s="618"/>
      <c r="CI40" s="618"/>
      <c r="CJ40" s="618"/>
      <c r="CK40" s="618"/>
      <c r="CL40" s="618"/>
      <c r="CM40" s="618"/>
      <c r="CN40" s="618"/>
      <c r="CO40" s="618"/>
      <c r="CP40" s="618"/>
      <c r="CQ40" s="619"/>
      <c r="CR40" s="620">
        <v>5672980</v>
      </c>
      <c r="CS40" s="621"/>
      <c r="CT40" s="621"/>
      <c r="CU40" s="621"/>
      <c r="CV40" s="621"/>
      <c r="CW40" s="621"/>
      <c r="CX40" s="621"/>
      <c r="CY40" s="622"/>
      <c r="CZ40" s="623">
        <v>3.9</v>
      </c>
      <c r="DA40" s="635"/>
      <c r="DB40" s="635"/>
      <c r="DC40" s="636"/>
      <c r="DD40" s="626">
        <v>50911</v>
      </c>
      <c r="DE40" s="621"/>
      <c r="DF40" s="621"/>
      <c r="DG40" s="621"/>
      <c r="DH40" s="621"/>
      <c r="DI40" s="621"/>
      <c r="DJ40" s="621"/>
      <c r="DK40" s="622"/>
      <c r="DL40" s="626" t="s">
        <v>122</v>
      </c>
      <c r="DM40" s="621"/>
      <c r="DN40" s="621"/>
      <c r="DO40" s="621"/>
      <c r="DP40" s="621"/>
      <c r="DQ40" s="621"/>
      <c r="DR40" s="621"/>
      <c r="DS40" s="621"/>
      <c r="DT40" s="621"/>
      <c r="DU40" s="621"/>
      <c r="DV40" s="622"/>
      <c r="DW40" s="623" t="s">
        <v>122</v>
      </c>
      <c r="DX40" s="635"/>
      <c r="DY40" s="635"/>
      <c r="DZ40" s="635"/>
      <c r="EA40" s="635"/>
      <c r="EB40" s="635"/>
      <c r="EC40" s="647"/>
    </row>
    <row r="41" spans="2:133" ht="11.25" customHeight="1" x14ac:dyDescent="0.25">
      <c r="B41" s="601" t="s">
        <v>335</v>
      </c>
      <c r="C41" s="602"/>
      <c r="D41" s="602"/>
      <c r="E41" s="602"/>
      <c r="F41" s="602"/>
      <c r="G41" s="602"/>
      <c r="H41" s="602"/>
      <c r="I41" s="602"/>
      <c r="J41" s="602"/>
      <c r="K41" s="602"/>
      <c r="L41" s="602"/>
      <c r="M41" s="602"/>
      <c r="N41" s="602"/>
      <c r="O41" s="602"/>
      <c r="P41" s="602"/>
      <c r="Q41" s="603"/>
      <c r="R41" s="604">
        <v>149469624</v>
      </c>
      <c r="S41" s="645"/>
      <c r="T41" s="645"/>
      <c r="U41" s="645"/>
      <c r="V41" s="645"/>
      <c r="W41" s="645"/>
      <c r="X41" s="645"/>
      <c r="Y41" s="648"/>
      <c r="Z41" s="649">
        <v>100</v>
      </c>
      <c r="AA41" s="649"/>
      <c r="AB41" s="649"/>
      <c r="AC41" s="649"/>
      <c r="AD41" s="650">
        <v>71283672</v>
      </c>
      <c r="AE41" s="650"/>
      <c r="AF41" s="650"/>
      <c r="AG41" s="650"/>
      <c r="AH41" s="650"/>
      <c r="AI41" s="650"/>
      <c r="AJ41" s="650"/>
      <c r="AK41" s="650"/>
      <c r="AL41" s="607">
        <v>100</v>
      </c>
      <c r="AM41" s="651"/>
      <c r="AN41" s="651"/>
      <c r="AO41" s="652"/>
      <c r="AQ41" s="653" t="s">
        <v>336</v>
      </c>
      <c r="AR41" s="654"/>
      <c r="AS41" s="654"/>
      <c r="AT41" s="654"/>
      <c r="AU41" s="654"/>
      <c r="AV41" s="654"/>
      <c r="AW41" s="654"/>
      <c r="AX41" s="654"/>
      <c r="AY41" s="655"/>
      <c r="AZ41" s="620">
        <v>2787395</v>
      </c>
      <c r="BA41" s="621"/>
      <c r="BB41" s="621"/>
      <c r="BC41" s="621"/>
      <c r="BD41" s="633"/>
      <c r="BE41" s="633"/>
      <c r="BF41" s="656"/>
      <c r="BG41" s="661"/>
      <c r="BH41" s="662"/>
      <c r="BI41" s="662"/>
      <c r="BJ41" s="662"/>
      <c r="BK41" s="662"/>
      <c r="BL41" s="220"/>
      <c r="BM41" s="618" t="s">
        <v>337</v>
      </c>
      <c r="BN41" s="618"/>
      <c r="BO41" s="618"/>
      <c r="BP41" s="618"/>
      <c r="BQ41" s="618"/>
      <c r="BR41" s="618"/>
      <c r="BS41" s="618"/>
      <c r="BT41" s="618"/>
      <c r="BU41" s="619"/>
      <c r="BV41" s="620" t="s">
        <v>122</v>
      </c>
      <c r="BW41" s="621"/>
      <c r="BX41" s="621"/>
      <c r="BY41" s="621"/>
      <c r="BZ41" s="621"/>
      <c r="CA41" s="621"/>
      <c r="CB41" s="657"/>
      <c r="CD41" s="617" t="s">
        <v>338</v>
      </c>
      <c r="CE41" s="618"/>
      <c r="CF41" s="618"/>
      <c r="CG41" s="618"/>
      <c r="CH41" s="618"/>
      <c r="CI41" s="618"/>
      <c r="CJ41" s="618"/>
      <c r="CK41" s="618"/>
      <c r="CL41" s="618"/>
      <c r="CM41" s="618"/>
      <c r="CN41" s="618"/>
      <c r="CO41" s="618"/>
      <c r="CP41" s="618"/>
      <c r="CQ41" s="619"/>
      <c r="CR41" s="620" t="s">
        <v>122</v>
      </c>
      <c r="CS41" s="633"/>
      <c r="CT41" s="633"/>
      <c r="CU41" s="633"/>
      <c r="CV41" s="633"/>
      <c r="CW41" s="633"/>
      <c r="CX41" s="633"/>
      <c r="CY41" s="634"/>
      <c r="CZ41" s="623" t="s">
        <v>122</v>
      </c>
      <c r="DA41" s="635"/>
      <c r="DB41" s="635"/>
      <c r="DC41" s="636"/>
      <c r="DD41" s="626" t="s">
        <v>122</v>
      </c>
      <c r="DE41" s="633"/>
      <c r="DF41" s="633"/>
      <c r="DG41" s="633"/>
      <c r="DH41" s="633"/>
      <c r="DI41" s="633"/>
      <c r="DJ41" s="633"/>
      <c r="DK41" s="634"/>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25">
      <c r="AQ42" s="665" t="s">
        <v>339</v>
      </c>
      <c r="AR42" s="666"/>
      <c r="AS42" s="666"/>
      <c r="AT42" s="666"/>
      <c r="AU42" s="666"/>
      <c r="AV42" s="666"/>
      <c r="AW42" s="666"/>
      <c r="AX42" s="666"/>
      <c r="AY42" s="667"/>
      <c r="AZ42" s="604">
        <v>10626939</v>
      </c>
      <c r="BA42" s="645"/>
      <c r="BB42" s="645"/>
      <c r="BC42" s="645"/>
      <c r="BD42" s="605"/>
      <c r="BE42" s="605"/>
      <c r="BF42" s="668"/>
      <c r="BG42" s="663"/>
      <c r="BH42" s="664"/>
      <c r="BI42" s="664"/>
      <c r="BJ42" s="664"/>
      <c r="BK42" s="664"/>
      <c r="BL42" s="221"/>
      <c r="BM42" s="602" t="s">
        <v>340</v>
      </c>
      <c r="BN42" s="602"/>
      <c r="BO42" s="602"/>
      <c r="BP42" s="602"/>
      <c r="BQ42" s="602"/>
      <c r="BR42" s="602"/>
      <c r="BS42" s="602"/>
      <c r="BT42" s="602"/>
      <c r="BU42" s="603"/>
      <c r="BV42" s="604">
        <v>436</v>
      </c>
      <c r="BW42" s="645"/>
      <c r="BX42" s="645"/>
      <c r="BY42" s="645"/>
      <c r="BZ42" s="645"/>
      <c r="CA42" s="645"/>
      <c r="CB42" s="646"/>
      <c r="CD42" s="617" t="s">
        <v>341</v>
      </c>
      <c r="CE42" s="618"/>
      <c r="CF42" s="618"/>
      <c r="CG42" s="618"/>
      <c r="CH42" s="618"/>
      <c r="CI42" s="618"/>
      <c r="CJ42" s="618"/>
      <c r="CK42" s="618"/>
      <c r="CL42" s="618"/>
      <c r="CM42" s="618"/>
      <c r="CN42" s="618"/>
      <c r="CO42" s="618"/>
      <c r="CP42" s="618"/>
      <c r="CQ42" s="619"/>
      <c r="CR42" s="620">
        <v>12426735</v>
      </c>
      <c r="CS42" s="633"/>
      <c r="CT42" s="633"/>
      <c r="CU42" s="633"/>
      <c r="CV42" s="633"/>
      <c r="CW42" s="633"/>
      <c r="CX42" s="633"/>
      <c r="CY42" s="634"/>
      <c r="CZ42" s="623">
        <v>8.5</v>
      </c>
      <c r="DA42" s="635"/>
      <c r="DB42" s="635"/>
      <c r="DC42" s="636"/>
      <c r="DD42" s="626">
        <v>1936683</v>
      </c>
      <c r="DE42" s="633"/>
      <c r="DF42" s="633"/>
      <c r="DG42" s="633"/>
      <c r="DH42" s="633"/>
      <c r="DI42" s="633"/>
      <c r="DJ42" s="633"/>
      <c r="DK42" s="634"/>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25">
      <c r="B43" s="211" t="s">
        <v>342</v>
      </c>
      <c r="CD43" s="617" t="s">
        <v>343</v>
      </c>
      <c r="CE43" s="618"/>
      <c r="CF43" s="618"/>
      <c r="CG43" s="618"/>
      <c r="CH43" s="618"/>
      <c r="CI43" s="618"/>
      <c r="CJ43" s="618"/>
      <c r="CK43" s="618"/>
      <c r="CL43" s="618"/>
      <c r="CM43" s="618"/>
      <c r="CN43" s="618"/>
      <c r="CO43" s="618"/>
      <c r="CP43" s="618"/>
      <c r="CQ43" s="619"/>
      <c r="CR43" s="620">
        <v>382375</v>
      </c>
      <c r="CS43" s="633"/>
      <c r="CT43" s="633"/>
      <c r="CU43" s="633"/>
      <c r="CV43" s="633"/>
      <c r="CW43" s="633"/>
      <c r="CX43" s="633"/>
      <c r="CY43" s="634"/>
      <c r="CZ43" s="623">
        <v>0.3</v>
      </c>
      <c r="DA43" s="635"/>
      <c r="DB43" s="635"/>
      <c r="DC43" s="636"/>
      <c r="DD43" s="626">
        <v>339124</v>
      </c>
      <c r="DE43" s="633"/>
      <c r="DF43" s="633"/>
      <c r="DG43" s="633"/>
      <c r="DH43" s="633"/>
      <c r="DI43" s="633"/>
      <c r="DJ43" s="633"/>
      <c r="DK43" s="634"/>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25">
      <c r="B44" s="637" t="s">
        <v>344</v>
      </c>
      <c r="C44" s="637"/>
      <c r="D44" s="637"/>
      <c r="E44" s="637"/>
      <c r="F44" s="637"/>
      <c r="G44" s="637"/>
      <c r="H44" s="637"/>
      <c r="I44" s="637"/>
      <c r="J44" s="637"/>
      <c r="K44" s="637"/>
      <c r="L44" s="637"/>
      <c r="M44" s="637"/>
      <c r="N44" s="637"/>
      <c r="O44" s="637"/>
      <c r="P44" s="637"/>
      <c r="Q44" s="637"/>
      <c r="R44" s="637"/>
      <c r="S44" s="637"/>
      <c r="T44" s="637"/>
      <c r="U44" s="637"/>
      <c r="V44" s="637"/>
      <c r="W44" s="637"/>
      <c r="X44" s="637"/>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637"/>
      <c r="BG44" s="637"/>
      <c r="BH44" s="637"/>
      <c r="BI44" s="637"/>
      <c r="BJ44" s="637"/>
      <c r="BK44" s="637"/>
      <c r="BL44" s="637"/>
      <c r="BM44" s="637"/>
      <c r="BN44" s="637"/>
      <c r="BO44" s="637"/>
      <c r="BP44" s="637"/>
      <c r="BQ44" s="637"/>
      <c r="BR44" s="637"/>
      <c r="BS44" s="637"/>
      <c r="BT44" s="637"/>
      <c r="BU44" s="637"/>
      <c r="BV44" s="637"/>
      <c r="BW44" s="637"/>
      <c r="BX44" s="637"/>
      <c r="BY44" s="637"/>
      <c r="BZ44" s="637"/>
      <c r="CA44" s="637"/>
      <c r="CB44" s="637"/>
      <c r="CC44" s="638"/>
      <c r="CD44" s="639" t="s">
        <v>292</v>
      </c>
      <c r="CE44" s="640"/>
      <c r="CF44" s="617" t="s">
        <v>345</v>
      </c>
      <c r="CG44" s="618"/>
      <c r="CH44" s="618"/>
      <c r="CI44" s="618"/>
      <c r="CJ44" s="618"/>
      <c r="CK44" s="618"/>
      <c r="CL44" s="618"/>
      <c r="CM44" s="618"/>
      <c r="CN44" s="618"/>
      <c r="CO44" s="618"/>
      <c r="CP44" s="618"/>
      <c r="CQ44" s="619"/>
      <c r="CR44" s="620">
        <v>12426735</v>
      </c>
      <c r="CS44" s="621"/>
      <c r="CT44" s="621"/>
      <c r="CU44" s="621"/>
      <c r="CV44" s="621"/>
      <c r="CW44" s="621"/>
      <c r="CX44" s="621"/>
      <c r="CY44" s="622"/>
      <c r="CZ44" s="623">
        <v>8.5</v>
      </c>
      <c r="DA44" s="624"/>
      <c r="DB44" s="624"/>
      <c r="DC44" s="625"/>
      <c r="DD44" s="626">
        <v>1936683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25">
      <c r="B45" s="637" t="s">
        <v>346</v>
      </c>
      <c r="C45" s="637"/>
      <c r="D45" s="637"/>
      <c r="E45" s="637"/>
      <c r="F45" s="637"/>
      <c r="G45" s="637"/>
      <c r="H45" s="637"/>
      <c r="I45" s="637"/>
      <c r="J45" s="637"/>
      <c r="K45" s="637"/>
      <c r="L45" s="637"/>
      <c r="M45" s="637"/>
      <c r="N45" s="637"/>
      <c r="O45" s="637"/>
      <c r="P45" s="637"/>
      <c r="Q45" s="637"/>
      <c r="R45" s="637"/>
      <c r="S45" s="637"/>
      <c r="T45" s="637"/>
      <c r="U45" s="637"/>
      <c r="V45" s="637"/>
      <c r="W45" s="637"/>
      <c r="X45" s="637"/>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637"/>
      <c r="BG45" s="637"/>
      <c r="BH45" s="637"/>
      <c r="BI45" s="637"/>
      <c r="BJ45" s="637"/>
      <c r="BK45" s="637"/>
      <c r="BL45" s="637"/>
      <c r="BM45" s="637"/>
      <c r="BN45" s="637"/>
      <c r="BO45" s="637"/>
      <c r="BP45" s="637"/>
      <c r="BQ45" s="637"/>
      <c r="BR45" s="637"/>
      <c r="BS45" s="637"/>
      <c r="BT45" s="637"/>
      <c r="BU45" s="637"/>
      <c r="BV45" s="637"/>
      <c r="BW45" s="637"/>
      <c r="BX45" s="637"/>
      <c r="BY45" s="637"/>
      <c r="BZ45" s="637"/>
      <c r="CA45" s="637"/>
      <c r="CB45" s="637"/>
      <c r="CC45" s="638"/>
      <c r="CD45" s="641"/>
      <c r="CE45" s="642"/>
      <c r="CF45" s="617" t="s">
        <v>347</v>
      </c>
      <c r="CG45" s="618"/>
      <c r="CH45" s="618"/>
      <c r="CI45" s="618"/>
      <c r="CJ45" s="618"/>
      <c r="CK45" s="618"/>
      <c r="CL45" s="618"/>
      <c r="CM45" s="618"/>
      <c r="CN45" s="618"/>
      <c r="CO45" s="618"/>
      <c r="CP45" s="618"/>
      <c r="CQ45" s="619"/>
      <c r="CR45" s="620">
        <v>4734857</v>
      </c>
      <c r="CS45" s="633"/>
      <c r="CT45" s="633"/>
      <c r="CU45" s="633"/>
      <c r="CV45" s="633"/>
      <c r="CW45" s="633"/>
      <c r="CX45" s="633"/>
      <c r="CY45" s="634"/>
      <c r="CZ45" s="623">
        <v>3.2</v>
      </c>
      <c r="DA45" s="635"/>
      <c r="DB45" s="635"/>
      <c r="DC45" s="636"/>
      <c r="DD45" s="626">
        <v>122778</v>
      </c>
      <c r="DE45" s="633"/>
      <c r="DF45" s="633"/>
      <c r="DG45" s="633"/>
      <c r="DH45" s="633"/>
      <c r="DI45" s="633"/>
      <c r="DJ45" s="633"/>
      <c r="DK45" s="634"/>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25">
      <c r="B46" s="222"/>
      <c r="CD46" s="641"/>
      <c r="CE46" s="642"/>
      <c r="CF46" s="617" t="s">
        <v>348</v>
      </c>
      <c r="CG46" s="618"/>
      <c r="CH46" s="618"/>
      <c r="CI46" s="618"/>
      <c r="CJ46" s="618"/>
      <c r="CK46" s="618"/>
      <c r="CL46" s="618"/>
      <c r="CM46" s="618"/>
      <c r="CN46" s="618"/>
      <c r="CO46" s="618"/>
      <c r="CP46" s="618"/>
      <c r="CQ46" s="619"/>
      <c r="CR46" s="620">
        <v>7131653</v>
      </c>
      <c r="CS46" s="621"/>
      <c r="CT46" s="621"/>
      <c r="CU46" s="621"/>
      <c r="CV46" s="621"/>
      <c r="CW46" s="621"/>
      <c r="CX46" s="621"/>
      <c r="CY46" s="622"/>
      <c r="CZ46" s="623">
        <v>4.9000000000000004</v>
      </c>
      <c r="DA46" s="624"/>
      <c r="DB46" s="624"/>
      <c r="DC46" s="625"/>
      <c r="DD46" s="626">
        <v>1813596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25">
      <c r="B47" s="222"/>
      <c r="CD47" s="641"/>
      <c r="CE47" s="642"/>
      <c r="CF47" s="617" t="s">
        <v>349</v>
      </c>
      <c r="CG47" s="618"/>
      <c r="CH47" s="618"/>
      <c r="CI47" s="618"/>
      <c r="CJ47" s="618"/>
      <c r="CK47" s="618"/>
      <c r="CL47" s="618"/>
      <c r="CM47" s="618"/>
      <c r="CN47" s="618"/>
      <c r="CO47" s="618"/>
      <c r="CP47" s="618"/>
      <c r="CQ47" s="619"/>
      <c r="CR47" s="620" t="s">
        <v>122</v>
      </c>
      <c r="CS47" s="633"/>
      <c r="CT47" s="633"/>
      <c r="CU47" s="633"/>
      <c r="CV47" s="633"/>
      <c r="CW47" s="633"/>
      <c r="CX47" s="633"/>
      <c r="CY47" s="634"/>
      <c r="CZ47" s="623" t="s">
        <v>122</v>
      </c>
      <c r="DA47" s="635"/>
      <c r="DB47" s="635"/>
      <c r="DC47" s="636"/>
      <c r="DD47" s="626" t="s">
        <v>122</v>
      </c>
      <c r="DE47" s="633"/>
      <c r="DF47" s="633"/>
      <c r="DG47" s="633"/>
      <c r="DH47" s="633"/>
      <c r="DI47" s="633"/>
      <c r="DJ47" s="633"/>
      <c r="DK47" s="634"/>
      <c r="DL47" s="627"/>
      <c r="DM47" s="628"/>
      <c r="DN47" s="628"/>
      <c r="DO47" s="628"/>
      <c r="DP47" s="628"/>
      <c r="DQ47" s="628"/>
      <c r="DR47" s="628"/>
      <c r="DS47" s="628"/>
      <c r="DT47" s="628"/>
      <c r="DU47" s="628"/>
      <c r="DV47" s="629"/>
      <c r="DW47" s="630"/>
      <c r="DX47" s="631"/>
      <c r="DY47" s="631"/>
      <c r="DZ47" s="631"/>
      <c r="EA47" s="631"/>
      <c r="EB47" s="631"/>
      <c r="EC47" s="632"/>
    </row>
    <row r="48" spans="2:133" ht="10.5" x14ac:dyDescent="0.25">
      <c r="B48" s="222"/>
      <c r="CD48" s="643"/>
      <c r="CE48" s="644"/>
      <c r="CF48" s="617" t="s">
        <v>350</v>
      </c>
      <c r="CG48" s="618"/>
      <c r="CH48" s="618"/>
      <c r="CI48" s="618"/>
      <c r="CJ48" s="618"/>
      <c r="CK48" s="618"/>
      <c r="CL48" s="618"/>
      <c r="CM48" s="618"/>
      <c r="CN48" s="618"/>
      <c r="CO48" s="618"/>
      <c r="CP48" s="618"/>
      <c r="CQ48" s="619"/>
      <c r="CR48" s="620" t="s">
        <v>122</v>
      </c>
      <c r="CS48" s="621"/>
      <c r="CT48" s="621"/>
      <c r="CU48" s="621"/>
      <c r="CV48" s="621"/>
      <c r="CW48" s="621"/>
      <c r="CX48" s="621"/>
      <c r="CY48" s="622"/>
      <c r="CZ48" s="623" t="s">
        <v>122</v>
      </c>
      <c r="DA48" s="624"/>
      <c r="DB48" s="624"/>
      <c r="DC48" s="625"/>
      <c r="DD48" s="626" t="s">
        <v>122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2:133" ht="11.25" customHeight="1" x14ac:dyDescent="0.25">
      <c r="B49" s="222"/>
      <c r="CD49" s="601" t="s">
        <v>351</v>
      </c>
      <c r="CE49" s="602"/>
      <c r="CF49" s="602"/>
      <c r="CG49" s="602"/>
      <c r="CH49" s="602"/>
      <c r="CI49" s="602"/>
      <c r="CJ49" s="602"/>
      <c r="CK49" s="602"/>
      <c r="CL49" s="602"/>
      <c r="CM49" s="602"/>
      <c r="CN49" s="602"/>
      <c r="CO49" s="602"/>
      <c r="CP49" s="602"/>
      <c r="CQ49" s="603"/>
      <c r="CR49" s="604">
        <v>146118777</v>
      </c>
      <c r="CS49" s="605"/>
      <c r="CT49" s="605"/>
      <c r="CU49" s="605"/>
      <c r="CV49" s="605"/>
      <c r="CW49" s="605"/>
      <c r="CX49" s="605"/>
      <c r="CY49" s="606"/>
      <c r="CZ49" s="607">
        <v>100</v>
      </c>
      <c r="DA49" s="608"/>
      <c r="DB49" s="608"/>
      <c r="DC49" s="609"/>
      <c r="DD49" s="610">
        <v>88263757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sheetData>
  <sheetProtection algorithmName="SHA-512" hashValue="s2QLkor51UbPI3vQ2s/6Av4ByThHaqvjVcV8yqsjS2ikax4twWlRjk9HeCBurSnUqUxCvPqK8+G3abPQLdhEFA==" saltValue="p6XrHSHY27oSin7Eh8dd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M118" sqref="CM118:DF118"/>
    </sheetView>
  </sheetViews>
  <sheetFormatPr defaultColWidth="0" defaultRowHeight="12.75" zeroHeight="1" x14ac:dyDescent="0.25"/>
  <cols>
    <col min="1" max="130" width="2.73046875" style="228" customWidth="1"/>
    <col min="131" max="131" width="1.59765625" style="228" customWidth="1"/>
    <col min="132" max="16384" width="9" style="228" hidden="1"/>
  </cols>
  <sheetData>
    <row r="1" spans="1:131" ht="11.25" customHeight="1" thickBot="1" x14ac:dyDescent="0.3">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3">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090" t="s">
        <v>353</v>
      </c>
      <c r="DK2" s="1091"/>
      <c r="DL2" s="1091"/>
      <c r="DM2" s="1091"/>
      <c r="DN2" s="1091"/>
      <c r="DO2" s="1092"/>
      <c r="DP2" s="225"/>
      <c r="DQ2" s="1090" t="s">
        <v>354</v>
      </c>
      <c r="DR2" s="1091"/>
      <c r="DS2" s="1091"/>
      <c r="DT2" s="1091"/>
      <c r="DU2" s="1091"/>
      <c r="DV2" s="1091"/>
      <c r="DW2" s="1091"/>
      <c r="DX2" s="1091"/>
      <c r="DY2" s="1091"/>
      <c r="DZ2" s="1092"/>
      <c r="EA2" s="227"/>
    </row>
    <row r="3" spans="1:131" ht="11.25" customHeight="1" x14ac:dyDescent="0.25">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3">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9"/>
      <c r="BA4" s="229"/>
      <c r="BB4" s="229"/>
      <c r="BC4" s="229"/>
      <c r="BD4" s="229"/>
      <c r="BE4" s="230"/>
      <c r="BF4" s="230"/>
      <c r="BG4" s="230"/>
      <c r="BH4" s="230"/>
      <c r="BI4" s="230"/>
      <c r="BJ4" s="230"/>
      <c r="BK4" s="230"/>
      <c r="BL4" s="230"/>
      <c r="BM4" s="230"/>
      <c r="BN4" s="230"/>
      <c r="BO4" s="230"/>
      <c r="BP4" s="230"/>
      <c r="BQ4" s="744" t="s">
        <v>356</v>
      </c>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c r="DK4" s="744"/>
      <c r="DL4" s="744"/>
      <c r="DM4" s="744"/>
      <c r="DN4" s="744"/>
      <c r="DO4" s="744"/>
      <c r="DP4" s="744"/>
      <c r="DQ4" s="744"/>
      <c r="DR4" s="744"/>
      <c r="DS4" s="744"/>
      <c r="DT4" s="744"/>
      <c r="DU4" s="744"/>
      <c r="DV4" s="744"/>
      <c r="DW4" s="744"/>
      <c r="DX4" s="744"/>
      <c r="DY4" s="744"/>
      <c r="DZ4" s="744"/>
      <c r="EA4" s="231"/>
    </row>
    <row r="5" spans="1:131" s="232" customFormat="1" ht="26.25" customHeight="1" x14ac:dyDescent="0.25">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3" t="s">
        <v>361</v>
      </c>
      <c r="AG5" s="1005"/>
      <c r="AH5" s="1005"/>
      <c r="AI5" s="1005"/>
      <c r="AJ5" s="1017"/>
      <c r="AK5" s="1005" t="s">
        <v>362</v>
      </c>
      <c r="AL5" s="1005"/>
      <c r="AM5" s="1005"/>
      <c r="AN5" s="1005"/>
      <c r="AO5" s="1006"/>
      <c r="AP5" s="1004" t="s">
        <v>363</v>
      </c>
      <c r="AQ5" s="1005"/>
      <c r="AR5" s="1005"/>
      <c r="AS5" s="1005"/>
      <c r="AT5" s="1006"/>
      <c r="AU5" s="1004" t="s">
        <v>364</v>
      </c>
      <c r="AV5" s="1005"/>
      <c r="AW5" s="1005"/>
      <c r="AX5" s="1005"/>
      <c r="AY5" s="1017"/>
      <c r="AZ5" s="229"/>
      <c r="BA5" s="229"/>
      <c r="BB5" s="229"/>
      <c r="BC5" s="229"/>
      <c r="BD5" s="229"/>
      <c r="BE5" s="230"/>
      <c r="BF5" s="230"/>
      <c r="BG5" s="230"/>
      <c r="BH5" s="230"/>
      <c r="BI5" s="230"/>
      <c r="BJ5" s="230"/>
      <c r="BK5" s="230"/>
      <c r="BL5" s="230"/>
      <c r="BM5" s="230"/>
      <c r="BN5" s="230"/>
      <c r="BO5" s="230"/>
      <c r="BP5" s="230"/>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3" t="s">
        <v>371</v>
      </c>
      <c r="DH5" s="1084"/>
      <c r="DI5" s="1084"/>
      <c r="DJ5" s="1084"/>
      <c r="DK5" s="1085"/>
      <c r="DL5" s="1083" t="s">
        <v>372</v>
      </c>
      <c r="DM5" s="1084"/>
      <c r="DN5" s="1084"/>
      <c r="DO5" s="1084"/>
      <c r="DP5" s="1085"/>
      <c r="DQ5" s="1004" t="s">
        <v>373</v>
      </c>
      <c r="DR5" s="1005"/>
      <c r="DS5" s="1005"/>
      <c r="DT5" s="1005"/>
      <c r="DU5" s="1006"/>
      <c r="DV5" s="1004" t="s">
        <v>364</v>
      </c>
      <c r="DW5" s="1005"/>
      <c r="DX5" s="1005"/>
      <c r="DY5" s="1005"/>
      <c r="DZ5" s="1017"/>
      <c r="EA5" s="231"/>
    </row>
    <row r="6" spans="1:131" s="232" customFormat="1" ht="26.25" customHeight="1" thickBot="1" x14ac:dyDescent="0.3">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4"/>
      <c r="AG6" s="1008"/>
      <c r="AH6" s="1008"/>
      <c r="AI6" s="1008"/>
      <c r="AJ6" s="1018"/>
      <c r="AK6" s="1008"/>
      <c r="AL6" s="1008"/>
      <c r="AM6" s="1008"/>
      <c r="AN6" s="1008"/>
      <c r="AO6" s="1009"/>
      <c r="AP6" s="1007"/>
      <c r="AQ6" s="1008"/>
      <c r="AR6" s="1008"/>
      <c r="AS6" s="1008"/>
      <c r="AT6" s="1009"/>
      <c r="AU6" s="1007"/>
      <c r="AV6" s="1008"/>
      <c r="AW6" s="1008"/>
      <c r="AX6" s="1008"/>
      <c r="AY6" s="1018"/>
      <c r="AZ6" s="229"/>
      <c r="BA6" s="229"/>
      <c r="BB6" s="229"/>
      <c r="BC6" s="229"/>
      <c r="BD6" s="229"/>
      <c r="BE6" s="230"/>
      <c r="BF6" s="230"/>
      <c r="BG6" s="230"/>
      <c r="BH6" s="230"/>
      <c r="BI6" s="230"/>
      <c r="BJ6" s="230"/>
      <c r="BK6" s="230"/>
      <c r="BL6" s="230"/>
      <c r="BM6" s="230"/>
      <c r="BN6" s="230"/>
      <c r="BO6" s="230"/>
      <c r="BP6" s="230"/>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86"/>
      <c r="DH6" s="1087"/>
      <c r="DI6" s="1087"/>
      <c r="DJ6" s="1087"/>
      <c r="DK6" s="1088"/>
      <c r="DL6" s="1086"/>
      <c r="DM6" s="1087"/>
      <c r="DN6" s="1087"/>
      <c r="DO6" s="1087"/>
      <c r="DP6" s="1088"/>
      <c r="DQ6" s="1007"/>
      <c r="DR6" s="1008"/>
      <c r="DS6" s="1008"/>
      <c r="DT6" s="1008"/>
      <c r="DU6" s="1009"/>
      <c r="DV6" s="1007"/>
      <c r="DW6" s="1008"/>
      <c r="DX6" s="1008"/>
      <c r="DY6" s="1008"/>
      <c r="DZ6" s="1018"/>
      <c r="EA6" s="231"/>
    </row>
    <row r="7" spans="1:131" s="232" customFormat="1" ht="26.25" customHeight="1" thickTop="1" x14ac:dyDescent="0.25">
      <c r="A7" s="233">
        <v>1</v>
      </c>
      <c r="B7" s="1046" t="s">
        <v>374</v>
      </c>
      <c r="C7" s="1047"/>
      <c r="D7" s="1047"/>
      <c r="E7" s="1047"/>
      <c r="F7" s="1047"/>
      <c r="G7" s="1047"/>
      <c r="H7" s="1047"/>
      <c r="I7" s="1047"/>
      <c r="J7" s="1047"/>
      <c r="K7" s="1047"/>
      <c r="L7" s="1047"/>
      <c r="M7" s="1047"/>
      <c r="N7" s="1047"/>
      <c r="O7" s="1047"/>
      <c r="P7" s="1048"/>
      <c r="Q7" s="1101">
        <v>148176</v>
      </c>
      <c r="R7" s="1102"/>
      <c r="S7" s="1102"/>
      <c r="T7" s="1102"/>
      <c r="U7" s="1102"/>
      <c r="V7" s="1102">
        <v>144944</v>
      </c>
      <c r="W7" s="1102"/>
      <c r="X7" s="1102"/>
      <c r="Y7" s="1102"/>
      <c r="Z7" s="1102"/>
      <c r="AA7" s="1102">
        <v>3232</v>
      </c>
      <c r="AB7" s="1102"/>
      <c r="AC7" s="1102"/>
      <c r="AD7" s="1102"/>
      <c r="AE7" s="1103"/>
      <c r="AF7" s="1104">
        <v>2711</v>
      </c>
      <c r="AG7" s="1105"/>
      <c r="AH7" s="1105"/>
      <c r="AI7" s="1105"/>
      <c r="AJ7" s="1106"/>
      <c r="AK7" s="1107">
        <f>2781+395</f>
        <v>3176</v>
      </c>
      <c r="AL7" s="1108"/>
      <c r="AM7" s="1108"/>
      <c r="AN7" s="1108"/>
      <c r="AO7" s="1108"/>
      <c r="AP7" s="1108">
        <v>114510</v>
      </c>
      <c r="AQ7" s="1108"/>
      <c r="AR7" s="1108"/>
      <c r="AS7" s="1108"/>
      <c r="AT7" s="1108"/>
      <c r="AU7" s="1109"/>
      <c r="AV7" s="1109"/>
      <c r="AW7" s="1109"/>
      <c r="AX7" s="1109"/>
      <c r="AY7" s="1110"/>
      <c r="AZ7" s="229"/>
      <c r="BA7" s="229"/>
      <c r="BB7" s="229"/>
      <c r="BC7" s="229"/>
      <c r="BD7" s="229"/>
      <c r="BE7" s="230"/>
      <c r="BF7" s="230"/>
      <c r="BG7" s="230"/>
      <c r="BH7" s="230"/>
      <c r="BI7" s="230"/>
      <c r="BJ7" s="230"/>
      <c r="BK7" s="230"/>
      <c r="BL7" s="230"/>
      <c r="BM7" s="230"/>
      <c r="BN7" s="230"/>
      <c r="BO7" s="230"/>
      <c r="BP7" s="230"/>
      <c r="BQ7" s="233">
        <v>1</v>
      </c>
      <c r="BR7" s="234"/>
      <c r="BS7" s="1098" t="s">
        <v>556</v>
      </c>
      <c r="BT7" s="1099"/>
      <c r="BU7" s="1099"/>
      <c r="BV7" s="1099"/>
      <c r="BW7" s="1099"/>
      <c r="BX7" s="1099"/>
      <c r="BY7" s="1099"/>
      <c r="BZ7" s="1099"/>
      <c r="CA7" s="1099"/>
      <c r="CB7" s="1099"/>
      <c r="CC7" s="1099"/>
      <c r="CD7" s="1099"/>
      <c r="CE7" s="1099"/>
      <c r="CF7" s="1099"/>
      <c r="CG7" s="1111"/>
      <c r="CH7" s="1095">
        <v>-455</v>
      </c>
      <c r="CI7" s="1096"/>
      <c r="CJ7" s="1096"/>
      <c r="CK7" s="1096"/>
      <c r="CL7" s="1097"/>
      <c r="CM7" s="1095">
        <v>2229</v>
      </c>
      <c r="CN7" s="1096"/>
      <c r="CO7" s="1096"/>
      <c r="CP7" s="1096"/>
      <c r="CQ7" s="1097"/>
      <c r="CR7" s="1095">
        <v>20</v>
      </c>
      <c r="CS7" s="1096"/>
      <c r="CT7" s="1096"/>
      <c r="CU7" s="1096"/>
      <c r="CV7" s="1097"/>
      <c r="CW7" s="1095">
        <v>58</v>
      </c>
      <c r="CX7" s="1096"/>
      <c r="CY7" s="1096"/>
      <c r="CZ7" s="1096"/>
      <c r="DA7" s="1097"/>
      <c r="DB7" s="1095" t="s">
        <v>495</v>
      </c>
      <c r="DC7" s="1096"/>
      <c r="DD7" s="1096"/>
      <c r="DE7" s="1096"/>
      <c r="DF7" s="1097"/>
      <c r="DG7" s="1095" t="s">
        <v>495</v>
      </c>
      <c r="DH7" s="1096"/>
      <c r="DI7" s="1096"/>
      <c r="DJ7" s="1096"/>
      <c r="DK7" s="1097"/>
      <c r="DL7" s="1095" t="s">
        <v>495</v>
      </c>
      <c r="DM7" s="1096"/>
      <c r="DN7" s="1096"/>
      <c r="DO7" s="1096"/>
      <c r="DP7" s="1097"/>
      <c r="DQ7" s="1095" t="s">
        <v>495</v>
      </c>
      <c r="DR7" s="1096"/>
      <c r="DS7" s="1096"/>
      <c r="DT7" s="1096"/>
      <c r="DU7" s="1097"/>
      <c r="DV7" s="1098"/>
      <c r="DW7" s="1099"/>
      <c r="DX7" s="1099"/>
      <c r="DY7" s="1099"/>
      <c r="DZ7" s="1100"/>
      <c r="EA7" s="231"/>
    </row>
    <row r="8" spans="1:131" s="232" customFormat="1" ht="26.25" customHeight="1" x14ac:dyDescent="0.25">
      <c r="A8" s="235">
        <v>2</v>
      </c>
      <c r="B8" s="1027" t="s">
        <v>375</v>
      </c>
      <c r="C8" s="1028"/>
      <c r="D8" s="1028"/>
      <c r="E8" s="1028"/>
      <c r="F8" s="1028"/>
      <c r="G8" s="1028"/>
      <c r="H8" s="1028"/>
      <c r="I8" s="1028"/>
      <c r="J8" s="1028"/>
      <c r="K8" s="1028"/>
      <c r="L8" s="1028"/>
      <c r="M8" s="1028"/>
      <c r="N8" s="1028"/>
      <c r="O8" s="1028"/>
      <c r="P8" s="1029"/>
      <c r="Q8" s="1038">
        <v>2593</v>
      </c>
      <c r="R8" s="1039"/>
      <c r="S8" s="1039"/>
      <c r="T8" s="1039"/>
      <c r="U8" s="1039"/>
      <c r="V8" s="1039">
        <v>2555</v>
      </c>
      <c r="W8" s="1039"/>
      <c r="X8" s="1039"/>
      <c r="Y8" s="1039"/>
      <c r="Z8" s="1039"/>
      <c r="AA8" s="1039">
        <v>38</v>
      </c>
      <c r="AB8" s="1039"/>
      <c r="AC8" s="1039"/>
      <c r="AD8" s="1039"/>
      <c r="AE8" s="1040"/>
      <c r="AF8" s="1032">
        <v>38</v>
      </c>
      <c r="AG8" s="1033"/>
      <c r="AH8" s="1033"/>
      <c r="AI8" s="1033"/>
      <c r="AJ8" s="1034"/>
      <c r="AK8" s="1079">
        <v>1179</v>
      </c>
      <c r="AL8" s="1080"/>
      <c r="AM8" s="1080"/>
      <c r="AN8" s="1080"/>
      <c r="AO8" s="1080"/>
      <c r="AP8" s="1080">
        <v>13237</v>
      </c>
      <c r="AQ8" s="1080"/>
      <c r="AR8" s="1080"/>
      <c r="AS8" s="1080"/>
      <c r="AT8" s="1080"/>
      <c r="AU8" s="1081"/>
      <c r="AV8" s="1081"/>
      <c r="AW8" s="1081"/>
      <c r="AX8" s="1081"/>
      <c r="AY8" s="1082"/>
      <c r="AZ8" s="229"/>
      <c r="BA8" s="229"/>
      <c r="BB8" s="229"/>
      <c r="BC8" s="229"/>
      <c r="BD8" s="229"/>
      <c r="BE8" s="230"/>
      <c r="BF8" s="230"/>
      <c r="BG8" s="230"/>
      <c r="BH8" s="230"/>
      <c r="BI8" s="230"/>
      <c r="BJ8" s="230"/>
      <c r="BK8" s="230"/>
      <c r="BL8" s="230"/>
      <c r="BM8" s="230"/>
      <c r="BN8" s="230"/>
      <c r="BO8" s="230"/>
      <c r="BP8" s="230"/>
      <c r="BQ8" s="235">
        <v>2</v>
      </c>
      <c r="BR8" s="236"/>
      <c r="BS8" s="995" t="s">
        <v>557</v>
      </c>
      <c r="BT8" s="996"/>
      <c r="BU8" s="996"/>
      <c r="BV8" s="996"/>
      <c r="BW8" s="996"/>
      <c r="BX8" s="996"/>
      <c r="BY8" s="996"/>
      <c r="BZ8" s="996"/>
      <c r="CA8" s="996"/>
      <c r="CB8" s="996"/>
      <c r="CC8" s="996"/>
      <c r="CD8" s="996"/>
      <c r="CE8" s="996"/>
      <c r="CF8" s="996"/>
      <c r="CG8" s="1019"/>
      <c r="CH8" s="992">
        <v>-4</v>
      </c>
      <c r="CI8" s="993"/>
      <c r="CJ8" s="993"/>
      <c r="CK8" s="993"/>
      <c r="CL8" s="994"/>
      <c r="CM8" s="992">
        <v>393</v>
      </c>
      <c r="CN8" s="993"/>
      <c r="CO8" s="993"/>
      <c r="CP8" s="993"/>
      <c r="CQ8" s="994"/>
      <c r="CR8" s="992">
        <v>294</v>
      </c>
      <c r="CS8" s="993"/>
      <c r="CT8" s="993"/>
      <c r="CU8" s="993"/>
      <c r="CV8" s="994"/>
      <c r="CW8" s="992" t="s">
        <v>567</v>
      </c>
      <c r="CX8" s="993"/>
      <c r="CY8" s="993"/>
      <c r="CZ8" s="993"/>
      <c r="DA8" s="994"/>
      <c r="DB8" s="992" t="s">
        <v>495</v>
      </c>
      <c r="DC8" s="993"/>
      <c r="DD8" s="993"/>
      <c r="DE8" s="993"/>
      <c r="DF8" s="994"/>
      <c r="DG8" s="992" t="s">
        <v>495</v>
      </c>
      <c r="DH8" s="993"/>
      <c r="DI8" s="993"/>
      <c r="DJ8" s="993"/>
      <c r="DK8" s="994"/>
      <c r="DL8" s="992" t="s">
        <v>495</v>
      </c>
      <c r="DM8" s="993"/>
      <c r="DN8" s="993"/>
      <c r="DO8" s="993"/>
      <c r="DP8" s="994"/>
      <c r="DQ8" s="992" t="s">
        <v>495</v>
      </c>
      <c r="DR8" s="993"/>
      <c r="DS8" s="993"/>
      <c r="DT8" s="993"/>
      <c r="DU8" s="994"/>
      <c r="DV8" s="995"/>
      <c r="DW8" s="996"/>
      <c r="DX8" s="996"/>
      <c r="DY8" s="996"/>
      <c r="DZ8" s="997"/>
      <c r="EA8" s="231"/>
    </row>
    <row r="9" spans="1:131" s="232" customFormat="1" ht="26.25" customHeight="1" x14ac:dyDescent="0.25">
      <c r="A9" s="235">
        <v>3</v>
      </c>
      <c r="B9" s="1027" t="s">
        <v>376</v>
      </c>
      <c r="C9" s="1028"/>
      <c r="D9" s="1028"/>
      <c r="E9" s="1028"/>
      <c r="F9" s="1028"/>
      <c r="G9" s="1028"/>
      <c r="H9" s="1028"/>
      <c r="I9" s="1028"/>
      <c r="J9" s="1028"/>
      <c r="K9" s="1028"/>
      <c r="L9" s="1028"/>
      <c r="M9" s="1028"/>
      <c r="N9" s="1028"/>
      <c r="O9" s="1028"/>
      <c r="P9" s="1029"/>
      <c r="Q9" s="1038">
        <v>22</v>
      </c>
      <c r="R9" s="1039"/>
      <c r="S9" s="1039"/>
      <c r="T9" s="1039"/>
      <c r="U9" s="1039"/>
      <c r="V9" s="1039">
        <v>21</v>
      </c>
      <c r="W9" s="1039"/>
      <c r="X9" s="1039"/>
      <c r="Y9" s="1039"/>
      <c r="Z9" s="1039"/>
      <c r="AA9" s="1039">
        <v>1</v>
      </c>
      <c r="AB9" s="1039"/>
      <c r="AC9" s="1039"/>
      <c r="AD9" s="1039"/>
      <c r="AE9" s="1040"/>
      <c r="AF9" s="1032">
        <v>1</v>
      </c>
      <c r="AG9" s="1033"/>
      <c r="AH9" s="1033"/>
      <c r="AI9" s="1033"/>
      <c r="AJ9" s="1034"/>
      <c r="AK9" s="1079" t="s">
        <v>567</v>
      </c>
      <c r="AL9" s="1080"/>
      <c r="AM9" s="1080"/>
      <c r="AN9" s="1080"/>
      <c r="AO9" s="1080"/>
      <c r="AP9" s="1080" t="s">
        <v>567</v>
      </c>
      <c r="AQ9" s="1080"/>
      <c r="AR9" s="1080"/>
      <c r="AS9" s="1080"/>
      <c r="AT9" s="1080"/>
      <c r="AU9" s="1081"/>
      <c r="AV9" s="1081"/>
      <c r="AW9" s="1081"/>
      <c r="AX9" s="1081"/>
      <c r="AY9" s="1082"/>
      <c r="AZ9" s="229"/>
      <c r="BA9" s="229"/>
      <c r="BB9" s="229"/>
      <c r="BC9" s="229"/>
      <c r="BD9" s="229"/>
      <c r="BE9" s="230"/>
      <c r="BF9" s="230"/>
      <c r="BG9" s="230"/>
      <c r="BH9" s="230"/>
      <c r="BI9" s="230"/>
      <c r="BJ9" s="230"/>
      <c r="BK9" s="230"/>
      <c r="BL9" s="230"/>
      <c r="BM9" s="230"/>
      <c r="BN9" s="230"/>
      <c r="BO9" s="230"/>
      <c r="BP9" s="230"/>
      <c r="BQ9" s="235">
        <v>3</v>
      </c>
      <c r="BR9" s="236"/>
      <c r="BS9" s="995" t="s">
        <v>558</v>
      </c>
      <c r="BT9" s="996"/>
      <c r="BU9" s="996"/>
      <c r="BV9" s="996"/>
      <c r="BW9" s="996"/>
      <c r="BX9" s="996"/>
      <c r="BY9" s="996"/>
      <c r="BZ9" s="996"/>
      <c r="CA9" s="996"/>
      <c r="CB9" s="996"/>
      <c r="CC9" s="996"/>
      <c r="CD9" s="996"/>
      <c r="CE9" s="996"/>
      <c r="CF9" s="996"/>
      <c r="CG9" s="1019"/>
      <c r="CH9" s="992">
        <v>1</v>
      </c>
      <c r="CI9" s="993"/>
      <c r="CJ9" s="993"/>
      <c r="CK9" s="993"/>
      <c r="CL9" s="994"/>
      <c r="CM9" s="992">
        <v>2544</v>
      </c>
      <c r="CN9" s="993"/>
      <c r="CO9" s="993"/>
      <c r="CP9" s="993"/>
      <c r="CQ9" s="994"/>
      <c r="CR9" s="992">
        <v>10</v>
      </c>
      <c r="CS9" s="993"/>
      <c r="CT9" s="993"/>
      <c r="CU9" s="993"/>
      <c r="CV9" s="994"/>
      <c r="CW9" s="992" t="s">
        <v>567</v>
      </c>
      <c r="CX9" s="993"/>
      <c r="CY9" s="993"/>
      <c r="CZ9" s="993"/>
      <c r="DA9" s="994"/>
      <c r="DB9" s="992" t="s">
        <v>495</v>
      </c>
      <c r="DC9" s="993"/>
      <c r="DD9" s="993"/>
      <c r="DE9" s="993"/>
      <c r="DF9" s="994"/>
      <c r="DG9" s="992">
        <v>1326</v>
      </c>
      <c r="DH9" s="993"/>
      <c r="DI9" s="993"/>
      <c r="DJ9" s="993"/>
      <c r="DK9" s="994"/>
      <c r="DL9" s="992" t="s">
        <v>495</v>
      </c>
      <c r="DM9" s="993"/>
      <c r="DN9" s="993"/>
      <c r="DO9" s="993"/>
      <c r="DP9" s="994"/>
      <c r="DQ9" s="992">
        <v>957</v>
      </c>
      <c r="DR9" s="993"/>
      <c r="DS9" s="993"/>
      <c r="DT9" s="993"/>
      <c r="DU9" s="994"/>
      <c r="DV9" s="995"/>
      <c r="DW9" s="996"/>
      <c r="DX9" s="996"/>
      <c r="DY9" s="996"/>
      <c r="DZ9" s="997"/>
      <c r="EA9" s="231"/>
    </row>
    <row r="10" spans="1:131" s="232" customFormat="1" ht="26.25" customHeight="1" x14ac:dyDescent="0.25">
      <c r="A10" s="235">
        <v>4</v>
      </c>
      <c r="B10" s="1027" t="s">
        <v>377</v>
      </c>
      <c r="C10" s="1028"/>
      <c r="D10" s="1028"/>
      <c r="E10" s="1028"/>
      <c r="F10" s="1028"/>
      <c r="G10" s="1028"/>
      <c r="H10" s="1028"/>
      <c r="I10" s="1028"/>
      <c r="J10" s="1028"/>
      <c r="K10" s="1028"/>
      <c r="L10" s="1028"/>
      <c r="M10" s="1028"/>
      <c r="N10" s="1028"/>
      <c r="O10" s="1028"/>
      <c r="P10" s="1029"/>
      <c r="Q10" s="1038">
        <v>169</v>
      </c>
      <c r="R10" s="1039"/>
      <c r="S10" s="1039"/>
      <c r="T10" s="1039"/>
      <c r="U10" s="1039"/>
      <c r="V10" s="1039">
        <v>89</v>
      </c>
      <c r="W10" s="1039"/>
      <c r="X10" s="1039"/>
      <c r="Y10" s="1039"/>
      <c r="Z10" s="1039"/>
      <c r="AA10" s="1039">
        <v>80</v>
      </c>
      <c r="AB10" s="1039"/>
      <c r="AC10" s="1039"/>
      <c r="AD10" s="1039"/>
      <c r="AE10" s="1040"/>
      <c r="AF10" s="1032" t="s">
        <v>122</v>
      </c>
      <c r="AG10" s="1033"/>
      <c r="AH10" s="1033"/>
      <c r="AI10" s="1033"/>
      <c r="AJ10" s="1034"/>
      <c r="AK10" s="1079">
        <v>5</v>
      </c>
      <c r="AL10" s="1080"/>
      <c r="AM10" s="1080"/>
      <c r="AN10" s="1080"/>
      <c r="AO10" s="1080"/>
      <c r="AP10" s="1080">
        <v>528</v>
      </c>
      <c r="AQ10" s="1080"/>
      <c r="AR10" s="1080"/>
      <c r="AS10" s="1080"/>
      <c r="AT10" s="1080"/>
      <c r="AU10" s="1081"/>
      <c r="AV10" s="1081"/>
      <c r="AW10" s="1081"/>
      <c r="AX10" s="1081"/>
      <c r="AY10" s="1082"/>
      <c r="AZ10" s="229"/>
      <c r="BA10" s="229"/>
      <c r="BB10" s="229"/>
      <c r="BC10" s="229"/>
      <c r="BD10" s="229"/>
      <c r="BE10" s="230"/>
      <c r="BF10" s="230"/>
      <c r="BG10" s="230"/>
      <c r="BH10" s="230"/>
      <c r="BI10" s="230"/>
      <c r="BJ10" s="230"/>
      <c r="BK10" s="230"/>
      <c r="BL10" s="230"/>
      <c r="BM10" s="230"/>
      <c r="BN10" s="230"/>
      <c r="BO10" s="230"/>
      <c r="BP10" s="230"/>
      <c r="BQ10" s="235">
        <v>4</v>
      </c>
      <c r="BR10" s="236"/>
      <c r="BS10" s="995" t="s">
        <v>559</v>
      </c>
      <c r="BT10" s="996"/>
      <c r="BU10" s="996"/>
      <c r="BV10" s="996"/>
      <c r="BW10" s="996"/>
      <c r="BX10" s="996"/>
      <c r="BY10" s="996"/>
      <c r="BZ10" s="996"/>
      <c r="CA10" s="996"/>
      <c r="CB10" s="996"/>
      <c r="CC10" s="996"/>
      <c r="CD10" s="996"/>
      <c r="CE10" s="996"/>
      <c r="CF10" s="996"/>
      <c r="CG10" s="1019"/>
      <c r="CH10" s="992">
        <v>355</v>
      </c>
      <c r="CI10" s="993"/>
      <c r="CJ10" s="993"/>
      <c r="CK10" s="993"/>
      <c r="CL10" s="994"/>
      <c r="CM10" s="992">
        <v>3577</v>
      </c>
      <c r="CN10" s="993"/>
      <c r="CO10" s="993"/>
      <c r="CP10" s="993"/>
      <c r="CQ10" s="994"/>
      <c r="CR10" s="992">
        <v>80</v>
      </c>
      <c r="CS10" s="993"/>
      <c r="CT10" s="993"/>
      <c r="CU10" s="993"/>
      <c r="CV10" s="994"/>
      <c r="CW10" s="992" t="s">
        <v>567</v>
      </c>
      <c r="CX10" s="993"/>
      <c r="CY10" s="993"/>
      <c r="CZ10" s="993"/>
      <c r="DA10" s="994"/>
      <c r="DB10" s="992" t="s">
        <v>495</v>
      </c>
      <c r="DC10" s="993"/>
      <c r="DD10" s="993"/>
      <c r="DE10" s="993"/>
      <c r="DF10" s="994"/>
      <c r="DG10" s="992" t="s">
        <v>495</v>
      </c>
      <c r="DH10" s="993"/>
      <c r="DI10" s="993"/>
      <c r="DJ10" s="993"/>
      <c r="DK10" s="994"/>
      <c r="DL10" s="992" t="s">
        <v>495</v>
      </c>
      <c r="DM10" s="993"/>
      <c r="DN10" s="993"/>
      <c r="DO10" s="993"/>
      <c r="DP10" s="994"/>
      <c r="DQ10" s="992" t="s">
        <v>495</v>
      </c>
      <c r="DR10" s="993"/>
      <c r="DS10" s="993"/>
      <c r="DT10" s="993"/>
      <c r="DU10" s="994"/>
      <c r="DV10" s="995"/>
      <c r="DW10" s="996"/>
      <c r="DX10" s="996"/>
      <c r="DY10" s="996"/>
      <c r="DZ10" s="997"/>
      <c r="EA10" s="231"/>
    </row>
    <row r="11" spans="1:131" s="232" customFormat="1" ht="26.25" customHeight="1" x14ac:dyDescent="0.25">
      <c r="A11" s="235">
        <v>5</v>
      </c>
      <c r="B11" s="1027"/>
      <c r="C11" s="1028"/>
      <c r="D11" s="1028"/>
      <c r="E11" s="1028"/>
      <c r="F11" s="1028"/>
      <c r="G11" s="1028"/>
      <c r="H11" s="1028"/>
      <c r="I11" s="1028"/>
      <c r="J11" s="1028"/>
      <c r="K11" s="1028"/>
      <c r="L11" s="1028"/>
      <c r="M11" s="1028"/>
      <c r="N11" s="1028"/>
      <c r="O11" s="1028"/>
      <c r="P11" s="1029"/>
      <c r="Q11" s="1038"/>
      <c r="R11" s="1039"/>
      <c r="S11" s="1039"/>
      <c r="T11" s="1039"/>
      <c r="U11" s="1039"/>
      <c r="V11" s="1039"/>
      <c r="W11" s="1039"/>
      <c r="X11" s="1039"/>
      <c r="Y11" s="1039"/>
      <c r="Z11" s="1039"/>
      <c r="AA11" s="1039"/>
      <c r="AB11" s="1039"/>
      <c r="AC11" s="1039"/>
      <c r="AD11" s="1039"/>
      <c r="AE11" s="1040"/>
      <c r="AF11" s="1032"/>
      <c r="AG11" s="1033"/>
      <c r="AH11" s="1033"/>
      <c r="AI11" s="1033"/>
      <c r="AJ11" s="1034"/>
      <c r="AK11" s="1079"/>
      <c r="AL11" s="1080"/>
      <c r="AM11" s="1080"/>
      <c r="AN11" s="1080"/>
      <c r="AO11" s="1080"/>
      <c r="AP11" s="1080"/>
      <c r="AQ11" s="1080"/>
      <c r="AR11" s="1080"/>
      <c r="AS11" s="1080"/>
      <c r="AT11" s="1080"/>
      <c r="AU11" s="1081"/>
      <c r="AV11" s="1081"/>
      <c r="AW11" s="1081"/>
      <c r="AX11" s="1081"/>
      <c r="AY11" s="1082"/>
      <c r="AZ11" s="229"/>
      <c r="BA11" s="229"/>
      <c r="BB11" s="229"/>
      <c r="BC11" s="229"/>
      <c r="BD11" s="229"/>
      <c r="BE11" s="230"/>
      <c r="BF11" s="230"/>
      <c r="BG11" s="230"/>
      <c r="BH11" s="230"/>
      <c r="BI11" s="230"/>
      <c r="BJ11" s="230"/>
      <c r="BK11" s="230"/>
      <c r="BL11" s="230"/>
      <c r="BM11" s="230"/>
      <c r="BN11" s="230"/>
      <c r="BO11" s="230"/>
      <c r="BP11" s="230"/>
      <c r="BQ11" s="235">
        <v>5</v>
      </c>
      <c r="BR11" s="236"/>
      <c r="BS11" s="995" t="s">
        <v>560</v>
      </c>
      <c r="BT11" s="996"/>
      <c r="BU11" s="996"/>
      <c r="BV11" s="996"/>
      <c r="BW11" s="996"/>
      <c r="BX11" s="996"/>
      <c r="BY11" s="996"/>
      <c r="BZ11" s="996"/>
      <c r="CA11" s="996"/>
      <c r="CB11" s="996"/>
      <c r="CC11" s="996"/>
      <c r="CD11" s="996"/>
      <c r="CE11" s="996"/>
      <c r="CF11" s="996"/>
      <c r="CG11" s="1019"/>
      <c r="CH11" s="992">
        <v>5</v>
      </c>
      <c r="CI11" s="993"/>
      <c r="CJ11" s="993"/>
      <c r="CK11" s="993"/>
      <c r="CL11" s="994"/>
      <c r="CM11" s="992">
        <v>123</v>
      </c>
      <c r="CN11" s="993"/>
      <c r="CO11" s="993"/>
      <c r="CP11" s="993"/>
      <c r="CQ11" s="994"/>
      <c r="CR11" s="992">
        <v>35</v>
      </c>
      <c r="CS11" s="993"/>
      <c r="CT11" s="993"/>
      <c r="CU11" s="993"/>
      <c r="CV11" s="994"/>
      <c r="CW11" s="992" t="s">
        <v>567</v>
      </c>
      <c r="CX11" s="993"/>
      <c r="CY11" s="993"/>
      <c r="CZ11" s="993"/>
      <c r="DA11" s="994"/>
      <c r="DB11" s="992" t="s">
        <v>495</v>
      </c>
      <c r="DC11" s="993"/>
      <c r="DD11" s="993"/>
      <c r="DE11" s="993"/>
      <c r="DF11" s="994"/>
      <c r="DG11" s="992" t="s">
        <v>495</v>
      </c>
      <c r="DH11" s="993"/>
      <c r="DI11" s="993"/>
      <c r="DJ11" s="993"/>
      <c r="DK11" s="994"/>
      <c r="DL11" s="992" t="s">
        <v>495</v>
      </c>
      <c r="DM11" s="993"/>
      <c r="DN11" s="993"/>
      <c r="DO11" s="993"/>
      <c r="DP11" s="994"/>
      <c r="DQ11" s="992" t="s">
        <v>495</v>
      </c>
      <c r="DR11" s="993"/>
      <c r="DS11" s="993"/>
      <c r="DT11" s="993"/>
      <c r="DU11" s="994"/>
      <c r="DV11" s="995"/>
      <c r="DW11" s="996"/>
      <c r="DX11" s="996"/>
      <c r="DY11" s="996"/>
      <c r="DZ11" s="997"/>
      <c r="EA11" s="231"/>
    </row>
    <row r="12" spans="1:131" s="232" customFormat="1" ht="26.25" customHeight="1" x14ac:dyDescent="0.25">
      <c r="A12" s="235">
        <v>6</v>
      </c>
      <c r="B12" s="1027"/>
      <c r="C12" s="1028"/>
      <c r="D12" s="1028"/>
      <c r="E12" s="1028"/>
      <c r="F12" s="1028"/>
      <c r="G12" s="1028"/>
      <c r="H12" s="1028"/>
      <c r="I12" s="1028"/>
      <c r="J12" s="1028"/>
      <c r="K12" s="1028"/>
      <c r="L12" s="1028"/>
      <c r="M12" s="1028"/>
      <c r="N12" s="1028"/>
      <c r="O12" s="1028"/>
      <c r="P12" s="1029"/>
      <c r="Q12" s="1038"/>
      <c r="R12" s="1039"/>
      <c r="S12" s="1039"/>
      <c r="T12" s="1039"/>
      <c r="U12" s="1039"/>
      <c r="V12" s="1039"/>
      <c r="W12" s="1039"/>
      <c r="X12" s="1039"/>
      <c r="Y12" s="1039"/>
      <c r="Z12" s="1039"/>
      <c r="AA12" s="1039"/>
      <c r="AB12" s="1039"/>
      <c r="AC12" s="1039"/>
      <c r="AD12" s="1039"/>
      <c r="AE12" s="1040"/>
      <c r="AF12" s="1032"/>
      <c r="AG12" s="1033"/>
      <c r="AH12" s="1033"/>
      <c r="AI12" s="1033"/>
      <c r="AJ12" s="1034"/>
      <c r="AK12" s="1079"/>
      <c r="AL12" s="1080"/>
      <c r="AM12" s="1080"/>
      <c r="AN12" s="1080"/>
      <c r="AO12" s="1080"/>
      <c r="AP12" s="1080"/>
      <c r="AQ12" s="1080"/>
      <c r="AR12" s="1080"/>
      <c r="AS12" s="1080"/>
      <c r="AT12" s="1080"/>
      <c r="AU12" s="1081"/>
      <c r="AV12" s="1081"/>
      <c r="AW12" s="1081"/>
      <c r="AX12" s="1081"/>
      <c r="AY12" s="1082"/>
      <c r="AZ12" s="229"/>
      <c r="BA12" s="229"/>
      <c r="BB12" s="229"/>
      <c r="BC12" s="229"/>
      <c r="BD12" s="229"/>
      <c r="BE12" s="230"/>
      <c r="BF12" s="230"/>
      <c r="BG12" s="230"/>
      <c r="BH12" s="230"/>
      <c r="BI12" s="230"/>
      <c r="BJ12" s="230"/>
      <c r="BK12" s="230"/>
      <c r="BL12" s="230"/>
      <c r="BM12" s="230"/>
      <c r="BN12" s="230"/>
      <c r="BO12" s="230"/>
      <c r="BP12" s="230"/>
      <c r="BQ12" s="235">
        <v>6</v>
      </c>
      <c r="BR12" s="236"/>
      <c r="BS12" s="995" t="s">
        <v>561</v>
      </c>
      <c r="BT12" s="996"/>
      <c r="BU12" s="996"/>
      <c r="BV12" s="996"/>
      <c r="BW12" s="996"/>
      <c r="BX12" s="996"/>
      <c r="BY12" s="996"/>
      <c r="BZ12" s="996"/>
      <c r="CA12" s="996"/>
      <c r="CB12" s="996"/>
      <c r="CC12" s="996"/>
      <c r="CD12" s="996"/>
      <c r="CE12" s="996"/>
      <c r="CF12" s="996"/>
      <c r="CG12" s="1019"/>
      <c r="CH12" s="992">
        <v>78</v>
      </c>
      <c r="CI12" s="993"/>
      <c r="CJ12" s="993"/>
      <c r="CK12" s="993"/>
      <c r="CL12" s="994"/>
      <c r="CM12" s="992">
        <v>601</v>
      </c>
      <c r="CN12" s="993"/>
      <c r="CO12" s="993"/>
      <c r="CP12" s="993"/>
      <c r="CQ12" s="994"/>
      <c r="CR12" s="992">
        <v>3</v>
      </c>
      <c r="CS12" s="993"/>
      <c r="CT12" s="993"/>
      <c r="CU12" s="993"/>
      <c r="CV12" s="994"/>
      <c r="CW12" s="992">
        <v>7</v>
      </c>
      <c r="CX12" s="993"/>
      <c r="CY12" s="993"/>
      <c r="CZ12" s="993"/>
      <c r="DA12" s="994"/>
      <c r="DB12" s="992" t="s">
        <v>495</v>
      </c>
      <c r="DC12" s="993"/>
      <c r="DD12" s="993"/>
      <c r="DE12" s="993"/>
      <c r="DF12" s="994"/>
      <c r="DG12" s="992" t="s">
        <v>495</v>
      </c>
      <c r="DH12" s="993"/>
      <c r="DI12" s="993"/>
      <c r="DJ12" s="993"/>
      <c r="DK12" s="994"/>
      <c r="DL12" s="992" t="s">
        <v>495</v>
      </c>
      <c r="DM12" s="993"/>
      <c r="DN12" s="993"/>
      <c r="DO12" s="993"/>
      <c r="DP12" s="994"/>
      <c r="DQ12" s="992" t="s">
        <v>495</v>
      </c>
      <c r="DR12" s="993"/>
      <c r="DS12" s="993"/>
      <c r="DT12" s="993"/>
      <c r="DU12" s="994"/>
      <c r="DV12" s="995"/>
      <c r="DW12" s="996"/>
      <c r="DX12" s="996"/>
      <c r="DY12" s="996"/>
      <c r="DZ12" s="997"/>
      <c r="EA12" s="231"/>
    </row>
    <row r="13" spans="1:131" s="232" customFormat="1" ht="26.25" customHeight="1" x14ac:dyDescent="0.25">
      <c r="A13" s="235">
        <v>7</v>
      </c>
      <c r="B13" s="1027"/>
      <c r="C13" s="1028"/>
      <c r="D13" s="1028"/>
      <c r="E13" s="1028"/>
      <c r="F13" s="1028"/>
      <c r="G13" s="1028"/>
      <c r="H13" s="1028"/>
      <c r="I13" s="1028"/>
      <c r="J13" s="1028"/>
      <c r="K13" s="1028"/>
      <c r="L13" s="1028"/>
      <c r="M13" s="1028"/>
      <c r="N13" s="1028"/>
      <c r="O13" s="1028"/>
      <c r="P13" s="1029"/>
      <c r="Q13" s="1038"/>
      <c r="R13" s="1039"/>
      <c r="S13" s="1039"/>
      <c r="T13" s="1039"/>
      <c r="U13" s="1039"/>
      <c r="V13" s="1039"/>
      <c r="W13" s="1039"/>
      <c r="X13" s="1039"/>
      <c r="Y13" s="1039"/>
      <c r="Z13" s="1039"/>
      <c r="AA13" s="1039"/>
      <c r="AB13" s="1039"/>
      <c r="AC13" s="1039"/>
      <c r="AD13" s="1039"/>
      <c r="AE13" s="1040"/>
      <c r="AF13" s="1032"/>
      <c r="AG13" s="1033"/>
      <c r="AH13" s="1033"/>
      <c r="AI13" s="1033"/>
      <c r="AJ13" s="1034"/>
      <c r="AK13" s="1079"/>
      <c r="AL13" s="1080"/>
      <c r="AM13" s="1080"/>
      <c r="AN13" s="1080"/>
      <c r="AO13" s="1080"/>
      <c r="AP13" s="1080"/>
      <c r="AQ13" s="1080"/>
      <c r="AR13" s="1080"/>
      <c r="AS13" s="1080"/>
      <c r="AT13" s="1080"/>
      <c r="AU13" s="1081"/>
      <c r="AV13" s="1081"/>
      <c r="AW13" s="1081"/>
      <c r="AX13" s="1081"/>
      <c r="AY13" s="1082"/>
      <c r="AZ13" s="229"/>
      <c r="BA13" s="229"/>
      <c r="BB13" s="229"/>
      <c r="BC13" s="229"/>
      <c r="BD13" s="229"/>
      <c r="BE13" s="230"/>
      <c r="BF13" s="230"/>
      <c r="BG13" s="230"/>
      <c r="BH13" s="230"/>
      <c r="BI13" s="230"/>
      <c r="BJ13" s="230"/>
      <c r="BK13" s="230"/>
      <c r="BL13" s="230"/>
      <c r="BM13" s="230"/>
      <c r="BN13" s="230"/>
      <c r="BO13" s="230"/>
      <c r="BP13" s="230"/>
      <c r="BQ13" s="235">
        <v>7</v>
      </c>
      <c r="BR13" s="236"/>
      <c r="BS13" s="995" t="s">
        <v>562</v>
      </c>
      <c r="BT13" s="996"/>
      <c r="BU13" s="996"/>
      <c r="BV13" s="996"/>
      <c r="BW13" s="996"/>
      <c r="BX13" s="996"/>
      <c r="BY13" s="996"/>
      <c r="BZ13" s="996"/>
      <c r="CA13" s="996"/>
      <c r="CB13" s="996"/>
      <c r="CC13" s="996"/>
      <c r="CD13" s="996"/>
      <c r="CE13" s="996"/>
      <c r="CF13" s="996"/>
      <c r="CG13" s="1019"/>
      <c r="CH13" s="992">
        <v>-18</v>
      </c>
      <c r="CI13" s="993"/>
      <c r="CJ13" s="993"/>
      <c r="CK13" s="993"/>
      <c r="CL13" s="994"/>
      <c r="CM13" s="992">
        <v>227</v>
      </c>
      <c r="CN13" s="993"/>
      <c r="CO13" s="993"/>
      <c r="CP13" s="993"/>
      <c r="CQ13" s="994"/>
      <c r="CR13" s="992">
        <v>30</v>
      </c>
      <c r="CS13" s="993"/>
      <c r="CT13" s="993"/>
      <c r="CU13" s="993"/>
      <c r="CV13" s="994"/>
      <c r="CW13" s="992" t="s">
        <v>567</v>
      </c>
      <c r="CX13" s="993"/>
      <c r="CY13" s="993"/>
      <c r="CZ13" s="993"/>
      <c r="DA13" s="994"/>
      <c r="DB13" s="992" t="s">
        <v>495</v>
      </c>
      <c r="DC13" s="993"/>
      <c r="DD13" s="993"/>
      <c r="DE13" s="993"/>
      <c r="DF13" s="994"/>
      <c r="DG13" s="992" t="s">
        <v>495</v>
      </c>
      <c r="DH13" s="993"/>
      <c r="DI13" s="993"/>
      <c r="DJ13" s="993"/>
      <c r="DK13" s="994"/>
      <c r="DL13" s="992" t="s">
        <v>495</v>
      </c>
      <c r="DM13" s="993"/>
      <c r="DN13" s="993"/>
      <c r="DO13" s="993"/>
      <c r="DP13" s="994"/>
      <c r="DQ13" s="992" t="s">
        <v>495</v>
      </c>
      <c r="DR13" s="993"/>
      <c r="DS13" s="993"/>
      <c r="DT13" s="993"/>
      <c r="DU13" s="994"/>
      <c r="DV13" s="995"/>
      <c r="DW13" s="996"/>
      <c r="DX13" s="996"/>
      <c r="DY13" s="996"/>
      <c r="DZ13" s="997"/>
      <c r="EA13" s="231"/>
    </row>
    <row r="14" spans="1:131" s="232" customFormat="1" ht="26.25" customHeight="1" x14ac:dyDescent="0.25">
      <c r="A14" s="235">
        <v>8</v>
      </c>
      <c r="B14" s="1027"/>
      <c r="C14" s="1028"/>
      <c r="D14" s="1028"/>
      <c r="E14" s="1028"/>
      <c r="F14" s="1028"/>
      <c r="G14" s="1028"/>
      <c r="H14" s="1028"/>
      <c r="I14" s="1028"/>
      <c r="J14" s="1028"/>
      <c r="K14" s="1028"/>
      <c r="L14" s="1028"/>
      <c r="M14" s="1028"/>
      <c r="N14" s="1028"/>
      <c r="O14" s="1028"/>
      <c r="P14" s="1029"/>
      <c r="Q14" s="1038"/>
      <c r="R14" s="1039"/>
      <c r="S14" s="1039"/>
      <c r="T14" s="1039"/>
      <c r="U14" s="1039"/>
      <c r="V14" s="1039"/>
      <c r="W14" s="1039"/>
      <c r="X14" s="1039"/>
      <c r="Y14" s="1039"/>
      <c r="Z14" s="1039"/>
      <c r="AA14" s="1039"/>
      <c r="AB14" s="1039"/>
      <c r="AC14" s="1039"/>
      <c r="AD14" s="1039"/>
      <c r="AE14" s="1040"/>
      <c r="AF14" s="1032"/>
      <c r="AG14" s="1033"/>
      <c r="AH14" s="1033"/>
      <c r="AI14" s="1033"/>
      <c r="AJ14" s="1034"/>
      <c r="AK14" s="1079"/>
      <c r="AL14" s="1080"/>
      <c r="AM14" s="1080"/>
      <c r="AN14" s="1080"/>
      <c r="AO14" s="1080"/>
      <c r="AP14" s="1080"/>
      <c r="AQ14" s="1080"/>
      <c r="AR14" s="1080"/>
      <c r="AS14" s="1080"/>
      <c r="AT14" s="1080"/>
      <c r="AU14" s="1081"/>
      <c r="AV14" s="1081"/>
      <c r="AW14" s="1081"/>
      <c r="AX14" s="1081"/>
      <c r="AY14" s="1082"/>
      <c r="AZ14" s="229"/>
      <c r="BA14" s="229"/>
      <c r="BB14" s="229"/>
      <c r="BC14" s="229"/>
      <c r="BD14" s="229"/>
      <c r="BE14" s="230"/>
      <c r="BF14" s="230"/>
      <c r="BG14" s="230"/>
      <c r="BH14" s="230"/>
      <c r="BI14" s="230"/>
      <c r="BJ14" s="230"/>
      <c r="BK14" s="230"/>
      <c r="BL14" s="230"/>
      <c r="BM14" s="230"/>
      <c r="BN14" s="230"/>
      <c r="BO14" s="230"/>
      <c r="BP14" s="230"/>
      <c r="BQ14" s="235">
        <v>8</v>
      </c>
      <c r="BR14" s="236"/>
      <c r="BS14" s="995" t="s">
        <v>563</v>
      </c>
      <c r="BT14" s="996"/>
      <c r="BU14" s="996"/>
      <c r="BV14" s="996"/>
      <c r="BW14" s="996"/>
      <c r="BX14" s="996"/>
      <c r="BY14" s="996"/>
      <c r="BZ14" s="996"/>
      <c r="CA14" s="996"/>
      <c r="CB14" s="996"/>
      <c r="CC14" s="996"/>
      <c r="CD14" s="996"/>
      <c r="CE14" s="996"/>
      <c r="CF14" s="996"/>
      <c r="CG14" s="1019"/>
      <c r="CH14" s="992">
        <v>1</v>
      </c>
      <c r="CI14" s="993"/>
      <c r="CJ14" s="993"/>
      <c r="CK14" s="993"/>
      <c r="CL14" s="994"/>
      <c r="CM14" s="992">
        <v>12</v>
      </c>
      <c r="CN14" s="993"/>
      <c r="CO14" s="993"/>
      <c r="CP14" s="993"/>
      <c r="CQ14" s="994"/>
      <c r="CR14" s="992">
        <v>15</v>
      </c>
      <c r="CS14" s="993"/>
      <c r="CT14" s="993"/>
      <c r="CU14" s="993"/>
      <c r="CV14" s="994"/>
      <c r="CW14" s="992" t="s">
        <v>567</v>
      </c>
      <c r="CX14" s="993"/>
      <c r="CY14" s="993"/>
      <c r="CZ14" s="993"/>
      <c r="DA14" s="994"/>
      <c r="DB14" s="992" t="s">
        <v>495</v>
      </c>
      <c r="DC14" s="993"/>
      <c r="DD14" s="993"/>
      <c r="DE14" s="993"/>
      <c r="DF14" s="994"/>
      <c r="DG14" s="992" t="s">
        <v>495</v>
      </c>
      <c r="DH14" s="993"/>
      <c r="DI14" s="993"/>
      <c r="DJ14" s="993"/>
      <c r="DK14" s="994"/>
      <c r="DL14" s="992" t="s">
        <v>495</v>
      </c>
      <c r="DM14" s="993"/>
      <c r="DN14" s="993"/>
      <c r="DO14" s="993"/>
      <c r="DP14" s="994"/>
      <c r="DQ14" s="992" t="s">
        <v>495</v>
      </c>
      <c r="DR14" s="993"/>
      <c r="DS14" s="993"/>
      <c r="DT14" s="993"/>
      <c r="DU14" s="994"/>
      <c r="DV14" s="995"/>
      <c r="DW14" s="996"/>
      <c r="DX14" s="996"/>
      <c r="DY14" s="996"/>
      <c r="DZ14" s="997"/>
      <c r="EA14" s="231"/>
    </row>
    <row r="15" spans="1:131" s="232" customFormat="1" ht="26.25" customHeight="1" x14ac:dyDescent="0.25">
      <c r="A15" s="235">
        <v>9</v>
      </c>
      <c r="B15" s="1027"/>
      <c r="C15" s="1028"/>
      <c r="D15" s="1028"/>
      <c r="E15" s="1028"/>
      <c r="F15" s="1028"/>
      <c r="G15" s="1028"/>
      <c r="H15" s="1028"/>
      <c r="I15" s="1028"/>
      <c r="J15" s="1028"/>
      <c r="K15" s="1028"/>
      <c r="L15" s="1028"/>
      <c r="M15" s="1028"/>
      <c r="N15" s="1028"/>
      <c r="O15" s="1028"/>
      <c r="P15" s="1029"/>
      <c r="Q15" s="1038"/>
      <c r="R15" s="1039"/>
      <c r="S15" s="1039"/>
      <c r="T15" s="1039"/>
      <c r="U15" s="1039"/>
      <c r="V15" s="1039"/>
      <c r="W15" s="1039"/>
      <c r="X15" s="1039"/>
      <c r="Y15" s="1039"/>
      <c r="Z15" s="1039"/>
      <c r="AA15" s="1039"/>
      <c r="AB15" s="1039"/>
      <c r="AC15" s="1039"/>
      <c r="AD15" s="1039"/>
      <c r="AE15" s="1040"/>
      <c r="AF15" s="1032"/>
      <c r="AG15" s="1033"/>
      <c r="AH15" s="1033"/>
      <c r="AI15" s="1033"/>
      <c r="AJ15" s="1034"/>
      <c r="AK15" s="1079"/>
      <c r="AL15" s="1080"/>
      <c r="AM15" s="1080"/>
      <c r="AN15" s="1080"/>
      <c r="AO15" s="1080"/>
      <c r="AP15" s="1080"/>
      <c r="AQ15" s="1080"/>
      <c r="AR15" s="1080"/>
      <c r="AS15" s="1080"/>
      <c r="AT15" s="1080"/>
      <c r="AU15" s="1081"/>
      <c r="AV15" s="1081"/>
      <c r="AW15" s="1081"/>
      <c r="AX15" s="1081"/>
      <c r="AY15" s="1082"/>
      <c r="AZ15" s="229"/>
      <c r="BA15" s="229"/>
      <c r="BB15" s="229"/>
      <c r="BC15" s="229"/>
      <c r="BD15" s="229"/>
      <c r="BE15" s="230"/>
      <c r="BF15" s="230"/>
      <c r="BG15" s="230"/>
      <c r="BH15" s="230"/>
      <c r="BI15" s="230"/>
      <c r="BJ15" s="230"/>
      <c r="BK15" s="230"/>
      <c r="BL15" s="230"/>
      <c r="BM15" s="230"/>
      <c r="BN15" s="230"/>
      <c r="BO15" s="230"/>
      <c r="BP15" s="230"/>
      <c r="BQ15" s="235">
        <v>9</v>
      </c>
      <c r="BR15" s="236"/>
      <c r="BS15" s="995" t="s">
        <v>564</v>
      </c>
      <c r="BT15" s="996"/>
      <c r="BU15" s="996"/>
      <c r="BV15" s="996"/>
      <c r="BW15" s="996"/>
      <c r="BX15" s="996"/>
      <c r="BY15" s="996"/>
      <c r="BZ15" s="996"/>
      <c r="CA15" s="996"/>
      <c r="CB15" s="996"/>
      <c r="CC15" s="996"/>
      <c r="CD15" s="996"/>
      <c r="CE15" s="996"/>
      <c r="CF15" s="996"/>
      <c r="CG15" s="1019"/>
      <c r="CH15" s="992">
        <v>2</v>
      </c>
      <c r="CI15" s="993"/>
      <c r="CJ15" s="993"/>
      <c r="CK15" s="993"/>
      <c r="CL15" s="994"/>
      <c r="CM15" s="992">
        <v>57</v>
      </c>
      <c r="CN15" s="993"/>
      <c r="CO15" s="993"/>
      <c r="CP15" s="993"/>
      <c r="CQ15" s="994"/>
      <c r="CR15" s="992">
        <v>20</v>
      </c>
      <c r="CS15" s="993"/>
      <c r="CT15" s="993"/>
      <c r="CU15" s="993"/>
      <c r="CV15" s="994"/>
      <c r="CW15" s="992">
        <v>12</v>
      </c>
      <c r="CX15" s="993"/>
      <c r="CY15" s="993"/>
      <c r="CZ15" s="993"/>
      <c r="DA15" s="994"/>
      <c r="DB15" s="992" t="s">
        <v>495</v>
      </c>
      <c r="DC15" s="993"/>
      <c r="DD15" s="993"/>
      <c r="DE15" s="993"/>
      <c r="DF15" s="994"/>
      <c r="DG15" s="992" t="s">
        <v>495</v>
      </c>
      <c r="DH15" s="993"/>
      <c r="DI15" s="993"/>
      <c r="DJ15" s="993"/>
      <c r="DK15" s="994"/>
      <c r="DL15" s="992" t="s">
        <v>495</v>
      </c>
      <c r="DM15" s="993"/>
      <c r="DN15" s="993"/>
      <c r="DO15" s="993"/>
      <c r="DP15" s="994"/>
      <c r="DQ15" s="992" t="s">
        <v>495</v>
      </c>
      <c r="DR15" s="993"/>
      <c r="DS15" s="993"/>
      <c r="DT15" s="993"/>
      <c r="DU15" s="994"/>
      <c r="DV15" s="995"/>
      <c r="DW15" s="996"/>
      <c r="DX15" s="996"/>
      <c r="DY15" s="996"/>
      <c r="DZ15" s="997"/>
      <c r="EA15" s="231"/>
    </row>
    <row r="16" spans="1:131" s="232" customFormat="1" ht="26.25" customHeight="1" x14ac:dyDescent="0.25">
      <c r="A16" s="235">
        <v>10</v>
      </c>
      <c r="B16" s="1027"/>
      <c r="C16" s="1028"/>
      <c r="D16" s="1028"/>
      <c r="E16" s="1028"/>
      <c r="F16" s="1028"/>
      <c r="G16" s="1028"/>
      <c r="H16" s="1028"/>
      <c r="I16" s="1028"/>
      <c r="J16" s="1028"/>
      <c r="K16" s="1028"/>
      <c r="L16" s="1028"/>
      <c r="M16" s="1028"/>
      <c r="N16" s="1028"/>
      <c r="O16" s="1028"/>
      <c r="P16" s="1029"/>
      <c r="Q16" s="1038"/>
      <c r="R16" s="1039"/>
      <c r="S16" s="1039"/>
      <c r="T16" s="1039"/>
      <c r="U16" s="1039"/>
      <c r="V16" s="1039"/>
      <c r="W16" s="1039"/>
      <c r="X16" s="1039"/>
      <c r="Y16" s="1039"/>
      <c r="Z16" s="1039"/>
      <c r="AA16" s="1039"/>
      <c r="AB16" s="1039"/>
      <c r="AC16" s="1039"/>
      <c r="AD16" s="1039"/>
      <c r="AE16" s="1040"/>
      <c r="AF16" s="1032"/>
      <c r="AG16" s="1033"/>
      <c r="AH16" s="1033"/>
      <c r="AI16" s="1033"/>
      <c r="AJ16" s="1034"/>
      <c r="AK16" s="1079"/>
      <c r="AL16" s="1080"/>
      <c r="AM16" s="1080"/>
      <c r="AN16" s="1080"/>
      <c r="AO16" s="1080"/>
      <c r="AP16" s="1080"/>
      <c r="AQ16" s="1080"/>
      <c r="AR16" s="1080"/>
      <c r="AS16" s="1080"/>
      <c r="AT16" s="1080"/>
      <c r="AU16" s="1081"/>
      <c r="AV16" s="1081"/>
      <c r="AW16" s="1081"/>
      <c r="AX16" s="1081"/>
      <c r="AY16" s="1082"/>
      <c r="AZ16" s="229"/>
      <c r="BA16" s="229"/>
      <c r="BB16" s="229"/>
      <c r="BC16" s="229"/>
      <c r="BD16" s="229"/>
      <c r="BE16" s="230"/>
      <c r="BF16" s="230"/>
      <c r="BG16" s="230"/>
      <c r="BH16" s="230"/>
      <c r="BI16" s="230"/>
      <c r="BJ16" s="230"/>
      <c r="BK16" s="230"/>
      <c r="BL16" s="230"/>
      <c r="BM16" s="230"/>
      <c r="BN16" s="230"/>
      <c r="BO16" s="230"/>
      <c r="BP16" s="230"/>
      <c r="BQ16" s="235">
        <v>10</v>
      </c>
      <c r="BR16" s="236"/>
      <c r="BS16" s="995" t="s">
        <v>565</v>
      </c>
      <c r="BT16" s="996"/>
      <c r="BU16" s="996"/>
      <c r="BV16" s="996"/>
      <c r="BW16" s="996"/>
      <c r="BX16" s="996"/>
      <c r="BY16" s="996"/>
      <c r="BZ16" s="996"/>
      <c r="CA16" s="996"/>
      <c r="CB16" s="996"/>
      <c r="CC16" s="996"/>
      <c r="CD16" s="996"/>
      <c r="CE16" s="996"/>
      <c r="CF16" s="996"/>
      <c r="CG16" s="1019"/>
      <c r="CH16" s="992" t="s">
        <v>567</v>
      </c>
      <c r="CI16" s="993"/>
      <c r="CJ16" s="993"/>
      <c r="CK16" s="993"/>
      <c r="CL16" s="994"/>
      <c r="CM16" s="992">
        <v>48</v>
      </c>
      <c r="CN16" s="993"/>
      <c r="CO16" s="993"/>
      <c r="CP16" s="993"/>
      <c r="CQ16" s="994"/>
      <c r="CR16" s="992">
        <v>3</v>
      </c>
      <c r="CS16" s="993"/>
      <c r="CT16" s="993"/>
      <c r="CU16" s="993"/>
      <c r="CV16" s="994"/>
      <c r="CW16" s="992">
        <v>18</v>
      </c>
      <c r="CX16" s="993"/>
      <c r="CY16" s="993"/>
      <c r="CZ16" s="993"/>
      <c r="DA16" s="994"/>
      <c r="DB16" s="992" t="s">
        <v>495</v>
      </c>
      <c r="DC16" s="993"/>
      <c r="DD16" s="993"/>
      <c r="DE16" s="993"/>
      <c r="DF16" s="994"/>
      <c r="DG16" s="992" t="s">
        <v>495</v>
      </c>
      <c r="DH16" s="993"/>
      <c r="DI16" s="993"/>
      <c r="DJ16" s="993"/>
      <c r="DK16" s="994"/>
      <c r="DL16" s="992" t="s">
        <v>495</v>
      </c>
      <c r="DM16" s="993"/>
      <c r="DN16" s="993"/>
      <c r="DO16" s="993"/>
      <c r="DP16" s="994"/>
      <c r="DQ16" s="992" t="s">
        <v>495</v>
      </c>
      <c r="DR16" s="993"/>
      <c r="DS16" s="993"/>
      <c r="DT16" s="993"/>
      <c r="DU16" s="994"/>
      <c r="DV16" s="995"/>
      <c r="DW16" s="996"/>
      <c r="DX16" s="996"/>
      <c r="DY16" s="996"/>
      <c r="DZ16" s="997"/>
      <c r="EA16" s="231"/>
    </row>
    <row r="17" spans="1:131" s="232" customFormat="1" ht="26.25" customHeight="1" x14ac:dyDescent="0.25">
      <c r="A17" s="235">
        <v>11</v>
      </c>
      <c r="B17" s="1027"/>
      <c r="C17" s="1028"/>
      <c r="D17" s="1028"/>
      <c r="E17" s="1028"/>
      <c r="F17" s="1028"/>
      <c r="G17" s="1028"/>
      <c r="H17" s="1028"/>
      <c r="I17" s="1028"/>
      <c r="J17" s="1028"/>
      <c r="K17" s="1028"/>
      <c r="L17" s="1028"/>
      <c r="M17" s="1028"/>
      <c r="N17" s="1028"/>
      <c r="O17" s="1028"/>
      <c r="P17" s="1029"/>
      <c r="Q17" s="1038"/>
      <c r="R17" s="1039"/>
      <c r="S17" s="1039"/>
      <c r="T17" s="1039"/>
      <c r="U17" s="1039"/>
      <c r="V17" s="1039"/>
      <c r="W17" s="1039"/>
      <c r="X17" s="1039"/>
      <c r="Y17" s="1039"/>
      <c r="Z17" s="1039"/>
      <c r="AA17" s="1039"/>
      <c r="AB17" s="1039"/>
      <c r="AC17" s="1039"/>
      <c r="AD17" s="1039"/>
      <c r="AE17" s="1040"/>
      <c r="AF17" s="1032"/>
      <c r="AG17" s="1033"/>
      <c r="AH17" s="1033"/>
      <c r="AI17" s="1033"/>
      <c r="AJ17" s="1034"/>
      <c r="AK17" s="1079"/>
      <c r="AL17" s="1080"/>
      <c r="AM17" s="1080"/>
      <c r="AN17" s="1080"/>
      <c r="AO17" s="1080"/>
      <c r="AP17" s="1080"/>
      <c r="AQ17" s="1080"/>
      <c r="AR17" s="1080"/>
      <c r="AS17" s="1080"/>
      <c r="AT17" s="1080"/>
      <c r="AU17" s="1081"/>
      <c r="AV17" s="1081"/>
      <c r="AW17" s="1081"/>
      <c r="AX17" s="1081"/>
      <c r="AY17" s="1082"/>
      <c r="AZ17" s="229"/>
      <c r="BA17" s="229"/>
      <c r="BB17" s="229"/>
      <c r="BC17" s="229"/>
      <c r="BD17" s="229"/>
      <c r="BE17" s="230"/>
      <c r="BF17" s="230"/>
      <c r="BG17" s="230"/>
      <c r="BH17" s="230"/>
      <c r="BI17" s="230"/>
      <c r="BJ17" s="230"/>
      <c r="BK17" s="230"/>
      <c r="BL17" s="230"/>
      <c r="BM17" s="230"/>
      <c r="BN17" s="230"/>
      <c r="BO17" s="230"/>
      <c r="BP17" s="230"/>
      <c r="BQ17" s="235">
        <v>11</v>
      </c>
      <c r="BR17" s="236"/>
      <c r="BS17" s="995" t="s">
        <v>566</v>
      </c>
      <c r="BT17" s="996"/>
      <c r="BU17" s="996"/>
      <c r="BV17" s="996"/>
      <c r="BW17" s="996"/>
      <c r="BX17" s="996"/>
      <c r="BY17" s="996"/>
      <c r="BZ17" s="996"/>
      <c r="CA17" s="996"/>
      <c r="CB17" s="996"/>
      <c r="CC17" s="996"/>
      <c r="CD17" s="996"/>
      <c r="CE17" s="996"/>
      <c r="CF17" s="996"/>
      <c r="CG17" s="1019"/>
      <c r="CH17" s="992">
        <v>2</v>
      </c>
      <c r="CI17" s="993"/>
      <c r="CJ17" s="993"/>
      <c r="CK17" s="993"/>
      <c r="CL17" s="994"/>
      <c r="CM17" s="992">
        <v>110</v>
      </c>
      <c r="CN17" s="993"/>
      <c r="CO17" s="993"/>
      <c r="CP17" s="993"/>
      <c r="CQ17" s="994"/>
      <c r="CR17" s="992">
        <v>20</v>
      </c>
      <c r="CS17" s="993"/>
      <c r="CT17" s="993"/>
      <c r="CU17" s="993"/>
      <c r="CV17" s="994"/>
      <c r="CW17" s="992">
        <v>1</v>
      </c>
      <c r="CX17" s="993"/>
      <c r="CY17" s="993"/>
      <c r="CZ17" s="993"/>
      <c r="DA17" s="994"/>
      <c r="DB17" s="992" t="s">
        <v>495</v>
      </c>
      <c r="DC17" s="993"/>
      <c r="DD17" s="993"/>
      <c r="DE17" s="993"/>
      <c r="DF17" s="994"/>
      <c r="DG17" s="992" t="s">
        <v>495</v>
      </c>
      <c r="DH17" s="993"/>
      <c r="DI17" s="993"/>
      <c r="DJ17" s="993"/>
      <c r="DK17" s="994"/>
      <c r="DL17" s="992" t="s">
        <v>495</v>
      </c>
      <c r="DM17" s="993"/>
      <c r="DN17" s="993"/>
      <c r="DO17" s="993"/>
      <c r="DP17" s="994"/>
      <c r="DQ17" s="992" t="s">
        <v>495</v>
      </c>
      <c r="DR17" s="993"/>
      <c r="DS17" s="993"/>
      <c r="DT17" s="993"/>
      <c r="DU17" s="994"/>
      <c r="DV17" s="995"/>
      <c r="DW17" s="996"/>
      <c r="DX17" s="996"/>
      <c r="DY17" s="996"/>
      <c r="DZ17" s="997"/>
      <c r="EA17" s="231"/>
    </row>
    <row r="18" spans="1:131" s="232" customFormat="1" ht="26.25" customHeight="1" x14ac:dyDescent="0.25">
      <c r="A18" s="235">
        <v>12</v>
      </c>
      <c r="B18" s="1027"/>
      <c r="C18" s="1028"/>
      <c r="D18" s="1028"/>
      <c r="E18" s="1028"/>
      <c r="F18" s="1028"/>
      <c r="G18" s="1028"/>
      <c r="H18" s="1028"/>
      <c r="I18" s="1028"/>
      <c r="J18" s="1028"/>
      <c r="K18" s="1028"/>
      <c r="L18" s="1028"/>
      <c r="M18" s="1028"/>
      <c r="N18" s="1028"/>
      <c r="O18" s="1028"/>
      <c r="P18" s="1029"/>
      <c r="Q18" s="1038"/>
      <c r="R18" s="1039"/>
      <c r="S18" s="1039"/>
      <c r="T18" s="1039"/>
      <c r="U18" s="1039"/>
      <c r="V18" s="1039"/>
      <c r="W18" s="1039"/>
      <c r="X18" s="1039"/>
      <c r="Y18" s="1039"/>
      <c r="Z18" s="1039"/>
      <c r="AA18" s="1039"/>
      <c r="AB18" s="1039"/>
      <c r="AC18" s="1039"/>
      <c r="AD18" s="1039"/>
      <c r="AE18" s="1040"/>
      <c r="AF18" s="1032"/>
      <c r="AG18" s="1033"/>
      <c r="AH18" s="1033"/>
      <c r="AI18" s="1033"/>
      <c r="AJ18" s="1034"/>
      <c r="AK18" s="1079"/>
      <c r="AL18" s="1080"/>
      <c r="AM18" s="1080"/>
      <c r="AN18" s="1080"/>
      <c r="AO18" s="1080"/>
      <c r="AP18" s="1080"/>
      <c r="AQ18" s="1080"/>
      <c r="AR18" s="1080"/>
      <c r="AS18" s="1080"/>
      <c r="AT18" s="1080"/>
      <c r="AU18" s="1081"/>
      <c r="AV18" s="1081"/>
      <c r="AW18" s="1081"/>
      <c r="AX18" s="1081"/>
      <c r="AY18" s="1082"/>
      <c r="AZ18" s="229"/>
      <c r="BA18" s="229"/>
      <c r="BB18" s="229"/>
      <c r="BC18" s="229"/>
      <c r="BD18" s="229"/>
      <c r="BE18" s="230"/>
      <c r="BF18" s="230"/>
      <c r="BG18" s="230"/>
      <c r="BH18" s="230"/>
      <c r="BI18" s="230"/>
      <c r="BJ18" s="230"/>
      <c r="BK18" s="230"/>
      <c r="BL18" s="230"/>
      <c r="BM18" s="230"/>
      <c r="BN18" s="230"/>
      <c r="BO18" s="230"/>
      <c r="BP18" s="230"/>
      <c r="BQ18" s="235">
        <v>12</v>
      </c>
      <c r="BR18" s="236"/>
      <c r="BS18" s="995"/>
      <c r="BT18" s="996"/>
      <c r="BU18" s="996"/>
      <c r="BV18" s="996"/>
      <c r="BW18" s="996"/>
      <c r="BX18" s="996"/>
      <c r="BY18" s="996"/>
      <c r="BZ18" s="996"/>
      <c r="CA18" s="996"/>
      <c r="CB18" s="996"/>
      <c r="CC18" s="996"/>
      <c r="CD18" s="996"/>
      <c r="CE18" s="996"/>
      <c r="CF18" s="996"/>
      <c r="CG18" s="1019"/>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1"/>
    </row>
    <row r="19" spans="1:131" s="232" customFormat="1" ht="26.25" customHeight="1" x14ac:dyDescent="0.25">
      <c r="A19" s="235">
        <v>13</v>
      </c>
      <c r="B19" s="1027"/>
      <c r="C19" s="1028"/>
      <c r="D19" s="1028"/>
      <c r="E19" s="1028"/>
      <c r="F19" s="1028"/>
      <c r="G19" s="1028"/>
      <c r="H19" s="1028"/>
      <c r="I19" s="1028"/>
      <c r="J19" s="1028"/>
      <c r="K19" s="1028"/>
      <c r="L19" s="1028"/>
      <c r="M19" s="1028"/>
      <c r="N19" s="1028"/>
      <c r="O19" s="1028"/>
      <c r="P19" s="1029"/>
      <c r="Q19" s="1038"/>
      <c r="R19" s="1039"/>
      <c r="S19" s="1039"/>
      <c r="T19" s="1039"/>
      <c r="U19" s="1039"/>
      <c r="V19" s="1039"/>
      <c r="W19" s="1039"/>
      <c r="X19" s="1039"/>
      <c r="Y19" s="1039"/>
      <c r="Z19" s="1039"/>
      <c r="AA19" s="1039"/>
      <c r="AB19" s="1039"/>
      <c r="AC19" s="1039"/>
      <c r="AD19" s="1039"/>
      <c r="AE19" s="1040"/>
      <c r="AF19" s="1032"/>
      <c r="AG19" s="1033"/>
      <c r="AH19" s="1033"/>
      <c r="AI19" s="1033"/>
      <c r="AJ19" s="1034"/>
      <c r="AK19" s="1079"/>
      <c r="AL19" s="1080"/>
      <c r="AM19" s="1080"/>
      <c r="AN19" s="1080"/>
      <c r="AO19" s="1080"/>
      <c r="AP19" s="1080"/>
      <c r="AQ19" s="1080"/>
      <c r="AR19" s="1080"/>
      <c r="AS19" s="1080"/>
      <c r="AT19" s="1080"/>
      <c r="AU19" s="1081"/>
      <c r="AV19" s="1081"/>
      <c r="AW19" s="1081"/>
      <c r="AX19" s="1081"/>
      <c r="AY19" s="1082"/>
      <c r="AZ19" s="229"/>
      <c r="BA19" s="229"/>
      <c r="BB19" s="229"/>
      <c r="BC19" s="229"/>
      <c r="BD19" s="229"/>
      <c r="BE19" s="230"/>
      <c r="BF19" s="230"/>
      <c r="BG19" s="230"/>
      <c r="BH19" s="230"/>
      <c r="BI19" s="230"/>
      <c r="BJ19" s="230"/>
      <c r="BK19" s="230"/>
      <c r="BL19" s="230"/>
      <c r="BM19" s="230"/>
      <c r="BN19" s="230"/>
      <c r="BO19" s="230"/>
      <c r="BP19" s="230"/>
      <c r="BQ19" s="235">
        <v>13</v>
      </c>
      <c r="BR19" s="236"/>
      <c r="BS19" s="995"/>
      <c r="BT19" s="996"/>
      <c r="BU19" s="996"/>
      <c r="BV19" s="996"/>
      <c r="BW19" s="996"/>
      <c r="BX19" s="996"/>
      <c r="BY19" s="996"/>
      <c r="BZ19" s="996"/>
      <c r="CA19" s="996"/>
      <c r="CB19" s="996"/>
      <c r="CC19" s="996"/>
      <c r="CD19" s="996"/>
      <c r="CE19" s="996"/>
      <c r="CF19" s="996"/>
      <c r="CG19" s="1019"/>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1"/>
    </row>
    <row r="20" spans="1:131" s="232" customFormat="1" ht="26.25" customHeight="1" x14ac:dyDescent="0.25">
      <c r="A20" s="235">
        <v>14</v>
      </c>
      <c r="B20" s="1027"/>
      <c r="C20" s="1028"/>
      <c r="D20" s="1028"/>
      <c r="E20" s="1028"/>
      <c r="F20" s="1028"/>
      <c r="G20" s="1028"/>
      <c r="H20" s="1028"/>
      <c r="I20" s="1028"/>
      <c r="J20" s="1028"/>
      <c r="K20" s="1028"/>
      <c r="L20" s="1028"/>
      <c r="M20" s="1028"/>
      <c r="N20" s="1028"/>
      <c r="O20" s="1028"/>
      <c r="P20" s="1029"/>
      <c r="Q20" s="1038"/>
      <c r="R20" s="1039"/>
      <c r="S20" s="1039"/>
      <c r="T20" s="1039"/>
      <c r="U20" s="1039"/>
      <c r="V20" s="1039"/>
      <c r="W20" s="1039"/>
      <c r="X20" s="1039"/>
      <c r="Y20" s="1039"/>
      <c r="Z20" s="1039"/>
      <c r="AA20" s="1039"/>
      <c r="AB20" s="1039"/>
      <c r="AC20" s="1039"/>
      <c r="AD20" s="1039"/>
      <c r="AE20" s="1040"/>
      <c r="AF20" s="1032"/>
      <c r="AG20" s="1033"/>
      <c r="AH20" s="1033"/>
      <c r="AI20" s="1033"/>
      <c r="AJ20" s="1034"/>
      <c r="AK20" s="1079"/>
      <c r="AL20" s="1080"/>
      <c r="AM20" s="1080"/>
      <c r="AN20" s="1080"/>
      <c r="AO20" s="1080"/>
      <c r="AP20" s="1080"/>
      <c r="AQ20" s="1080"/>
      <c r="AR20" s="1080"/>
      <c r="AS20" s="1080"/>
      <c r="AT20" s="1080"/>
      <c r="AU20" s="1081"/>
      <c r="AV20" s="1081"/>
      <c r="AW20" s="1081"/>
      <c r="AX20" s="1081"/>
      <c r="AY20" s="1082"/>
      <c r="AZ20" s="229"/>
      <c r="BA20" s="229"/>
      <c r="BB20" s="229"/>
      <c r="BC20" s="229"/>
      <c r="BD20" s="229"/>
      <c r="BE20" s="230"/>
      <c r="BF20" s="230"/>
      <c r="BG20" s="230"/>
      <c r="BH20" s="230"/>
      <c r="BI20" s="230"/>
      <c r="BJ20" s="230"/>
      <c r="BK20" s="230"/>
      <c r="BL20" s="230"/>
      <c r="BM20" s="230"/>
      <c r="BN20" s="230"/>
      <c r="BO20" s="230"/>
      <c r="BP20" s="230"/>
      <c r="BQ20" s="235">
        <v>14</v>
      </c>
      <c r="BR20" s="236"/>
      <c r="BS20" s="995"/>
      <c r="BT20" s="996"/>
      <c r="BU20" s="996"/>
      <c r="BV20" s="996"/>
      <c r="BW20" s="996"/>
      <c r="BX20" s="996"/>
      <c r="BY20" s="996"/>
      <c r="BZ20" s="996"/>
      <c r="CA20" s="996"/>
      <c r="CB20" s="996"/>
      <c r="CC20" s="996"/>
      <c r="CD20" s="996"/>
      <c r="CE20" s="996"/>
      <c r="CF20" s="996"/>
      <c r="CG20" s="1019"/>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1"/>
    </row>
    <row r="21" spans="1:131" s="232" customFormat="1" ht="26.25" customHeight="1" thickBot="1" x14ac:dyDescent="0.3">
      <c r="A21" s="235">
        <v>15</v>
      </c>
      <c r="B21" s="1027"/>
      <c r="C21" s="1028"/>
      <c r="D21" s="1028"/>
      <c r="E21" s="1028"/>
      <c r="F21" s="1028"/>
      <c r="G21" s="1028"/>
      <c r="H21" s="1028"/>
      <c r="I21" s="1028"/>
      <c r="J21" s="1028"/>
      <c r="K21" s="1028"/>
      <c r="L21" s="1028"/>
      <c r="M21" s="1028"/>
      <c r="N21" s="1028"/>
      <c r="O21" s="1028"/>
      <c r="P21" s="1029"/>
      <c r="Q21" s="1038"/>
      <c r="R21" s="1039"/>
      <c r="S21" s="1039"/>
      <c r="T21" s="1039"/>
      <c r="U21" s="1039"/>
      <c r="V21" s="1039"/>
      <c r="W21" s="1039"/>
      <c r="X21" s="1039"/>
      <c r="Y21" s="1039"/>
      <c r="Z21" s="1039"/>
      <c r="AA21" s="1039"/>
      <c r="AB21" s="1039"/>
      <c r="AC21" s="1039"/>
      <c r="AD21" s="1039"/>
      <c r="AE21" s="1040"/>
      <c r="AF21" s="1032"/>
      <c r="AG21" s="1033"/>
      <c r="AH21" s="1033"/>
      <c r="AI21" s="1033"/>
      <c r="AJ21" s="1034"/>
      <c r="AK21" s="1079"/>
      <c r="AL21" s="1080"/>
      <c r="AM21" s="1080"/>
      <c r="AN21" s="1080"/>
      <c r="AO21" s="1080"/>
      <c r="AP21" s="1080"/>
      <c r="AQ21" s="1080"/>
      <c r="AR21" s="1080"/>
      <c r="AS21" s="1080"/>
      <c r="AT21" s="1080"/>
      <c r="AU21" s="1081"/>
      <c r="AV21" s="1081"/>
      <c r="AW21" s="1081"/>
      <c r="AX21" s="1081"/>
      <c r="AY21" s="1082"/>
      <c r="AZ21" s="229"/>
      <c r="BA21" s="229"/>
      <c r="BB21" s="229"/>
      <c r="BC21" s="229"/>
      <c r="BD21" s="229"/>
      <c r="BE21" s="230"/>
      <c r="BF21" s="230"/>
      <c r="BG21" s="230"/>
      <c r="BH21" s="230"/>
      <c r="BI21" s="230"/>
      <c r="BJ21" s="230"/>
      <c r="BK21" s="230"/>
      <c r="BL21" s="230"/>
      <c r="BM21" s="230"/>
      <c r="BN21" s="230"/>
      <c r="BO21" s="230"/>
      <c r="BP21" s="230"/>
      <c r="BQ21" s="235">
        <v>15</v>
      </c>
      <c r="BR21" s="236"/>
      <c r="BS21" s="995"/>
      <c r="BT21" s="996"/>
      <c r="BU21" s="996"/>
      <c r="BV21" s="996"/>
      <c r="BW21" s="996"/>
      <c r="BX21" s="996"/>
      <c r="BY21" s="996"/>
      <c r="BZ21" s="996"/>
      <c r="CA21" s="996"/>
      <c r="CB21" s="996"/>
      <c r="CC21" s="996"/>
      <c r="CD21" s="996"/>
      <c r="CE21" s="996"/>
      <c r="CF21" s="996"/>
      <c r="CG21" s="1019"/>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1"/>
    </row>
    <row r="22" spans="1:131" s="232" customFormat="1" ht="26.25" customHeight="1" x14ac:dyDescent="0.25">
      <c r="A22" s="235">
        <v>16</v>
      </c>
      <c r="B22" s="1027"/>
      <c r="C22" s="1028"/>
      <c r="D22" s="1028"/>
      <c r="E22" s="1028"/>
      <c r="F22" s="1028"/>
      <c r="G22" s="1028"/>
      <c r="H22" s="1028"/>
      <c r="I22" s="1028"/>
      <c r="J22" s="1028"/>
      <c r="K22" s="1028"/>
      <c r="L22" s="1028"/>
      <c r="M22" s="1028"/>
      <c r="N22" s="1028"/>
      <c r="O22" s="1028"/>
      <c r="P22" s="1029"/>
      <c r="Q22" s="1072"/>
      <c r="R22" s="1073"/>
      <c r="S22" s="1073"/>
      <c r="T22" s="1073"/>
      <c r="U22" s="1073"/>
      <c r="V22" s="1073"/>
      <c r="W22" s="1073"/>
      <c r="X22" s="1073"/>
      <c r="Y22" s="1073"/>
      <c r="Z22" s="1073"/>
      <c r="AA22" s="1073"/>
      <c r="AB22" s="1073"/>
      <c r="AC22" s="1073"/>
      <c r="AD22" s="1073"/>
      <c r="AE22" s="1074"/>
      <c r="AF22" s="1032"/>
      <c r="AG22" s="1033"/>
      <c r="AH22" s="1033"/>
      <c r="AI22" s="1033"/>
      <c r="AJ22" s="1034"/>
      <c r="AK22" s="1075"/>
      <c r="AL22" s="1076"/>
      <c r="AM22" s="1076"/>
      <c r="AN22" s="1076"/>
      <c r="AO22" s="1076"/>
      <c r="AP22" s="1076"/>
      <c r="AQ22" s="1076"/>
      <c r="AR22" s="1076"/>
      <c r="AS22" s="1076"/>
      <c r="AT22" s="1076"/>
      <c r="AU22" s="1077"/>
      <c r="AV22" s="1077"/>
      <c r="AW22" s="1077"/>
      <c r="AX22" s="1077"/>
      <c r="AY22" s="1078"/>
      <c r="AZ22" s="1025" t="s">
        <v>378</v>
      </c>
      <c r="BA22" s="1025"/>
      <c r="BB22" s="1025"/>
      <c r="BC22" s="1025"/>
      <c r="BD22" s="1026"/>
      <c r="BE22" s="230"/>
      <c r="BF22" s="230"/>
      <c r="BG22" s="230"/>
      <c r="BH22" s="230"/>
      <c r="BI22" s="230"/>
      <c r="BJ22" s="230"/>
      <c r="BK22" s="230"/>
      <c r="BL22" s="230"/>
      <c r="BM22" s="230"/>
      <c r="BN22" s="230"/>
      <c r="BO22" s="230"/>
      <c r="BP22" s="230"/>
      <c r="BQ22" s="235">
        <v>16</v>
      </c>
      <c r="BR22" s="236"/>
      <c r="BS22" s="995"/>
      <c r="BT22" s="996"/>
      <c r="BU22" s="996"/>
      <c r="BV22" s="996"/>
      <c r="BW22" s="996"/>
      <c r="BX22" s="996"/>
      <c r="BY22" s="996"/>
      <c r="BZ22" s="996"/>
      <c r="CA22" s="996"/>
      <c r="CB22" s="996"/>
      <c r="CC22" s="996"/>
      <c r="CD22" s="996"/>
      <c r="CE22" s="996"/>
      <c r="CF22" s="996"/>
      <c r="CG22" s="1019"/>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1"/>
    </row>
    <row r="23" spans="1:131" s="232" customFormat="1" ht="26.25" customHeight="1" thickBot="1" x14ac:dyDescent="0.3">
      <c r="A23" s="237" t="s">
        <v>379</v>
      </c>
      <c r="B23" s="951" t="s">
        <v>380</v>
      </c>
      <c r="C23" s="952"/>
      <c r="D23" s="952"/>
      <c r="E23" s="952"/>
      <c r="F23" s="952"/>
      <c r="G23" s="952"/>
      <c r="H23" s="952"/>
      <c r="I23" s="952"/>
      <c r="J23" s="952"/>
      <c r="K23" s="952"/>
      <c r="L23" s="952"/>
      <c r="M23" s="952"/>
      <c r="N23" s="952"/>
      <c r="O23" s="952"/>
      <c r="P23" s="962"/>
      <c r="Q23" s="1066">
        <v>150960</v>
      </c>
      <c r="R23" s="1060"/>
      <c r="S23" s="1060"/>
      <c r="T23" s="1060"/>
      <c r="U23" s="1060"/>
      <c r="V23" s="1060">
        <v>147609</v>
      </c>
      <c r="W23" s="1060"/>
      <c r="X23" s="1060"/>
      <c r="Y23" s="1060"/>
      <c r="Z23" s="1060"/>
      <c r="AA23" s="1060">
        <v>3351</v>
      </c>
      <c r="AB23" s="1060"/>
      <c r="AC23" s="1060"/>
      <c r="AD23" s="1060"/>
      <c r="AE23" s="1067"/>
      <c r="AF23" s="1068">
        <v>2750</v>
      </c>
      <c r="AG23" s="1060"/>
      <c r="AH23" s="1060"/>
      <c r="AI23" s="1060"/>
      <c r="AJ23" s="1069"/>
      <c r="AK23" s="1070"/>
      <c r="AL23" s="1071"/>
      <c r="AM23" s="1071"/>
      <c r="AN23" s="1071"/>
      <c r="AO23" s="1071"/>
      <c r="AP23" s="1060">
        <v>128275</v>
      </c>
      <c r="AQ23" s="1060"/>
      <c r="AR23" s="1060"/>
      <c r="AS23" s="1060"/>
      <c r="AT23" s="1060"/>
      <c r="AU23" s="1061"/>
      <c r="AV23" s="1061"/>
      <c r="AW23" s="1061"/>
      <c r="AX23" s="1061"/>
      <c r="AY23" s="1062"/>
      <c r="AZ23" s="1063" t="s">
        <v>122</v>
      </c>
      <c r="BA23" s="1064"/>
      <c r="BB23" s="1064"/>
      <c r="BC23" s="1064"/>
      <c r="BD23" s="1065"/>
      <c r="BE23" s="230"/>
      <c r="BF23" s="230"/>
      <c r="BG23" s="230"/>
      <c r="BH23" s="230"/>
      <c r="BI23" s="230"/>
      <c r="BJ23" s="230"/>
      <c r="BK23" s="230"/>
      <c r="BL23" s="230"/>
      <c r="BM23" s="230"/>
      <c r="BN23" s="230"/>
      <c r="BO23" s="230"/>
      <c r="BP23" s="230"/>
      <c r="BQ23" s="235">
        <v>17</v>
      </c>
      <c r="BR23" s="236"/>
      <c r="BS23" s="995"/>
      <c r="BT23" s="996"/>
      <c r="BU23" s="996"/>
      <c r="BV23" s="996"/>
      <c r="BW23" s="996"/>
      <c r="BX23" s="996"/>
      <c r="BY23" s="996"/>
      <c r="BZ23" s="996"/>
      <c r="CA23" s="996"/>
      <c r="CB23" s="996"/>
      <c r="CC23" s="996"/>
      <c r="CD23" s="996"/>
      <c r="CE23" s="996"/>
      <c r="CF23" s="996"/>
      <c r="CG23" s="1019"/>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1"/>
    </row>
    <row r="24" spans="1:131" s="232" customFormat="1" ht="26.25" customHeight="1" x14ac:dyDescent="0.25">
      <c r="A24" s="1059" t="s">
        <v>381</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9"/>
      <c r="BA24" s="229"/>
      <c r="BB24" s="229"/>
      <c r="BC24" s="229"/>
      <c r="BD24" s="229"/>
      <c r="BE24" s="230"/>
      <c r="BF24" s="230"/>
      <c r="BG24" s="230"/>
      <c r="BH24" s="230"/>
      <c r="BI24" s="230"/>
      <c r="BJ24" s="230"/>
      <c r="BK24" s="230"/>
      <c r="BL24" s="230"/>
      <c r="BM24" s="230"/>
      <c r="BN24" s="230"/>
      <c r="BO24" s="230"/>
      <c r="BP24" s="230"/>
      <c r="BQ24" s="235">
        <v>18</v>
      </c>
      <c r="BR24" s="236"/>
      <c r="BS24" s="995"/>
      <c r="BT24" s="996"/>
      <c r="BU24" s="996"/>
      <c r="BV24" s="996"/>
      <c r="BW24" s="996"/>
      <c r="BX24" s="996"/>
      <c r="BY24" s="996"/>
      <c r="BZ24" s="996"/>
      <c r="CA24" s="996"/>
      <c r="CB24" s="996"/>
      <c r="CC24" s="996"/>
      <c r="CD24" s="996"/>
      <c r="CE24" s="996"/>
      <c r="CF24" s="996"/>
      <c r="CG24" s="1019"/>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1"/>
    </row>
    <row r="25" spans="1:131" ht="26.25" customHeight="1" thickBot="1" x14ac:dyDescent="0.3">
      <c r="A25" s="1058" t="s">
        <v>382</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9"/>
      <c r="BK25" s="229"/>
      <c r="BL25" s="229"/>
      <c r="BM25" s="229"/>
      <c r="BN25" s="229"/>
      <c r="BO25" s="238"/>
      <c r="BP25" s="238"/>
      <c r="BQ25" s="235">
        <v>19</v>
      </c>
      <c r="BR25" s="236"/>
      <c r="BS25" s="995"/>
      <c r="BT25" s="996"/>
      <c r="BU25" s="996"/>
      <c r="BV25" s="996"/>
      <c r="BW25" s="996"/>
      <c r="BX25" s="996"/>
      <c r="BY25" s="996"/>
      <c r="BZ25" s="996"/>
      <c r="CA25" s="996"/>
      <c r="CB25" s="996"/>
      <c r="CC25" s="996"/>
      <c r="CD25" s="996"/>
      <c r="CE25" s="996"/>
      <c r="CF25" s="996"/>
      <c r="CG25" s="1019"/>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27"/>
    </row>
    <row r="26" spans="1:131" ht="26.25" customHeight="1" x14ac:dyDescent="0.25">
      <c r="A26" s="998" t="s">
        <v>357</v>
      </c>
      <c r="B26" s="999"/>
      <c r="C26" s="999"/>
      <c r="D26" s="999"/>
      <c r="E26" s="999"/>
      <c r="F26" s="999"/>
      <c r="G26" s="999"/>
      <c r="H26" s="999"/>
      <c r="I26" s="999"/>
      <c r="J26" s="999"/>
      <c r="K26" s="999"/>
      <c r="L26" s="999"/>
      <c r="M26" s="999"/>
      <c r="N26" s="999"/>
      <c r="O26" s="999"/>
      <c r="P26" s="1000"/>
      <c r="Q26" s="1004" t="s">
        <v>383</v>
      </c>
      <c r="R26" s="1005"/>
      <c r="S26" s="1005"/>
      <c r="T26" s="1005"/>
      <c r="U26" s="1006"/>
      <c r="V26" s="1004" t="s">
        <v>384</v>
      </c>
      <c r="W26" s="1005"/>
      <c r="X26" s="1005"/>
      <c r="Y26" s="1005"/>
      <c r="Z26" s="1006"/>
      <c r="AA26" s="1004" t="s">
        <v>385</v>
      </c>
      <c r="AB26" s="1005"/>
      <c r="AC26" s="1005"/>
      <c r="AD26" s="1005"/>
      <c r="AE26" s="1005"/>
      <c r="AF26" s="1054" t="s">
        <v>386</v>
      </c>
      <c r="AG26" s="1011"/>
      <c r="AH26" s="1011"/>
      <c r="AI26" s="1011"/>
      <c r="AJ26" s="1055"/>
      <c r="AK26" s="1005" t="s">
        <v>387</v>
      </c>
      <c r="AL26" s="1005"/>
      <c r="AM26" s="1005"/>
      <c r="AN26" s="1005"/>
      <c r="AO26" s="1006"/>
      <c r="AP26" s="1004" t="s">
        <v>388</v>
      </c>
      <c r="AQ26" s="1005"/>
      <c r="AR26" s="1005"/>
      <c r="AS26" s="1005"/>
      <c r="AT26" s="1006"/>
      <c r="AU26" s="1004" t="s">
        <v>389</v>
      </c>
      <c r="AV26" s="1005"/>
      <c r="AW26" s="1005"/>
      <c r="AX26" s="1005"/>
      <c r="AY26" s="1006"/>
      <c r="AZ26" s="1004" t="s">
        <v>390</v>
      </c>
      <c r="BA26" s="1005"/>
      <c r="BB26" s="1005"/>
      <c r="BC26" s="1005"/>
      <c r="BD26" s="1006"/>
      <c r="BE26" s="1004" t="s">
        <v>364</v>
      </c>
      <c r="BF26" s="1005"/>
      <c r="BG26" s="1005"/>
      <c r="BH26" s="1005"/>
      <c r="BI26" s="1017"/>
      <c r="BJ26" s="229"/>
      <c r="BK26" s="229"/>
      <c r="BL26" s="229"/>
      <c r="BM26" s="229"/>
      <c r="BN26" s="229"/>
      <c r="BO26" s="238"/>
      <c r="BP26" s="238"/>
      <c r="BQ26" s="235">
        <v>20</v>
      </c>
      <c r="BR26" s="236"/>
      <c r="BS26" s="995"/>
      <c r="BT26" s="996"/>
      <c r="BU26" s="996"/>
      <c r="BV26" s="996"/>
      <c r="BW26" s="996"/>
      <c r="BX26" s="996"/>
      <c r="BY26" s="996"/>
      <c r="BZ26" s="996"/>
      <c r="CA26" s="996"/>
      <c r="CB26" s="996"/>
      <c r="CC26" s="996"/>
      <c r="CD26" s="996"/>
      <c r="CE26" s="996"/>
      <c r="CF26" s="996"/>
      <c r="CG26" s="1019"/>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27"/>
    </row>
    <row r="27" spans="1:131" ht="26.25" customHeight="1" thickBot="1" x14ac:dyDescent="0.3">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56"/>
      <c r="AG27" s="1014"/>
      <c r="AH27" s="1014"/>
      <c r="AI27" s="1014"/>
      <c r="AJ27" s="1057"/>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8"/>
      <c r="BJ27" s="229"/>
      <c r="BK27" s="229"/>
      <c r="BL27" s="229"/>
      <c r="BM27" s="229"/>
      <c r="BN27" s="229"/>
      <c r="BO27" s="238"/>
      <c r="BP27" s="238"/>
      <c r="BQ27" s="235">
        <v>21</v>
      </c>
      <c r="BR27" s="236"/>
      <c r="BS27" s="995"/>
      <c r="BT27" s="996"/>
      <c r="BU27" s="996"/>
      <c r="BV27" s="996"/>
      <c r="BW27" s="996"/>
      <c r="BX27" s="996"/>
      <c r="BY27" s="996"/>
      <c r="BZ27" s="996"/>
      <c r="CA27" s="996"/>
      <c r="CB27" s="996"/>
      <c r="CC27" s="996"/>
      <c r="CD27" s="996"/>
      <c r="CE27" s="996"/>
      <c r="CF27" s="996"/>
      <c r="CG27" s="1019"/>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27"/>
    </row>
    <row r="28" spans="1:131" ht="26.25" customHeight="1" thickTop="1" x14ac:dyDescent="0.25">
      <c r="A28" s="239">
        <v>1</v>
      </c>
      <c r="B28" s="1046" t="s">
        <v>391</v>
      </c>
      <c r="C28" s="1047"/>
      <c r="D28" s="1047"/>
      <c r="E28" s="1047"/>
      <c r="F28" s="1047"/>
      <c r="G28" s="1047"/>
      <c r="H28" s="1047"/>
      <c r="I28" s="1047"/>
      <c r="J28" s="1047"/>
      <c r="K28" s="1047"/>
      <c r="L28" s="1047"/>
      <c r="M28" s="1047"/>
      <c r="N28" s="1047"/>
      <c r="O28" s="1047"/>
      <c r="P28" s="1048"/>
      <c r="Q28" s="1049">
        <v>27628</v>
      </c>
      <c r="R28" s="1050"/>
      <c r="S28" s="1050"/>
      <c r="T28" s="1050"/>
      <c r="U28" s="1050"/>
      <c r="V28" s="1050">
        <v>27523</v>
      </c>
      <c r="W28" s="1050"/>
      <c r="X28" s="1050"/>
      <c r="Y28" s="1050"/>
      <c r="Z28" s="1050"/>
      <c r="AA28" s="1050">
        <v>104</v>
      </c>
      <c r="AB28" s="1050"/>
      <c r="AC28" s="1050"/>
      <c r="AD28" s="1050"/>
      <c r="AE28" s="1051"/>
      <c r="AF28" s="1052">
        <v>104</v>
      </c>
      <c r="AG28" s="1050"/>
      <c r="AH28" s="1050"/>
      <c r="AI28" s="1050"/>
      <c r="AJ28" s="1053"/>
      <c r="AK28" s="1041">
        <v>3039</v>
      </c>
      <c r="AL28" s="1042"/>
      <c r="AM28" s="1042"/>
      <c r="AN28" s="1042"/>
      <c r="AO28" s="1042"/>
      <c r="AP28" s="1042" t="s">
        <v>495</v>
      </c>
      <c r="AQ28" s="1042"/>
      <c r="AR28" s="1042"/>
      <c r="AS28" s="1042"/>
      <c r="AT28" s="1042"/>
      <c r="AU28" s="1042" t="s">
        <v>495</v>
      </c>
      <c r="AV28" s="1042"/>
      <c r="AW28" s="1042"/>
      <c r="AX28" s="1042"/>
      <c r="AY28" s="1042"/>
      <c r="AZ28" s="1043" t="s">
        <v>495</v>
      </c>
      <c r="BA28" s="1043"/>
      <c r="BB28" s="1043"/>
      <c r="BC28" s="1043"/>
      <c r="BD28" s="1043"/>
      <c r="BE28" s="1044"/>
      <c r="BF28" s="1044"/>
      <c r="BG28" s="1044"/>
      <c r="BH28" s="1044"/>
      <c r="BI28" s="1045"/>
      <c r="BJ28" s="229"/>
      <c r="BK28" s="229"/>
      <c r="BL28" s="229"/>
      <c r="BM28" s="229"/>
      <c r="BN28" s="229"/>
      <c r="BO28" s="238"/>
      <c r="BP28" s="238"/>
      <c r="BQ28" s="235">
        <v>22</v>
      </c>
      <c r="BR28" s="236"/>
      <c r="BS28" s="995"/>
      <c r="BT28" s="996"/>
      <c r="BU28" s="996"/>
      <c r="BV28" s="996"/>
      <c r="BW28" s="996"/>
      <c r="BX28" s="996"/>
      <c r="BY28" s="996"/>
      <c r="BZ28" s="996"/>
      <c r="CA28" s="996"/>
      <c r="CB28" s="996"/>
      <c r="CC28" s="996"/>
      <c r="CD28" s="996"/>
      <c r="CE28" s="996"/>
      <c r="CF28" s="996"/>
      <c r="CG28" s="1019"/>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27"/>
    </row>
    <row r="29" spans="1:131" ht="26.25" customHeight="1" x14ac:dyDescent="0.25">
      <c r="A29" s="239">
        <v>2</v>
      </c>
      <c r="B29" s="1027" t="s">
        <v>392</v>
      </c>
      <c r="C29" s="1028"/>
      <c r="D29" s="1028"/>
      <c r="E29" s="1028"/>
      <c r="F29" s="1028"/>
      <c r="G29" s="1028"/>
      <c r="H29" s="1028"/>
      <c r="I29" s="1028"/>
      <c r="J29" s="1028"/>
      <c r="K29" s="1028"/>
      <c r="L29" s="1028"/>
      <c r="M29" s="1028"/>
      <c r="N29" s="1028"/>
      <c r="O29" s="1028"/>
      <c r="P29" s="1029"/>
      <c r="Q29" s="1038">
        <v>32452</v>
      </c>
      <c r="R29" s="1039"/>
      <c r="S29" s="1039"/>
      <c r="T29" s="1039"/>
      <c r="U29" s="1039"/>
      <c r="V29" s="1039">
        <v>32412</v>
      </c>
      <c r="W29" s="1039"/>
      <c r="X29" s="1039"/>
      <c r="Y29" s="1039"/>
      <c r="Z29" s="1039"/>
      <c r="AA29" s="1039">
        <v>40</v>
      </c>
      <c r="AB29" s="1039"/>
      <c r="AC29" s="1039"/>
      <c r="AD29" s="1039"/>
      <c r="AE29" s="1040"/>
      <c r="AF29" s="1032">
        <v>40</v>
      </c>
      <c r="AG29" s="1033"/>
      <c r="AH29" s="1033"/>
      <c r="AI29" s="1033"/>
      <c r="AJ29" s="1034"/>
      <c r="AK29" s="720" t="s">
        <v>567</v>
      </c>
      <c r="AL29" s="721"/>
      <c r="AM29" s="721"/>
      <c r="AN29" s="721"/>
      <c r="AO29" s="721"/>
      <c r="AP29" s="721" t="s">
        <v>495</v>
      </c>
      <c r="AQ29" s="721"/>
      <c r="AR29" s="721"/>
      <c r="AS29" s="721"/>
      <c r="AT29" s="721"/>
      <c r="AU29" s="721" t="s">
        <v>495</v>
      </c>
      <c r="AV29" s="721"/>
      <c r="AW29" s="721"/>
      <c r="AX29" s="721"/>
      <c r="AY29" s="721"/>
      <c r="AZ29" s="722" t="s">
        <v>495</v>
      </c>
      <c r="BA29" s="722"/>
      <c r="BB29" s="722"/>
      <c r="BC29" s="722"/>
      <c r="BD29" s="722"/>
      <c r="BE29" s="985"/>
      <c r="BF29" s="985"/>
      <c r="BG29" s="985"/>
      <c r="BH29" s="985"/>
      <c r="BI29" s="986"/>
      <c r="BJ29" s="229"/>
      <c r="BK29" s="229"/>
      <c r="BL29" s="229"/>
      <c r="BM29" s="229"/>
      <c r="BN29" s="229"/>
      <c r="BO29" s="238"/>
      <c r="BP29" s="238"/>
      <c r="BQ29" s="235">
        <v>23</v>
      </c>
      <c r="BR29" s="236"/>
      <c r="BS29" s="995"/>
      <c r="BT29" s="996"/>
      <c r="BU29" s="996"/>
      <c r="BV29" s="996"/>
      <c r="BW29" s="996"/>
      <c r="BX29" s="996"/>
      <c r="BY29" s="996"/>
      <c r="BZ29" s="996"/>
      <c r="CA29" s="996"/>
      <c r="CB29" s="996"/>
      <c r="CC29" s="996"/>
      <c r="CD29" s="996"/>
      <c r="CE29" s="996"/>
      <c r="CF29" s="996"/>
      <c r="CG29" s="1019"/>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27"/>
    </row>
    <row r="30" spans="1:131" ht="26.25" customHeight="1" x14ac:dyDescent="0.25">
      <c r="A30" s="239">
        <v>3</v>
      </c>
      <c r="B30" s="1027" t="s">
        <v>393</v>
      </c>
      <c r="C30" s="1028"/>
      <c r="D30" s="1028"/>
      <c r="E30" s="1028"/>
      <c r="F30" s="1028"/>
      <c r="G30" s="1028"/>
      <c r="H30" s="1028"/>
      <c r="I30" s="1028"/>
      <c r="J30" s="1028"/>
      <c r="K30" s="1028"/>
      <c r="L30" s="1028"/>
      <c r="M30" s="1028"/>
      <c r="N30" s="1028"/>
      <c r="O30" s="1028"/>
      <c r="P30" s="1029"/>
      <c r="Q30" s="1038">
        <v>33151</v>
      </c>
      <c r="R30" s="1039"/>
      <c r="S30" s="1039"/>
      <c r="T30" s="1039"/>
      <c r="U30" s="1039"/>
      <c r="V30" s="1039">
        <v>32070</v>
      </c>
      <c r="W30" s="1039"/>
      <c r="X30" s="1039"/>
      <c r="Y30" s="1039"/>
      <c r="Z30" s="1039"/>
      <c r="AA30" s="1039">
        <v>1081</v>
      </c>
      <c r="AB30" s="1039"/>
      <c r="AC30" s="1039"/>
      <c r="AD30" s="1039"/>
      <c r="AE30" s="1040"/>
      <c r="AF30" s="1032">
        <v>1081</v>
      </c>
      <c r="AG30" s="1033"/>
      <c r="AH30" s="1033"/>
      <c r="AI30" s="1033"/>
      <c r="AJ30" s="1034"/>
      <c r="AK30" s="720">
        <v>5355</v>
      </c>
      <c r="AL30" s="721"/>
      <c r="AM30" s="721"/>
      <c r="AN30" s="721"/>
      <c r="AO30" s="721"/>
      <c r="AP30" s="721" t="s">
        <v>495</v>
      </c>
      <c r="AQ30" s="721"/>
      <c r="AR30" s="721"/>
      <c r="AS30" s="721"/>
      <c r="AT30" s="721"/>
      <c r="AU30" s="721" t="s">
        <v>495</v>
      </c>
      <c r="AV30" s="721"/>
      <c r="AW30" s="721"/>
      <c r="AX30" s="721"/>
      <c r="AY30" s="721"/>
      <c r="AZ30" s="722" t="s">
        <v>495</v>
      </c>
      <c r="BA30" s="722"/>
      <c r="BB30" s="722"/>
      <c r="BC30" s="722"/>
      <c r="BD30" s="722"/>
      <c r="BE30" s="985"/>
      <c r="BF30" s="985"/>
      <c r="BG30" s="985"/>
      <c r="BH30" s="985"/>
      <c r="BI30" s="986"/>
      <c r="BJ30" s="229"/>
      <c r="BK30" s="229"/>
      <c r="BL30" s="229"/>
      <c r="BM30" s="229"/>
      <c r="BN30" s="229"/>
      <c r="BO30" s="238"/>
      <c r="BP30" s="238"/>
      <c r="BQ30" s="235">
        <v>24</v>
      </c>
      <c r="BR30" s="236"/>
      <c r="BS30" s="995"/>
      <c r="BT30" s="996"/>
      <c r="BU30" s="996"/>
      <c r="BV30" s="996"/>
      <c r="BW30" s="996"/>
      <c r="BX30" s="996"/>
      <c r="BY30" s="996"/>
      <c r="BZ30" s="996"/>
      <c r="CA30" s="996"/>
      <c r="CB30" s="996"/>
      <c r="CC30" s="996"/>
      <c r="CD30" s="996"/>
      <c r="CE30" s="996"/>
      <c r="CF30" s="996"/>
      <c r="CG30" s="1019"/>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27"/>
    </row>
    <row r="31" spans="1:131" ht="26.25" customHeight="1" x14ac:dyDescent="0.25">
      <c r="A31" s="239">
        <v>4</v>
      </c>
      <c r="B31" s="1027" t="s">
        <v>394</v>
      </c>
      <c r="C31" s="1028"/>
      <c r="D31" s="1028"/>
      <c r="E31" s="1028"/>
      <c r="F31" s="1028"/>
      <c r="G31" s="1028"/>
      <c r="H31" s="1028"/>
      <c r="I31" s="1028"/>
      <c r="J31" s="1028"/>
      <c r="K31" s="1028"/>
      <c r="L31" s="1028"/>
      <c r="M31" s="1028"/>
      <c r="N31" s="1028"/>
      <c r="O31" s="1028"/>
      <c r="P31" s="1029"/>
      <c r="Q31" s="1038">
        <v>4710</v>
      </c>
      <c r="R31" s="1039"/>
      <c r="S31" s="1039"/>
      <c r="T31" s="1039"/>
      <c r="U31" s="1039"/>
      <c r="V31" s="1039">
        <v>4599</v>
      </c>
      <c r="W31" s="1039"/>
      <c r="X31" s="1039"/>
      <c r="Y31" s="1039"/>
      <c r="Z31" s="1039"/>
      <c r="AA31" s="1039">
        <v>111</v>
      </c>
      <c r="AB31" s="1039"/>
      <c r="AC31" s="1039"/>
      <c r="AD31" s="1039"/>
      <c r="AE31" s="1040"/>
      <c r="AF31" s="1032">
        <v>111</v>
      </c>
      <c r="AG31" s="1033"/>
      <c r="AH31" s="1033"/>
      <c r="AI31" s="1033"/>
      <c r="AJ31" s="1034"/>
      <c r="AK31" s="720">
        <v>1296</v>
      </c>
      <c r="AL31" s="721"/>
      <c r="AM31" s="721"/>
      <c r="AN31" s="721"/>
      <c r="AO31" s="721"/>
      <c r="AP31" s="721" t="s">
        <v>495</v>
      </c>
      <c r="AQ31" s="721"/>
      <c r="AR31" s="721"/>
      <c r="AS31" s="721"/>
      <c r="AT31" s="721"/>
      <c r="AU31" s="721" t="s">
        <v>495</v>
      </c>
      <c r="AV31" s="721"/>
      <c r="AW31" s="721"/>
      <c r="AX31" s="721"/>
      <c r="AY31" s="721"/>
      <c r="AZ31" s="722" t="s">
        <v>495</v>
      </c>
      <c r="BA31" s="722"/>
      <c r="BB31" s="722"/>
      <c r="BC31" s="722"/>
      <c r="BD31" s="722"/>
      <c r="BE31" s="985"/>
      <c r="BF31" s="985"/>
      <c r="BG31" s="985"/>
      <c r="BH31" s="985"/>
      <c r="BI31" s="986"/>
      <c r="BJ31" s="229"/>
      <c r="BK31" s="229"/>
      <c r="BL31" s="229"/>
      <c r="BM31" s="229"/>
      <c r="BN31" s="229"/>
      <c r="BO31" s="238"/>
      <c r="BP31" s="238"/>
      <c r="BQ31" s="235">
        <v>25</v>
      </c>
      <c r="BR31" s="236"/>
      <c r="BS31" s="995"/>
      <c r="BT31" s="996"/>
      <c r="BU31" s="996"/>
      <c r="BV31" s="996"/>
      <c r="BW31" s="996"/>
      <c r="BX31" s="996"/>
      <c r="BY31" s="996"/>
      <c r="BZ31" s="996"/>
      <c r="CA31" s="996"/>
      <c r="CB31" s="996"/>
      <c r="CC31" s="996"/>
      <c r="CD31" s="996"/>
      <c r="CE31" s="996"/>
      <c r="CF31" s="996"/>
      <c r="CG31" s="1019"/>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27"/>
    </row>
    <row r="32" spans="1:131" ht="26.25" customHeight="1" x14ac:dyDescent="0.25">
      <c r="A32" s="239">
        <v>5</v>
      </c>
      <c r="B32" s="1027" t="s">
        <v>395</v>
      </c>
      <c r="C32" s="1028"/>
      <c r="D32" s="1028"/>
      <c r="E32" s="1028"/>
      <c r="F32" s="1028"/>
      <c r="G32" s="1028"/>
      <c r="H32" s="1028"/>
      <c r="I32" s="1028"/>
      <c r="J32" s="1028"/>
      <c r="K32" s="1028"/>
      <c r="L32" s="1028"/>
      <c r="M32" s="1028"/>
      <c r="N32" s="1028"/>
      <c r="O32" s="1028"/>
      <c r="P32" s="1029"/>
      <c r="Q32" s="1038">
        <v>4492</v>
      </c>
      <c r="R32" s="1039"/>
      <c r="S32" s="1039"/>
      <c r="T32" s="1039"/>
      <c r="U32" s="1039"/>
      <c r="V32" s="1039">
        <v>4288</v>
      </c>
      <c r="W32" s="1039"/>
      <c r="X32" s="1039"/>
      <c r="Y32" s="1039"/>
      <c r="Z32" s="1039"/>
      <c r="AA32" s="1039">
        <v>204</v>
      </c>
      <c r="AB32" s="1039"/>
      <c r="AC32" s="1039"/>
      <c r="AD32" s="1039"/>
      <c r="AE32" s="1040"/>
      <c r="AF32" s="1032">
        <v>3426</v>
      </c>
      <c r="AG32" s="1033"/>
      <c r="AH32" s="1033"/>
      <c r="AI32" s="1033"/>
      <c r="AJ32" s="1034"/>
      <c r="AK32" s="720">
        <v>173</v>
      </c>
      <c r="AL32" s="721"/>
      <c r="AM32" s="721"/>
      <c r="AN32" s="721"/>
      <c r="AO32" s="721"/>
      <c r="AP32" s="721">
        <v>18743</v>
      </c>
      <c r="AQ32" s="721"/>
      <c r="AR32" s="721"/>
      <c r="AS32" s="721"/>
      <c r="AT32" s="721"/>
      <c r="AU32" s="721">
        <v>1949</v>
      </c>
      <c r="AV32" s="721"/>
      <c r="AW32" s="721"/>
      <c r="AX32" s="721"/>
      <c r="AY32" s="721"/>
      <c r="AZ32" s="722" t="s">
        <v>495</v>
      </c>
      <c r="BA32" s="722"/>
      <c r="BB32" s="722"/>
      <c r="BC32" s="722"/>
      <c r="BD32" s="722"/>
      <c r="BE32" s="985" t="s">
        <v>396</v>
      </c>
      <c r="BF32" s="985"/>
      <c r="BG32" s="985"/>
      <c r="BH32" s="985"/>
      <c r="BI32" s="986"/>
      <c r="BJ32" s="229"/>
      <c r="BK32" s="229"/>
      <c r="BL32" s="229"/>
      <c r="BM32" s="229"/>
      <c r="BN32" s="229"/>
      <c r="BO32" s="238"/>
      <c r="BP32" s="238"/>
      <c r="BQ32" s="235">
        <v>26</v>
      </c>
      <c r="BR32" s="236"/>
      <c r="BS32" s="995"/>
      <c r="BT32" s="996"/>
      <c r="BU32" s="996"/>
      <c r="BV32" s="996"/>
      <c r="BW32" s="996"/>
      <c r="BX32" s="996"/>
      <c r="BY32" s="996"/>
      <c r="BZ32" s="996"/>
      <c r="CA32" s="996"/>
      <c r="CB32" s="996"/>
      <c r="CC32" s="996"/>
      <c r="CD32" s="996"/>
      <c r="CE32" s="996"/>
      <c r="CF32" s="996"/>
      <c r="CG32" s="1019"/>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27"/>
    </row>
    <row r="33" spans="1:131" ht="26.25" customHeight="1" x14ac:dyDescent="0.25">
      <c r="A33" s="239">
        <v>6</v>
      </c>
      <c r="B33" s="1027" t="s">
        <v>397</v>
      </c>
      <c r="C33" s="1028"/>
      <c r="D33" s="1028"/>
      <c r="E33" s="1028"/>
      <c r="F33" s="1028"/>
      <c r="G33" s="1028"/>
      <c r="H33" s="1028"/>
      <c r="I33" s="1028"/>
      <c r="J33" s="1028"/>
      <c r="K33" s="1028"/>
      <c r="L33" s="1028"/>
      <c r="M33" s="1028"/>
      <c r="N33" s="1028"/>
      <c r="O33" s="1028"/>
      <c r="P33" s="1029"/>
      <c r="Q33" s="1038">
        <v>7637</v>
      </c>
      <c r="R33" s="1039"/>
      <c r="S33" s="1039"/>
      <c r="T33" s="1039"/>
      <c r="U33" s="1039"/>
      <c r="V33" s="1039">
        <v>6494</v>
      </c>
      <c r="W33" s="1039"/>
      <c r="X33" s="1039"/>
      <c r="Y33" s="1039"/>
      <c r="Z33" s="1039"/>
      <c r="AA33" s="1039">
        <v>1143</v>
      </c>
      <c r="AB33" s="1039"/>
      <c r="AC33" s="1039"/>
      <c r="AD33" s="1039"/>
      <c r="AE33" s="1040"/>
      <c r="AF33" s="1032">
        <v>2037</v>
      </c>
      <c r="AG33" s="1033"/>
      <c r="AH33" s="1033"/>
      <c r="AI33" s="1033"/>
      <c r="AJ33" s="1034"/>
      <c r="AK33" s="720">
        <v>2194</v>
      </c>
      <c r="AL33" s="721"/>
      <c r="AM33" s="721"/>
      <c r="AN33" s="721"/>
      <c r="AO33" s="721"/>
      <c r="AP33" s="721">
        <v>42753</v>
      </c>
      <c r="AQ33" s="721"/>
      <c r="AR33" s="721"/>
      <c r="AS33" s="721"/>
      <c r="AT33" s="721"/>
      <c r="AU33" s="721">
        <v>17059</v>
      </c>
      <c r="AV33" s="721"/>
      <c r="AW33" s="721"/>
      <c r="AX33" s="721"/>
      <c r="AY33" s="721"/>
      <c r="AZ33" s="722" t="s">
        <v>495</v>
      </c>
      <c r="BA33" s="722"/>
      <c r="BB33" s="722"/>
      <c r="BC33" s="722"/>
      <c r="BD33" s="722"/>
      <c r="BE33" s="985" t="s">
        <v>396</v>
      </c>
      <c r="BF33" s="985"/>
      <c r="BG33" s="985"/>
      <c r="BH33" s="985"/>
      <c r="BI33" s="986"/>
      <c r="BJ33" s="229"/>
      <c r="BK33" s="229"/>
      <c r="BL33" s="229"/>
      <c r="BM33" s="229"/>
      <c r="BN33" s="229"/>
      <c r="BO33" s="238"/>
      <c r="BP33" s="238"/>
      <c r="BQ33" s="235">
        <v>27</v>
      </c>
      <c r="BR33" s="236"/>
      <c r="BS33" s="995"/>
      <c r="BT33" s="996"/>
      <c r="BU33" s="996"/>
      <c r="BV33" s="996"/>
      <c r="BW33" s="996"/>
      <c r="BX33" s="996"/>
      <c r="BY33" s="996"/>
      <c r="BZ33" s="996"/>
      <c r="CA33" s="996"/>
      <c r="CB33" s="996"/>
      <c r="CC33" s="996"/>
      <c r="CD33" s="996"/>
      <c r="CE33" s="996"/>
      <c r="CF33" s="996"/>
      <c r="CG33" s="1019"/>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27"/>
    </row>
    <row r="34" spans="1:131" ht="26.25" customHeight="1" x14ac:dyDescent="0.25">
      <c r="A34" s="239">
        <v>7</v>
      </c>
      <c r="B34" s="1027" t="s">
        <v>398</v>
      </c>
      <c r="C34" s="1028"/>
      <c r="D34" s="1028"/>
      <c r="E34" s="1028"/>
      <c r="F34" s="1028"/>
      <c r="G34" s="1028"/>
      <c r="H34" s="1028"/>
      <c r="I34" s="1028"/>
      <c r="J34" s="1028"/>
      <c r="K34" s="1028"/>
      <c r="L34" s="1028"/>
      <c r="M34" s="1028"/>
      <c r="N34" s="1028"/>
      <c r="O34" s="1028"/>
      <c r="P34" s="1029"/>
      <c r="Q34" s="1038">
        <v>1326</v>
      </c>
      <c r="R34" s="1039"/>
      <c r="S34" s="1039"/>
      <c r="T34" s="1039"/>
      <c r="U34" s="1039"/>
      <c r="V34" s="1039">
        <v>1462</v>
      </c>
      <c r="W34" s="1039"/>
      <c r="X34" s="1039"/>
      <c r="Y34" s="1039"/>
      <c r="Z34" s="1039"/>
      <c r="AA34" s="1039">
        <v>-136</v>
      </c>
      <c r="AB34" s="1039"/>
      <c r="AC34" s="1039"/>
      <c r="AD34" s="1039"/>
      <c r="AE34" s="1040"/>
      <c r="AF34" s="1032">
        <v>1</v>
      </c>
      <c r="AG34" s="1033"/>
      <c r="AH34" s="1033"/>
      <c r="AI34" s="1033"/>
      <c r="AJ34" s="1034"/>
      <c r="AK34" s="720">
        <v>373</v>
      </c>
      <c r="AL34" s="721"/>
      <c r="AM34" s="721"/>
      <c r="AN34" s="721"/>
      <c r="AO34" s="721"/>
      <c r="AP34" s="721">
        <v>2756</v>
      </c>
      <c r="AQ34" s="721"/>
      <c r="AR34" s="721"/>
      <c r="AS34" s="721"/>
      <c r="AT34" s="721"/>
      <c r="AU34" s="721">
        <v>893</v>
      </c>
      <c r="AV34" s="721"/>
      <c r="AW34" s="721"/>
      <c r="AX34" s="721"/>
      <c r="AY34" s="721"/>
      <c r="AZ34" s="722" t="s">
        <v>495</v>
      </c>
      <c r="BA34" s="722"/>
      <c r="BB34" s="722"/>
      <c r="BC34" s="722"/>
      <c r="BD34" s="722"/>
      <c r="BE34" s="985" t="s">
        <v>396</v>
      </c>
      <c r="BF34" s="985"/>
      <c r="BG34" s="985"/>
      <c r="BH34" s="985"/>
      <c r="BI34" s="986"/>
      <c r="BJ34" s="229"/>
      <c r="BK34" s="229"/>
      <c r="BL34" s="229"/>
      <c r="BM34" s="229"/>
      <c r="BN34" s="229"/>
      <c r="BO34" s="238"/>
      <c r="BP34" s="238"/>
      <c r="BQ34" s="235">
        <v>28</v>
      </c>
      <c r="BR34" s="236"/>
      <c r="BS34" s="995"/>
      <c r="BT34" s="996"/>
      <c r="BU34" s="996"/>
      <c r="BV34" s="996"/>
      <c r="BW34" s="996"/>
      <c r="BX34" s="996"/>
      <c r="BY34" s="996"/>
      <c r="BZ34" s="996"/>
      <c r="CA34" s="996"/>
      <c r="CB34" s="996"/>
      <c r="CC34" s="996"/>
      <c r="CD34" s="996"/>
      <c r="CE34" s="996"/>
      <c r="CF34" s="996"/>
      <c r="CG34" s="1019"/>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27"/>
    </row>
    <row r="35" spans="1:131" ht="26.25" customHeight="1" x14ac:dyDescent="0.25">
      <c r="A35" s="239">
        <v>8</v>
      </c>
      <c r="B35" s="1027" t="s">
        <v>399</v>
      </c>
      <c r="C35" s="1028"/>
      <c r="D35" s="1028"/>
      <c r="E35" s="1028"/>
      <c r="F35" s="1028"/>
      <c r="G35" s="1028"/>
      <c r="H35" s="1028"/>
      <c r="I35" s="1028"/>
      <c r="J35" s="1028"/>
      <c r="K35" s="1028"/>
      <c r="L35" s="1028"/>
      <c r="M35" s="1028"/>
      <c r="N35" s="1028"/>
      <c r="O35" s="1028"/>
      <c r="P35" s="1029"/>
      <c r="Q35" s="1038">
        <v>25371</v>
      </c>
      <c r="R35" s="1039"/>
      <c r="S35" s="1039"/>
      <c r="T35" s="1039"/>
      <c r="U35" s="1039"/>
      <c r="V35" s="1039">
        <v>24068</v>
      </c>
      <c r="W35" s="1039"/>
      <c r="X35" s="1039"/>
      <c r="Y35" s="1039"/>
      <c r="Z35" s="1039"/>
      <c r="AA35" s="1039">
        <v>1303</v>
      </c>
      <c r="AB35" s="1039"/>
      <c r="AC35" s="1039"/>
      <c r="AD35" s="1039"/>
      <c r="AE35" s="1040"/>
      <c r="AF35" s="1032">
        <v>5107</v>
      </c>
      <c r="AG35" s="1033"/>
      <c r="AH35" s="1033"/>
      <c r="AI35" s="1033"/>
      <c r="AJ35" s="1034"/>
      <c r="AK35" s="720">
        <v>2722</v>
      </c>
      <c r="AL35" s="721"/>
      <c r="AM35" s="721"/>
      <c r="AN35" s="721"/>
      <c r="AO35" s="721"/>
      <c r="AP35" s="721">
        <v>8970</v>
      </c>
      <c r="AQ35" s="721"/>
      <c r="AR35" s="721"/>
      <c r="AS35" s="721"/>
      <c r="AT35" s="721"/>
      <c r="AU35" s="721">
        <v>6190</v>
      </c>
      <c r="AV35" s="721"/>
      <c r="AW35" s="721"/>
      <c r="AX35" s="721"/>
      <c r="AY35" s="721"/>
      <c r="AZ35" s="722" t="s">
        <v>495</v>
      </c>
      <c r="BA35" s="722"/>
      <c r="BB35" s="722"/>
      <c r="BC35" s="722"/>
      <c r="BD35" s="722"/>
      <c r="BE35" s="985" t="s">
        <v>396</v>
      </c>
      <c r="BF35" s="985"/>
      <c r="BG35" s="985"/>
      <c r="BH35" s="985"/>
      <c r="BI35" s="986"/>
      <c r="BJ35" s="229"/>
      <c r="BK35" s="229"/>
      <c r="BL35" s="229"/>
      <c r="BM35" s="229"/>
      <c r="BN35" s="229"/>
      <c r="BO35" s="238"/>
      <c r="BP35" s="238"/>
      <c r="BQ35" s="235">
        <v>29</v>
      </c>
      <c r="BR35" s="236"/>
      <c r="BS35" s="995"/>
      <c r="BT35" s="996"/>
      <c r="BU35" s="996"/>
      <c r="BV35" s="996"/>
      <c r="BW35" s="996"/>
      <c r="BX35" s="996"/>
      <c r="BY35" s="996"/>
      <c r="BZ35" s="996"/>
      <c r="CA35" s="996"/>
      <c r="CB35" s="996"/>
      <c r="CC35" s="996"/>
      <c r="CD35" s="996"/>
      <c r="CE35" s="996"/>
      <c r="CF35" s="996"/>
      <c r="CG35" s="1019"/>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27"/>
    </row>
    <row r="36" spans="1:131" ht="26.25" customHeight="1" x14ac:dyDescent="0.25">
      <c r="A36" s="239">
        <v>9</v>
      </c>
      <c r="B36" s="1027" t="s">
        <v>400</v>
      </c>
      <c r="C36" s="1028"/>
      <c r="D36" s="1028"/>
      <c r="E36" s="1028"/>
      <c r="F36" s="1028"/>
      <c r="G36" s="1028"/>
      <c r="H36" s="1028"/>
      <c r="I36" s="1028"/>
      <c r="J36" s="1028"/>
      <c r="K36" s="1028"/>
      <c r="L36" s="1028"/>
      <c r="M36" s="1028"/>
      <c r="N36" s="1028"/>
      <c r="O36" s="1028"/>
      <c r="P36" s="1029"/>
      <c r="Q36" s="1038">
        <v>447</v>
      </c>
      <c r="R36" s="1039"/>
      <c r="S36" s="1039"/>
      <c r="T36" s="1039"/>
      <c r="U36" s="1039"/>
      <c r="V36" s="1039">
        <v>436</v>
      </c>
      <c r="W36" s="1039"/>
      <c r="X36" s="1039"/>
      <c r="Y36" s="1039"/>
      <c r="Z36" s="1039"/>
      <c r="AA36" s="1039">
        <v>11</v>
      </c>
      <c r="AB36" s="1039"/>
      <c r="AC36" s="1039"/>
      <c r="AD36" s="1039"/>
      <c r="AE36" s="1040"/>
      <c r="AF36" s="1032">
        <v>11</v>
      </c>
      <c r="AG36" s="1033"/>
      <c r="AH36" s="1033"/>
      <c r="AI36" s="1033"/>
      <c r="AJ36" s="1034"/>
      <c r="AK36" s="720">
        <v>218</v>
      </c>
      <c r="AL36" s="721"/>
      <c r="AM36" s="721"/>
      <c r="AN36" s="721"/>
      <c r="AO36" s="721"/>
      <c r="AP36" s="721">
        <v>203</v>
      </c>
      <c r="AQ36" s="721"/>
      <c r="AR36" s="721"/>
      <c r="AS36" s="721"/>
      <c r="AT36" s="721"/>
      <c r="AU36" s="721">
        <v>153</v>
      </c>
      <c r="AV36" s="721"/>
      <c r="AW36" s="721"/>
      <c r="AX36" s="721"/>
      <c r="AY36" s="721"/>
      <c r="AZ36" s="722" t="s">
        <v>495</v>
      </c>
      <c r="BA36" s="722"/>
      <c r="BB36" s="722"/>
      <c r="BC36" s="722"/>
      <c r="BD36" s="722"/>
      <c r="BE36" s="985" t="s">
        <v>401</v>
      </c>
      <c r="BF36" s="985"/>
      <c r="BG36" s="985"/>
      <c r="BH36" s="985"/>
      <c r="BI36" s="986"/>
      <c r="BJ36" s="229"/>
      <c r="BK36" s="229"/>
      <c r="BL36" s="229"/>
      <c r="BM36" s="229"/>
      <c r="BN36" s="229"/>
      <c r="BO36" s="238"/>
      <c r="BP36" s="238"/>
      <c r="BQ36" s="235">
        <v>30</v>
      </c>
      <c r="BR36" s="236"/>
      <c r="BS36" s="995"/>
      <c r="BT36" s="996"/>
      <c r="BU36" s="996"/>
      <c r="BV36" s="996"/>
      <c r="BW36" s="996"/>
      <c r="BX36" s="996"/>
      <c r="BY36" s="996"/>
      <c r="BZ36" s="996"/>
      <c r="CA36" s="996"/>
      <c r="CB36" s="996"/>
      <c r="CC36" s="996"/>
      <c r="CD36" s="996"/>
      <c r="CE36" s="996"/>
      <c r="CF36" s="996"/>
      <c r="CG36" s="1019"/>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27"/>
    </row>
    <row r="37" spans="1:131" ht="26.25" customHeight="1" x14ac:dyDescent="0.25">
      <c r="A37" s="239">
        <v>10</v>
      </c>
      <c r="B37" s="1027" t="s">
        <v>402</v>
      </c>
      <c r="C37" s="1028"/>
      <c r="D37" s="1028"/>
      <c r="E37" s="1028"/>
      <c r="F37" s="1028"/>
      <c r="G37" s="1028"/>
      <c r="H37" s="1028"/>
      <c r="I37" s="1028"/>
      <c r="J37" s="1028"/>
      <c r="K37" s="1028"/>
      <c r="L37" s="1028"/>
      <c r="M37" s="1028"/>
      <c r="N37" s="1028"/>
      <c r="O37" s="1028"/>
      <c r="P37" s="1029"/>
      <c r="Q37" s="1038">
        <v>5</v>
      </c>
      <c r="R37" s="1039"/>
      <c r="S37" s="1039"/>
      <c r="T37" s="1039"/>
      <c r="U37" s="1039"/>
      <c r="V37" s="1039">
        <v>4</v>
      </c>
      <c r="W37" s="1039"/>
      <c r="X37" s="1039"/>
      <c r="Y37" s="1039"/>
      <c r="Z37" s="1039"/>
      <c r="AA37" s="1039">
        <v>1</v>
      </c>
      <c r="AB37" s="1039"/>
      <c r="AC37" s="1039"/>
      <c r="AD37" s="1039"/>
      <c r="AE37" s="1040"/>
      <c r="AF37" s="1032">
        <v>1</v>
      </c>
      <c r="AG37" s="1033"/>
      <c r="AH37" s="1033"/>
      <c r="AI37" s="1033"/>
      <c r="AJ37" s="1034"/>
      <c r="AK37" s="720" t="s">
        <v>495</v>
      </c>
      <c r="AL37" s="721"/>
      <c r="AM37" s="721"/>
      <c r="AN37" s="721"/>
      <c r="AO37" s="721"/>
      <c r="AP37" s="721" t="s">
        <v>495</v>
      </c>
      <c r="AQ37" s="721"/>
      <c r="AR37" s="721"/>
      <c r="AS37" s="721"/>
      <c r="AT37" s="721"/>
      <c r="AU37" s="721" t="s">
        <v>495</v>
      </c>
      <c r="AV37" s="721"/>
      <c r="AW37" s="721"/>
      <c r="AX37" s="721"/>
      <c r="AY37" s="721"/>
      <c r="AZ37" s="722" t="s">
        <v>495</v>
      </c>
      <c r="BA37" s="722"/>
      <c r="BB37" s="722"/>
      <c r="BC37" s="722"/>
      <c r="BD37" s="722"/>
      <c r="BE37" s="985" t="s">
        <v>401</v>
      </c>
      <c r="BF37" s="985"/>
      <c r="BG37" s="985"/>
      <c r="BH37" s="985"/>
      <c r="BI37" s="986"/>
      <c r="BJ37" s="229"/>
      <c r="BK37" s="229"/>
      <c r="BL37" s="229"/>
      <c r="BM37" s="229"/>
      <c r="BN37" s="229"/>
      <c r="BO37" s="238"/>
      <c r="BP37" s="238"/>
      <c r="BQ37" s="235">
        <v>31</v>
      </c>
      <c r="BR37" s="236"/>
      <c r="BS37" s="995"/>
      <c r="BT37" s="996"/>
      <c r="BU37" s="996"/>
      <c r="BV37" s="996"/>
      <c r="BW37" s="996"/>
      <c r="BX37" s="996"/>
      <c r="BY37" s="996"/>
      <c r="BZ37" s="996"/>
      <c r="CA37" s="996"/>
      <c r="CB37" s="996"/>
      <c r="CC37" s="996"/>
      <c r="CD37" s="996"/>
      <c r="CE37" s="996"/>
      <c r="CF37" s="996"/>
      <c r="CG37" s="1019"/>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27"/>
    </row>
    <row r="38" spans="1:131" ht="26.25" customHeight="1" x14ac:dyDescent="0.25">
      <c r="A38" s="239">
        <v>11</v>
      </c>
      <c r="B38" s="1027"/>
      <c r="C38" s="1028"/>
      <c r="D38" s="1028"/>
      <c r="E38" s="1028"/>
      <c r="F38" s="1028"/>
      <c r="G38" s="1028"/>
      <c r="H38" s="1028"/>
      <c r="I38" s="1028"/>
      <c r="J38" s="1028"/>
      <c r="K38" s="1028"/>
      <c r="L38" s="1028"/>
      <c r="M38" s="1028"/>
      <c r="N38" s="1028"/>
      <c r="O38" s="1028"/>
      <c r="P38" s="1029"/>
      <c r="Q38" s="1038"/>
      <c r="R38" s="1039"/>
      <c r="S38" s="1039"/>
      <c r="T38" s="1039"/>
      <c r="U38" s="1039"/>
      <c r="V38" s="1039"/>
      <c r="W38" s="1039"/>
      <c r="X38" s="1039"/>
      <c r="Y38" s="1039"/>
      <c r="Z38" s="1039"/>
      <c r="AA38" s="1039"/>
      <c r="AB38" s="1039"/>
      <c r="AC38" s="1039"/>
      <c r="AD38" s="1039"/>
      <c r="AE38" s="1040"/>
      <c r="AF38" s="1032"/>
      <c r="AG38" s="1033"/>
      <c r="AH38" s="1033"/>
      <c r="AI38" s="1033"/>
      <c r="AJ38" s="1034"/>
      <c r="AK38" s="720"/>
      <c r="AL38" s="721"/>
      <c r="AM38" s="721"/>
      <c r="AN38" s="721"/>
      <c r="AO38" s="721"/>
      <c r="AP38" s="721"/>
      <c r="AQ38" s="721"/>
      <c r="AR38" s="721"/>
      <c r="AS38" s="721"/>
      <c r="AT38" s="721"/>
      <c r="AU38" s="721"/>
      <c r="AV38" s="721"/>
      <c r="AW38" s="721"/>
      <c r="AX38" s="721"/>
      <c r="AY38" s="721"/>
      <c r="AZ38" s="722"/>
      <c r="BA38" s="722"/>
      <c r="BB38" s="722"/>
      <c r="BC38" s="722"/>
      <c r="BD38" s="722"/>
      <c r="BE38" s="985"/>
      <c r="BF38" s="985"/>
      <c r="BG38" s="985"/>
      <c r="BH38" s="985"/>
      <c r="BI38" s="986"/>
      <c r="BJ38" s="229"/>
      <c r="BK38" s="229"/>
      <c r="BL38" s="229"/>
      <c r="BM38" s="229"/>
      <c r="BN38" s="229"/>
      <c r="BO38" s="238"/>
      <c r="BP38" s="238"/>
      <c r="BQ38" s="235">
        <v>32</v>
      </c>
      <c r="BR38" s="236"/>
      <c r="BS38" s="995"/>
      <c r="BT38" s="996"/>
      <c r="BU38" s="996"/>
      <c r="BV38" s="996"/>
      <c r="BW38" s="996"/>
      <c r="BX38" s="996"/>
      <c r="BY38" s="996"/>
      <c r="BZ38" s="996"/>
      <c r="CA38" s="996"/>
      <c r="CB38" s="996"/>
      <c r="CC38" s="996"/>
      <c r="CD38" s="996"/>
      <c r="CE38" s="996"/>
      <c r="CF38" s="996"/>
      <c r="CG38" s="1019"/>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27"/>
    </row>
    <row r="39" spans="1:131" ht="26.25" customHeight="1" x14ac:dyDescent="0.25">
      <c r="A39" s="239">
        <v>12</v>
      </c>
      <c r="B39" s="1027"/>
      <c r="C39" s="1028"/>
      <c r="D39" s="1028"/>
      <c r="E39" s="1028"/>
      <c r="F39" s="1028"/>
      <c r="G39" s="1028"/>
      <c r="H39" s="1028"/>
      <c r="I39" s="1028"/>
      <c r="J39" s="1028"/>
      <c r="K39" s="1028"/>
      <c r="L39" s="1028"/>
      <c r="M39" s="1028"/>
      <c r="N39" s="1028"/>
      <c r="O39" s="1028"/>
      <c r="P39" s="1029"/>
      <c r="Q39" s="1038"/>
      <c r="R39" s="1039"/>
      <c r="S39" s="1039"/>
      <c r="T39" s="1039"/>
      <c r="U39" s="1039"/>
      <c r="V39" s="1039"/>
      <c r="W39" s="1039"/>
      <c r="X39" s="1039"/>
      <c r="Y39" s="1039"/>
      <c r="Z39" s="1039"/>
      <c r="AA39" s="1039"/>
      <c r="AB39" s="1039"/>
      <c r="AC39" s="1039"/>
      <c r="AD39" s="1039"/>
      <c r="AE39" s="1040"/>
      <c r="AF39" s="1032"/>
      <c r="AG39" s="1033"/>
      <c r="AH39" s="1033"/>
      <c r="AI39" s="1033"/>
      <c r="AJ39" s="1034"/>
      <c r="AK39" s="720"/>
      <c r="AL39" s="721"/>
      <c r="AM39" s="721"/>
      <c r="AN39" s="721"/>
      <c r="AO39" s="721"/>
      <c r="AP39" s="721"/>
      <c r="AQ39" s="721"/>
      <c r="AR39" s="721"/>
      <c r="AS39" s="721"/>
      <c r="AT39" s="721"/>
      <c r="AU39" s="721"/>
      <c r="AV39" s="721"/>
      <c r="AW39" s="721"/>
      <c r="AX39" s="721"/>
      <c r="AY39" s="721"/>
      <c r="AZ39" s="722"/>
      <c r="BA39" s="722"/>
      <c r="BB39" s="722"/>
      <c r="BC39" s="722"/>
      <c r="BD39" s="722"/>
      <c r="BE39" s="985"/>
      <c r="BF39" s="985"/>
      <c r="BG39" s="985"/>
      <c r="BH39" s="985"/>
      <c r="BI39" s="986"/>
      <c r="BJ39" s="229"/>
      <c r="BK39" s="229"/>
      <c r="BL39" s="229"/>
      <c r="BM39" s="229"/>
      <c r="BN39" s="229"/>
      <c r="BO39" s="238"/>
      <c r="BP39" s="238"/>
      <c r="BQ39" s="235">
        <v>33</v>
      </c>
      <c r="BR39" s="236"/>
      <c r="BS39" s="995"/>
      <c r="BT39" s="996"/>
      <c r="BU39" s="996"/>
      <c r="BV39" s="996"/>
      <c r="BW39" s="996"/>
      <c r="BX39" s="996"/>
      <c r="BY39" s="996"/>
      <c r="BZ39" s="996"/>
      <c r="CA39" s="996"/>
      <c r="CB39" s="996"/>
      <c r="CC39" s="996"/>
      <c r="CD39" s="996"/>
      <c r="CE39" s="996"/>
      <c r="CF39" s="996"/>
      <c r="CG39" s="1019"/>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27"/>
    </row>
    <row r="40" spans="1:131" ht="26.25" customHeight="1" x14ac:dyDescent="0.25">
      <c r="A40" s="235">
        <v>13</v>
      </c>
      <c r="B40" s="1027"/>
      <c r="C40" s="1028"/>
      <c r="D40" s="1028"/>
      <c r="E40" s="1028"/>
      <c r="F40" s="1028"/>
      <c r="G40" s="1028"/>
      <c r="H40" s="1028"/>
      <c r="I40" s="1028"/>
      <c r="J40" s="1028"/>
      <c r="K40" s="1028"/>
      <c r="L40" s="1028"/>
      <c r="M40" s="1028"/>
      <c r="N40" s="1028"/>
      <c r="O40" s="1028"/>
      <c r="P40" s="1029"/>
      <c r="Q40" s="1038"/>
      <c r="R40" s="1039"/>
      <c r="S40" s="1039"/>
      <c r="T40" s="1039"/>
      <c r="U40" s="1039"/>
      <c r="V40" s="1039"/>
      <c r="W40" s="1039"/>
      <c r="X40" s="1039"/>
      <c r="Y40" s="1039"/>
      <c r="Z40" s="1039"/>
      <c r="AA40" s="1039"/>
      <c r="AB40" s="1039"/>
      <c r="AC40" s="1039"/>
      <c r="AD40" s="1039"/>
      <c r="AE40" s="1040"/>
      <c r="AF40" s="1032"/>
      <c r="AG40" s="1033"/>
      <c r="AH40" s="1033"/>
      <c r="AI40" s="1033"/>
      <c r="AJ40" s="1034"/>
      <c r="AK40" s="720"/>
      <c r="AL40" s="721"/>
      <c r="AM40" s="721"/>
      <c r="AN40" s="721"/>
      <c r="AO40" s="721"/>
      <c r="AP40" s="721"/>
      <c r="AQ40" s="721"/>
      <c r="AR40" s="721"/>
      <c r="AS40" s="721"/>
      <c r="AT40" s="721"/>
      <c r="AU40" s="721"/>
      <c r="AV40" s="721"/>
      <c r="AW40" s="721"/>
      <c r="AX40" s="721"/>
      <c r="AY40" s="721"/>
      <c r="AZ40" s="722"/>
      <c r="BA40" s="722"/>
      <c r="BB40" s="722"/>
      <c r="BC40" s="722"/>
      <c r="BD40" s="722"/>
      <c r="BE40" s="985"/>
      <c r="BF40" s="985"/>
      <c r="BG40" s="985"/>
      <c r="BH40" s="985"/>
      <c r="BI40" s="986"/>
      <c r="BJ40" s="229"/>
      <c r="BK40" s="229"/>
      <c r="BL40" s="229"/>
      <c r="BM40" s="229"/>
      <c r="BN40" s="229"/>
      <c r="BO40" s="238"/>
      <c r="BP40" s="238"/>
      <c r="BQ40" s="235">
        <v>34</v>
      </c>
      <c r="BR40" s="236"/>
      <c r="BS40" s="995"/>
      <c r="BT40" s="996"/>
      <c r="BU40" s="996"/>
      <c r="BV40" s="996"/>
      <c r="BW40" s="996"/>
      <c r="BX40" s="996"/>
      <c r="BY40" s="996"/>
      <c r="BZ40" s="996"/>
      <c r="CA40" s="996"/>
      <c r="CB40" s="996"/>
      <c r="CC40" s="996"/>
      <c r="CD40" s="996"/>
      <c r="CE40" s="996"/>
      <c r="CF40" s="996"/>
      <c r="CG40" s="1019"/>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27"/>
    </row>
    <row r="41" spans="1:131" ht="26.25" customHeight="1" x14ac:dyDescent="0.25">
      <c r="A41" s="235">
        <v>14</v>
      </c>
      <c r="B41" s="1027"/>
      <c r="C41" s="1028"/>
      <c r="D41" s="1028"/>
      <c r="E41" s="1028"/>
      <c r="F41" s="1028"/>
      <c r="G41" s="1028"/>
      <c r="H41" s="1028"/>
      <c r="I41" s="1028"/>
      <c r="J41" s="1028"/>
      <c r="K41" s="1028"/>
      <c r="L41" s="1028"/>
      <c r="M41" s="1028"/>
      <c r="N41" s="1028"/>
      <c r="O41" s="1028"/>
      <c r="P41" s="1029"/>
      <c r="Q41" s="1038"/>
      <c r="R41" s="1039"/>
      <c r="S41" s="1039"/>
      <c r="T41" s="1039"/>
      <c r="U41" s="1039"/>
      <c r="V41" s="1039"/>
      <c r="W41" s="1039"/>
      <c r="X41" s="1039"/>
      <c r="Y41" s="1039"/>
      <c r="Z41" s="1039"/>
      <c r="AA41" s="1039"/>
      <c r="AB41" s="1039"/>
      <c r="AC41" s="1039"/>
      <c r="AD41" s="1039"/>
      <c r="AE41" s="1040"/>
      <c r="AF41" s="1032"/>
      <c r="AG41" s="1033"/>
      <c r="AH41" s="1033"/>
      <c r="AI41" s="1033"/>
      <c r="AJ41" s="1034"/>
      <c r="AK41" s="720"/>
      <c r="AL41" s="721"/>
      <c r="AM41" s="721"/>
      <c r="AN41" s="721"/>
      <c r="AO41" s="721"/>
      <c r="AP41" s="721"/>
      <c r="AQ41" s="721"/>
      <c r="AR41" s="721"/>
      <c r="AS41" s="721"/>
      <c r="AT41" s="721"/>
      <c r="AU41" s="721"/>
      <c r="AV41" s="721"/>
      <c r="AW41" s="721"/>
      <c r="AX41" s="721"/>
      <c r="AY41" s="721"/>
      <c r="AZ41" s="722"/>
      <c r="BA41" s="722"/>
      <c r="BB41" s="722"/>
      <c r="BC41" s="722"/>
      <c r="BD41" s="722"/>
      <c r="BE41" s="985"/>
      <c r="BF41" s="985"/>
      <c r="BG41" s="985"/>
      <c r="BH41" s="985"/>
      <c r="BI41" s="986"/>
      <c r="BJ41" s="229"/>
      <c r="BK41" s="229"/>
      <c r="BL41" s="229"/>
      <c r="BM41" s="229"/>
      <c r="BN41" s="229"/>
      <c r="BO41" s="238"/>
      <c r="BP41" s="238"/>
      <c r="BQ41" s="235">
        <v>35</v>
      </c>
      <c r="BR41" s="236"/>
      <c r="BS41" s="995"/>
      <c r="BT41" s="996"/>
      <c r="BU41" s="996"/>
      <c r="BV41" s="996"/>
      <c r="BW41" s="996"/>
      <c r="BX41" s="996"/>
      <c r="BY41" s="996"/>
      <c r="BZ41" s="996"/>
      <c r="CA41" s="996"/>
      <c r="CB41" s="996"/>
      <c r="CC41" s="996"/>
      <c r="CD41" s="996"/>
      <c r="CE41" s="996"/>
      <c r="CF41" s="996"/>
      <c r="CG41" s="1019"/>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27"/>
    </row>
    <row r="42" spans="1:131" ht="26.25" customHeight="1" x14ac:dyDescent="0.25">
      <c r="A42" s="235">
        <v>15</v>
      </c>
      <c r="B42" s="1027"/>
      <c r="C42" s="1028"/>
      <c r="D42" s="1028"/>
      <c r="E42" s="1028"/>
      <c r="F42" s="1028"/>
      <c r="G42" s="1028"/>
      <c r="H42" s="1028"/>
      <c r="I42" s="1028"/>
      <c r="J42" s="1028"/>
      <c r="K42" s="1028"/>
      <c r="L42" s="1028"/>
      <c r="M42" s="1028"/>
      <c r="N42" s="1028"/>
      <c r="O42" s="1028"/>
      <c r="P42" s="1029"/>
      <c r="Q42" s="1038"/>
      <c r="R42" s="1039"/>
      <c r="S42" s="1039"/>
      <c r="T42" s="1039"/>
      <c r="U42" s="1039"/>
      <c r="V42" s="1039"/>
      <c r="W42" s="1039"/>
      <c r="X42" s="1039"/>
      <c r="Y42" s="1039"/>
      <c r="Z42" s="1039"/>
      <c r="AA42" s="1039"/>
      <c r="AB42" s="1039"/>
      <c r="AC42" s="1039"/>
      <c r="AD42" s="1039"/>
      <c r="AE42" s="1040"/>
      <c r="AF42" s="1032"/>
      <c r="AG42" s="1033"/>
      <c r="AH42" s="1033"/>
      <c r="AI42" s="1033"/>
      <c r="AJ42" s="1034"/>
      <c r="AK42" s="720"/>
      <c r="AL42" s="721"/>
      <c r="AM42" s="721"/>
      <c r="AN42" s="721"/>
      <c r="AO42" s="721"/>
      <c r="AP42" s="721"/>
      <c r="AQ42" s="721"/>
      <c r="AR42" s="721"/>
      <c r="AS42" s="721"/>
      <c r="AT42" s="721"/>
      <c r="AU42" s="721"/>
      <c r="AV42" s="721"/>
      <c r="AW42" s="721"/>
      <c r="AX42" s="721"/>
      <c r="AY42" s="721"/>
      <c r="AZ42" s="722"/>
      <c r="BA42" s="722"/>
      <c r="BB42" s="722"/>
      <c r="BC42" s="722"/>
      <c r="BD42" s="722"/>
      <c r="BE42" s="985"/>
      <c r="BF42" s="985"/>
      <c r="BG42" s="985"/>
      <c r="BH42" s="985"/>
      <c r="BI42" s="986"/>
      <c r="BJ42" s="229"/>
      <c r="BK42" s="229"/>
      <c r="BL42" s="229"/>
      <c r="BM42" s="229"/>
      <c r="BN42" s="229"/>
      <c r="BO42" s="238"/>
      <c r="BP42" s="238"/>
      <c r="BQ42" s="235">
        <v>36</v>
      </c>
      <c r="BR42" s="236"/>
      <c r="BS42" s="995"/>
      <c r="BT42" s="996"/>
      <c r="BU42" s="996"/>
      <c r="BV42" s="996"/>
      <c r="BW42" s="996"/>
      <c r="BX42" s="996"/>
      <c r="BY42" s="996"/>
      <c r="BZ42" s="996"/>
      <c r="CA42" s="996"/>
      <c r="CB42" s="996"/>
      <c r="CC42" s="996"/>
      <c r="CD42" s="996"/>
      <c r="CE42" s="996"/>
      <c r="CF42" s="996"/>
      <c r="CG42" s="1019"/>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27"/>
    </row>
    <row r="43" spans="1:131" ht="26.25" customHeight="1" x14ac:dyDescent="0.25">
      <c r="A43" s="235">
        <v>16</v>
      </c>
      <c r="B43" s="1027"/>
      <c r="C43" s="1028"/>
      <c r="D43" s="1028"/>
      <c r="E43" s="1028"/>
      <c r="F43" s="1028"/>
      <c r="G43" s="1028"/>
      <c r="H43" s="1028"/>
      <c r="I43" s="1028"/>
      <c r="J43" s="1028"/>
      <c r="K43" s="1028"/>
      <c r="L43" s="1028"/>
      <c r="M43" s="1028"/>
      <c r="N43" s="1028"/>
      <c r="O43" s="1028"/>
      <c r="P43" s="1029"/>
      <c r="Q43" s="1038"/>
      <c r="R43" s="1039"/>
      <c r="S43" s="1039"/>
      <c r="T43" s="1039"/>
      <c r="U43" s="1039"/>
      <c r="V43" s="1039"/>
      <c r="W43" s="1039"/>
      <c r="X43" s="1039"/>
      <c r="Y43" s="1039"/>
      <c r="Z43" s="1039"/>
      <c r="AA43" s="1039"/>
      <c r="AB43" s="1039"/>
      <c r="AC43" s="1039"/>
      <c r="AD43" s="1039"/>
      <c r="AE43" s="1040"/>
      <c r="AF43" s="1032"/>
      <c r="AG43" s="1033"/>
      <c r="AH43" s="1033"/>
      <c r="AI43" s="1033"/>
      <c r="AJ43" s="1034"/>
      <c r="AK43" s="720"/>
      <c r="AL43" s="721"/>
      <c r="AM43" s="721"/>
      <c r="AN43" s="721"/>
      <c r="AO43" s="721"/>
      <c r="AP43" s="721"/>
      <c r="AQ43" s="721"/>
      <c r="AR43" s="721"/>
      <c r="AS43" s="721"/>
      <c r="AT43" s="721"/>
      <c r="AU43" s="721"/>
      <c r="AV43" s="721"/>
      <c r="AW43" s="721"/>
      <c r="AX43" s="721"/>
      <c r="AY43" s="721"/>
      <c r="AZ43" s="722"/>
      <c r="BA43" s="722"/>
      <c r="BB43" s="722"/>
      <c r="BC43" s="722"/>
      <c r="BD43" s="722"/>
      <c r="BE43" s="985"/>
      <c r="BF43" s="985"/>
      <c r="BG43" s="985"/>
      <c r="BH43" s="985"/>
      <c r="BI43" s="986"/>
      <c r="BJ43" s="229"/>
      <c r="BK43" s="229"/>
      <c r="BL43" s="229"/>
      <c r="BM43" s="229"/>
      <c r="BN43" s="229"/>
      <c r="BO43" s="238"/>
      <c r="BP43" s="238"/>
      <c r="BQ43" s="235">
        <v>37</v>
      </c>
      <c r="BR43" s="236"/>
      <c r="BS43" s="995"/>
      <c r="BT43" s="996"/>
      <c r="BU43" s="996"/>
      <c r="BV43" s="996"/>
      <c r="BW43" s="996"/>
      <c r="BX43" s="996"/>
      <c r="BY43" s="996"/>
      <c r="BZ43" s="996"/>
      <c r="CA43" s="996"/>
      <c r="CB43" s="996"/>
      <c r="CC43" s="996"/>
      <c r="CD43" s="996"/>
      <c r="CE43" s="996"/>
      <c r="CF43" s="996"/>
      <c r="CG43" s="1019"/>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27"/>
    </row>
    <row r="44" spans="1:131" ht="26.25" customHeight="1" x14ac:dyDescent="0.25">
      <c r="A44" s="235">
        <v>17</v>
      </c>
      <c r="B44" s="1027"/>
      <c r="C44" s="1028"/>
      <c r="D44" s="1028"/>
      <c r="E44" s="1028"/>
      <c r="F44" s="1028"/>
      <c r="G44" s="1028"/>
      <c r="H44" s="1028"/>
      <c r="I44" s="1028"/>
      <c r="J44" s="1028"/>
      <c r="K44" s="1028"/>
      <c r="L44" s="1028"/>
      <c r="M44" s="1028"/>
      <c r="N44" s="1028"/>
      <c r="O44" s="1028"/>
      <c r="P44" s="1029"/>
      <c r="Q44" s="1038"/>
      <c r="R44" s="1039"/>
      <c r="S44" s="1039"/>
      <c r="T44" s="1039"/>
      <c r="U44" s="1039"/>
      <c r="V44" s="1039"/>
      <c r="W44" s="1039"/>
      <c r="X44" s="1039"/>
      <c r="Y44" s="1039"/>
      <c r="Z44" s="1039"/>
      <c r="AA44" s="1039"/>
      <c r="AB44" s="1039"/>
      <c r="AC44" s="1039"/>
      <c r="AD44" s="1039"/>
      <c r="AE44" s="1040"/>
      <c r="AF44" s="1032"/>
      <c r="AG44" s="1033"/>
      <c r="AH44" s="1033"/>
      <c r="AI44" s="1033"/>
      <c r="AJ44" s="1034"/>
      <c r="AK44" s="720"/>
      <c r="AL44" s="721"/>
      <c r="AM44" s="721"/>
      <c r="AN44" s="721"/>
      <c r="AO44" s="721"/>
      <c r="AP44" s="721"/>
      <c r="AQ44" s="721"/>
      <c r="AR44" s="721"/>
      <c r="AS44" s="721"/>
      <c r="AT44" s="721"/>
      <c r="AU44" s="721"/>
      <c r="AV44" s="721"/>
      <c r="AW44" s="721"/>
      <c r="AX44" s="721"/>
      <c r="AY44" s="721"/>
      <c r="AZ44" s="722"/>
      <c r="BA44" s="722"/>
      <c r="BB44" s="722"/>
      <c r="BC44" s="722"/>
      <c r="BD44" s="722"/>
      <c r="BE44" s="985"/>
      <c r="BF44" s="985"/>
      <c r="BG44" s="985"/>
      <c r="BH44" s="985"/>
      <c r="BI44" s="986"/>
      <c r="BJ44" s="229"/>
      <c r="BK44" s="229"/>
      <c r="BL44" s="229"/>
      <c r="BM44" s="229"/>
      <c r="BN44" s="229"/>
      <c r="BO44" s="238"/>
      <c r="BP44" s="238"/>
      <c r="BQ44" s="235">
        <v>38</v>
      </c>
      <c r="BR44" s="236"/>
      <c r="BS44" s="995"/>
      <c r="BT44" s="996"/>
      <c r="BU44" s="996"/>
      <c r="BV44" s="996"/>
      <c r="BW44" s="996"/>
      <c r="BX44" s="996"/>
      <c r="BY44" s="996"/>
      <c r="BZ44" s="996"/>
      <c r="CA44" s="996"/>
      <c r="CB44" s="996"/>
      <c r="CC44" s="996"/>
      <c r="CD44" s="996"/>
      <c r="CE44" s="996"/>
      <c r="CF44" s="996"/>
      <c r="CG44" s="1019"/>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27"/>
    </row>
    <row r="45" spans="1:131" ht="26.25" customHeight="1" x14ac:dyDescent="0.25">
      <c r="A45" s="235">
        <v>18</v>
      </c>
      <c r="B45" s="1027"/>
      <c r="C45" s="1028"/>
      <c r="D45" s="1028"/>
      <c r="E45" s="1028"/>
      <c r="F45" s="1028"/>
      <c r="G45" s="1028"/>
      <c r="H45" s="1028"/>
      <c r="I45" s="1028"/>
      <c r="J45" s="1028"/>
      <c r="K45" s="1028"/>
      <c r="L45" s="1028"/>
      <c r="M45" s="1028"/>
      <c r="N45" s="1028"/>
      <c r="O45" s="1028"/>
      <c r="P45" s="1029"/>
      <c r="Q45" s="1038"/>
      <c r="R45" s="1039"/>
      <c r="S45" s="1039"/>
      <c r="T45" s="1039"/>
      <c r="U45" s="1039"/>
      <c r="V45" s="1039"/>
      <c r="W45" s="1039"/>
      <c r="X45" s="1039"/>
      <c r="Y45" s="1039"/>
      <c r="Z45" s="1039"/>
      <c r="AA45" s="1039"/>
      <c r="AB45" s="1039"/>
      <c r="AC45" s="1039"/>
      <c r="AD45" s="1039"/>
      <c r="AE45" s="1040"/>
      <c r="AF45" s="1032"/>
      <c r="AG45" s="1033"/>
      <c r="AH45" s="1033"/>
      <c r="AI45" s="1033"/>
      <c r="AJ45" s="1034"/>
      <c r="AK45" s="720"/>
      <c r="AL45" s="721"/>
      <c r="AM45" s="721"/>
      <c r="AN45" s="721"/>
      <c r="AO45" s="721"/>
      <c r="AP45" s="721"/>
      <c r="AQ45" s="721"/>
      <c r="AR45" s="721"/>
      <c r="AS45" s="721"/>
      <c r="AT45" s="721"/>
      <c r="AU45" s="721"/>
      <c r="AV45" s="721"/>
      <c r="AW45" s="721"/>
      <c r="AX45" s="721"/>
      <c r="AY45" s="721"/>
      <c r="AZ45" s="722"/>
      <c r="BA45" s="722"/>
      <c r="BB45" s="722"/>
      <c r="BC45" s="722"/>
      <c r="BD45" s="722"/>
      <c r="BE45" s="985"/>
      <c r="BF45" s="985"/>
      <c r="BG45" s="985"/>
      <c r="BH45" s="985"/>
      <c r="BI45" s="986"/>
      <c r="BJ45" s="229"/>
      <c r="BK45" s="229"/>
      <c r="BL45" s="229"/>
      <c r="BM45" s="229"/>
      <c r="BN45" s="229"/>
      <c r="BO45" s="238"/>
      <c r="BP45" s="238"/>
      <c r="BQ45" s="235">
        <v>39</v>
      </c>
      <c r="BR45" s="236"/>
      <c r="BS45" s="995"/>
      <c r="BT45" s="996"/>
      <c r="BU45" s="996"/>
      <c r="BV45" s="996"/>
      <c r="BW45" s="996"/>
      <c r="BX45" s="996"/>
      <c r="BY45" s="996"/>
      <c r="BZ45" s="996"/>
      <c r="CA45" s="996"/>
      <c r="CB45" s="996"/>
      <c r="CC45" s="996"/>
      <c r="CD45" s="996"/>
      <c r="CE45" s="996"/>
      <c r="CF45" s="996"/>
      <c r="CG45" s="1019"/>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27"/>
    </row>
    <row r="46" spans="1:131" ht="26.25" customHeight="1" x14ac:dyDescent="0.25">
      <c r="A46" s="235">
        <v>19</v>
      </c>
      <c r="B46" s="1027"/>
      <c r="C46" s="1028"/>
      <c r="D46" s="1028"/>
      <c r="E46" s="1028"/>
      <c r="F46" s="1028"/>
      <c r="G46" s="1028"/>
      <c r="H46" s="1028"/>
      <c r="I46" s="1028"/>
      <c r="J46" s="1028"/>
      <c r="K46" s="1028"/>
      <c r="L46" s="1028"/>
      <c r="M46" s="1028"/>
      <c r="N46" s="1028"/>
      <c r="O46" s="1028"/>
      <c r="P46" s="1029"/>
      <c r="Q46" s="1038"/>
      <c r="R46" s="1039"/>
      <c r="S46" s="1039"/>
      <c r="T46" s="1039"/>
      <c r="U46" s="1039"/>
      <c r="V46" s="1039"/>
      <c r="W46" s="1039"/>
      <c r="X46" s="1039"/>
      <c r="Y46" s="1039"/>
      <c r="Z46" s="1039"/>
      <c r="AA46" s="1039"/>
      <c r="AB46" s="1039"/>
      <c r="AC46" s="1039"/>
      <c r="AD46" s="1039"/>
      <c r="AE46" s="1040"/>
      <c r="AF46" s="1032"/>
      <c r="AG46" s="1033"/>
      <c r="AH46" s="1033"/>
      <c r="AI46" s="1033"/>
      <c r="AJ46" s="1034"/>
      <c r="AK46" s="720"/>
      <c r="AL46" s="721"/>
      <c r="AM46" s="721"/>
      <c r="AN46" s="721"/>
      <c r="AO46" s="721"/>
      <c r="AP46" s="721"/>
      <c r="AQ46" s="721"/>
      <c r="AR46" s="721"/>
      <c r="AS46" s="721"/>
      <c r="AT46" s="721"/>
      <c r="AU46" s="721"/>
      <c r="AV46" s="721"/>
      <c r="AW46" s="721"/>
      <c r="AX46" s="721"/>
      <c r="AY46" s="721"/>
      <c r="AZ46" s="722"/>
      <c r="BA46" s="722"/>
      <c r="BB46" s="722"/>
      <c r="BC46" s="722"/>
      <c r="BD46" s="722"/>
      <c r="BE46" s="985"/>
      <c r="BF46" s="985"/>
      <c r="BG46" s="985"/>
      <c r="BH46" s="985"/>
      <c r="BI46" s="986"/>
      <c r="BJ46" s="229"/>
      <c r="BK46" s="229"/>
      <c r="BL46" s="229"/>
      <c r="BM46" s="229"/>
      <c r="BN46" s="229"/>
      <c r="BO46" s="238"/>
      <c r="BP46" s="238"/>
      <c r="BQ46" s="235">
        <v>40</v>
      </c>
      <c r="BR46" s="236"/>
      <c r="BS46" s="995"/>
      <c r="BT46" s="996"/>
      <c r="BU46" s="996"/>
      <c r="BV46" s="996"/>
      <c r="BW46" s="996"/>
      <c r="BX46" s="996"/>
      <c r="BY46" s="996"/>
      <c r="BZ46" s="996"/>
      <c r="CA46" s="996"/>
      <c r="CB46" s="996"/>
      <c r="CC46" s="996"/>
      <c r="CD46" s="996"/>
      <c r="CE46" s="996"/>
      <c r="CF46" s="996"/>
      <c r="CG46" s="1019"/>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27"/>
    </row>
    <row r="47" spans="1:131" ht="26.25" customHeight="1" x14ac:dyDescent="0.25">
      <c r="A47" s="235">
        <v>20</v>
      </c>
      <c r="B47" s="1027"/>
      <c r="C47" s="1028"/>
      <c r="D47" s="1028"/>
      <c r="E47" s="1028"/>
      <c r="F47" s="1028"/>
      <c r="G47" s="1028"/>
      <c r="H47" s="1028"/>
      <c r="I47" s="1028"/>
      <c r="J47" s="1028"/>
      <c r="K47" s="1028"/>
      <c r="L47" s="1028"/>
      <c r="M47" s="1028"/>
      <c r="N47" s="1028"/>
      <c r="O47" s="1028"/>
      <c r="P47" s="1029"/>
      <c r="Q47" s="1038"/>
      <c r="R47" s="1039"/>
      <c r="S47" s="1039"/>
      <c r="T47" s="1039"/>
      <c r="U47" s="1039"/>
      <c r="V47" s="1039"/>
      <c r="W47" s="1039"/>
      <c r="X47" s="1039"/>
      <c r="Y47" s="1039"/>
      <c r="Z47" s="1039"/>
      <c r="AA47" s="1039"/>
      <c r="AB47" s="1039"/>
      <c r="AC47" s="1039"/>
      <c r="AD47" s="1039"/>
      <c r="AE47" s="1040"/>
      <c r="AF47" s="1032"/>
      <c r="AG47" s="1033"/>
      <c r="AH47" s="1033"/>
      <c r="AI47" s="1033"/>
      <c r="AJ47" s="1034"/>
      <c r="AK47" s="720"/>
      <c r="AL47" s="721"/>
      <c r="AM47" s="721"/>
      <c r="AN47" s="721"/>
      <c r="AO47" s="721"/>
      <c r="AP47" s="721"/>
      <c r="AQ47" s="721"/>
      <c r="AR47" s="721"/>
      <c r="AS47" s="721"/>
      <c r="AT47" s="721"/>
      <c r="AU47" s="721"/>
      <c r="AV47" s="721"/>
      <c r="AW47" s="721"/>
      <c r="AX47" s="721"/>
      <c r="AY47" s="721"/>
      <c r="AZ47" s="722"/>
      <c r="BA47" s="722"/>
      <c r="BB47" s="722"/>
      <c r="BC47" s="722"/>
      <c r="BD47" s="722"/>
      <c r="BE47" s="985"/>
      <c r="BF47" s="985"/>
      <c r="BG47" s="985"/>
      <c r="BH47" s="985"/>
      <c r="BI47" s="986"/>
      <c r="BJ47" s="229"/>
      <c r="BK47" s="229"/>
      <c r="BL47" s="229"/>
      <c r="BM47" s="229"/>
      <c r="BN47" s="229"/>
      <c r="BO47" s="238"/>
      <c r="BP47" s="238"/>
      <c r="BQ47" s="235">
        <v>41</v>
      </c>
      <c r="BR47" s="236"/>
      <c r="BS47" s="995"/>
      <c r="BT47" s="996"/>
      <c r="BU47" s="996"/>
      <c r="BV47" s="996"/>
      <c r="BW47" s="996"/>
      <c r="BX47" s="996"/>
      <c r="BY47" s="996"/>
      <c r="BZ47" s="996"/>
      <c r="CA47" s="996"/>
      <c r="CB47" s="996"/>
      <c r="CC47" s="996"/>
      <c r="CD47" s="996"/>
      <c r="CE47" s="996"/>
      <c r="CF47" s="996"/>
      <c r="CG47" s="1019"/>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27"/>
    </row>
    <row r="48" spans="1:131" ht="26.25" customHeight="1" x14ac:dyDescent="0.25">
      <c r="A48" s="235">
        <v>21</v>
      </c>
      <c r="B48" s="1027"/>
      <c r="C48" s="1028"/>
      <c r="D48" s="1028"/>
      <c r="E48" s="1028"/>
      <c r="F48" s="1028"/>
      <c r="G48" s="1028"/>
      <c r="H48" s="1028"/>
      <c r="I48" s="1028"/>
      <c r="J48" s="1028"/>
      <c r="K48" s="1028"/>
      <c r="L48" s="1028"/>
      <c r="M48" s="1028"/>
      <c r="N48" s="1028"/>
      <c r="O48" s="1028"/>
      <c r="P48" s="1029"/>
      <c r="Q48" s="1038"/>
      <c r="R48" s="1039"/>
      <c r="S48" s="1039"/>
      <c r="T48" s="1039"/>
      <c r="U48" s="1039"/>
      <c r="V48" s="1039"/>
      <c r="W48" s="1039"/>
      <c r="X48" s="1039"/>
      <c r="Y48" s="1039"/>
      <c r="Z48" s="1039"/>
      <c r="AA48" s="1039"/>
      <c r="AB48" s="1039"/>
      <c r="AC48" s="1039"/>
      <c r="AD48" s="1039"/>
      <c r="AE48" s="1040"/>
      <c r="AF48" s="1032"/>
      <c r="AG48" s="1033"/>
      <c r="AH48" s="1033"/>
      <c r="AI48" s="1033"/>
      <c r="AJ48" s="1034"/>
      <c r="AK48" s="720"/>
      <c r="AL48" s="721"/>
      <c r="AM48" s="721"/>
      <c r="AN48" s="721"/>
      <c r="AO48" s="721"/>
      <c r="AP48" s="721"/>
      <c r="AQ48" s="721"/>
      <c r="AR48" s="721"/>
      <c r="AS48" s="721"/>
      <c r="AT48" s="721"/>
      <c r="AU48" s="721"/>
      <c r="AV48" s="721"/>
      <c r="AW48" s="721"/>
      <c r="AX48" s="721"/>
      <c r="AY48" s="721"/>
      <c r="AZ48" s="722"/>
      <c r="BA48" s="722"/>
      <c r="BB48" s="722"/>
      <c r="BC48" s="722"/>
      <c r="BD48" s="722"/>
      <c r="BE48" s="985"/>
      <c r="BF48" s="985"/>
      <c r="BG48" s="985"/>
      <c r="BH48" s="985"/>
      <c r="BI48" s="986"/>
      <c r="BJ48" s="229"/>
      <c r="BK48" s="229"/>
      <c r="BL48" s="229"/>
      <c r="BM48" s="229"/>
      <c r="BN48" s="229"/>
      <c r="BO48" s="238"/>
      <c r="BP48" s="238"/>
      <c r="BQ48" s="235">
        <v>42</v>
      </c>
      <c r="BR48" s="236"/>
      <c r="BS48" s="995"/>
      <c r="BT48" s="996"/>
      <c r="BU48" s="996"/>
      <c r="BV48" s="996"/>
      <c r="BW48" s="996"/>
      <c r="BX48" s="996"/>
      <c r="BY48" s="996"/>
      <c r="BZ48" s="996"/>
      <c r="CA48" s="996"/>
      <c r="CB48" s="996"/>
      <c r="CC48" s="996"/>
      <c r="CD48" s="996"/>
      <c r="CE48" s="996"/>
      <c r="CF48" s="996"/>
      <c r="CG48" s="1019"/>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27"/>
    </row>
    <row r="49" spans="1:131" ht="26.25" customHeight="1" x14ac:dyDescent="0.25">
      <c r="A49" s="235">
        <v>22</v>
      </c>
      <c r="B49" s="1027"/>
      <c r="C49" s="1028"/>
      <c r="D49" s="1028"/>
      <c r="E49" s="1028"/>
      <c r="F49" s="1028"/>
      <c r="G49" s="1028"/>
      <c r="H49" s="1028"/>
      <c r="I49" s="1028"/>
      <c r="J49" s="1028"/>
      <c r="K49" s="1028"/>
      <c r="L49" s="1028"/>
      <c r="M49" s="1028"/>
      <c r="N49" s="1028"/>
      <c r="O49" s="1028"/>
      <c r="P49" s="1029"/>
      <c r="Q49" s="1038"/>
      <c r="R49" s="1039"/>
      <c r="S49" s="1039"/>
      <c r="T49" s="1039"/>
      <c r="U49" s="1039"/>
      <c r="V49" s="1039"/>
      <c r="W49" s="1039"/>
      <c r="X49" s="1039"/>
      <c r="Y49" s="1039"/>
      <c r="Z49" s="1039"/>
      <c r="AA49" s="1039"/>
      <c r="AB49" s="1039"/>
      <c r="AC49" s="1039"/>
      <c r="AD49" s="1039"/>
      <c r="AE49" s="1040"/>
      <c r="AF49" s="1032"/>
      <c r="AG49" s="1033"/>
      <c r="AH49" s="1033"/>
      <c r="AI49" s="1033"/>
      <c r="AJ49" s="1034"/>
      <c r="AK49" s="720"/>
      <c r="AL49" s="721"/>
      <c r="AM49" s="721"/>
      <c r="AN49" s="721"/>
      <c r="AO49" s="721"/>
      <c r="AP49" s="721"/>
      <c r="AQ49" s="721"/>
      <c r="AR49" s="721"/>
      <c r="AS49" s="721"/>
      <c r="AT49" s="721"/>
      <c r="AU49" s="721"/>
      <c r="AV49" s="721"/>
      <c r="AW49" s="721"/>
      <c r="AX49" s="721"/>
      <c r="AY49" s="721"/>
      <c r="AZ49" s="722"/>
      <c r="BA49" s="722"/>
      <c r="BB49" s="722"/>
      <c r="BC49" s="722"/>
      <c r="BD49" s="722"/>
      <c r="BE49" s="985"/>
      <c r="BF49" s="985"/>
      <c r="BG49" s="985"/>
      <c r="BH49" s="985"/>
      <c r="BI49" s="986"/>
      <c r="BJ49" s="229"/>
      <c r="BK49" s="229"/>
      <c r="BL49" s="229"/>
      <c r="BM49" s="229"/>
      <c r="BN49" s="229"/>
      <c r="BO49" s="238"/>
      <c r="BP49" s="238"/>
      <c r="BQ49" s="235">
        <v>43</v>
      </c>
      <c r="BR49" s="236"/>
      <c r="BS49" s="995"/>
      <c r="BT49" s="996"/>
      <c r="BU49" s="996"/>
      <c r="BV49" s="996"/>
      <c r="BW49" s="996"/>
      <c r="BX49" s="996"/>
      <c r="BY49" s="996"/>
      <c r="BZ49" s="996"/>
      <c r="CA49" s="996"/>
      <c r="CB49" s="996"/>
      <c r="CC49" s="996"/>
      <c r="CD49" s="996"/>
      <c r="CE49" s="996"/>
      <c r="CF49" s="996"/>
      <c r="CG49" s="1019"/>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27"/>
    </row>
    <row r="50" spans="1:131" ht="26.25" customHeight="1" x14ac:dyDescent="0.25">
      <c r="A50" s="235">
        <v>23</v>
      </c>
      <c r="B50" s="1027"/>
      <c r="C50" s="1028"/>
      <c r="D50" s="1028"/>
      <c r="E50" s="1028"/>
      <c r="F50" s="1028"/>
      <c r="G50" s="1028"/>
      <c r="H50" s="1028"/>
      <c r="I50" s="1028"/>
      <c r="J50" s="1028"/>
      <c r="K50" s="1028"/>
      <c r="L50" s="1028"/>
      <c r="M50" s="1028"/>
      <c r="N50" s="1028"/>
      <c r="O50" s="1028"/>
      <c r="P50" s="1029"/>
      <c r="Q50" s="1030"/>
      <c r="R50" s="733"/>
      <c r="S50" s="733"/>
      <c r="T50" s="733"/>
      <c r="U50" s="733"/>
      <c r="V50" s="733"/>
      <c r="W50" s="733"/>
      <c r="X50" s="733"/>
      <c r="Y50" s="733"/>
      <c r="Z50" s="733"/>
      <c r="AA50" s="733"/>
      <c r="AB50" s="733"/>
      <c r="AC50" s="733"/>
      <c r="AD50" s="733"/>
      <c r="AE50" s="1031"/>
      <c r="AF50" s="1032"/>
      <c r="AG50" s="1033"/>
      <c r="AH50" s="1033"/>
      <c r="AI50" s="1033"/>
      <c r="AJ50" s="1034"/>
      <c r="AK50" s="732"/>
      <c r="AL50" s="733"/>
      <c r="AM50" s="733"/>
      <c r="AN50" s="733"/>
      <c r="AO50" s="733"/>
      <c r="AP50" s="733"/>
      <c r="AQ50" s="733"/>
      <c r="AR50" s="733"/>
      <c r="AS50" s="733"/>
      <c r="AT50" s="733"/>
      <c r="AU50" s="733"/>
      <c r="AV50" s="733"/>
      <c r="AW50" s="733"/>
      <c r="AX50" s="733"/>
      <c r="AY50" s="733"/>
      <c r="AZ50" s="734"/>
      <c r="BA50" s="734"/>
      <c r="BB50" s="734"/>
      <c r="BC50" s="734"/>
      <c r="BD50" s="734"/>
      <c r="BE50" s="985"/>
      <c r="BF50" s="985"/>
      <c r="BG50" s="985"/>
      <c r="BH50" s="985"/>
      <c r="BI50" s="986"/>
      <c r="BJ50" s="229"/>
      <c r="BK50" s="229"/>
      <c r="BL50" s="229"/>
      <c r="BM50" s="229"/>
      <c r="BN50" s="229"/>
      <c r="BO50" s="238"/>
      <c r="BP50" s="238"/>
      <c r="BQ50" s="235">
        <v>44</v>
      </c>
      <c r="BR50" s="236"/>
      <c r="BS50" s="995"/>
      <c r="BT50" s="996"/>
      <c r="BU50" s="996"/>
      <c r="BV50" s="996"/>
      <c r="BW50" s="996"/>
      <c r="BX50" s="996"/>
      <c r="BY50" s="996"/>
      <c r="BZ50" s="996"/>
      <c r="CA50" s="996"/>
      <c r="CB50" s="996"/>
      <c r="CC50" s="996"/>
      <c r="CD50" s="996"/>
      <c r="CE50" s="996"/>
      <c r="CF50" s="996"/>
      <c r="CG50" s="1019"/>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27"/>
    </row>
    <row r="51" spans="1:131" ht="26.25" customHeight="1" x14ac:dyDescent="0.25">
      <c r="A51" s="235">
        <v>24</v>
      </c>
      <c r="B51" s="1027"/>
      <c r="C51" s="1028"/>
      <c r="D51" s="1028"/>
      <c r="E51" s="1028"/>
      <c r="F51" s="1028"/>
      <c r="G51" s="1028"/>
      <c r="H51" s="1028"/>
      <c r="I51" s="1028"/>
      <c r="J51" s="1028"/>
      <c r="K51" s="1028"/>
      <c r="L51" s="1028"/>
      <c r="M51" s="1028"/>
      <c r="N51" s="1028"/>
      <c r="O51" s="1028"/>
      <c r="P51" s="1029"/>
      <c r="Q51" s="1030"/>
      <c r="R51" s="733"/>
      <c r="S51" s="733"/>
      <c r="T51" s="733"/>
      <c r="U51" s="733"/>
      <c r="V51" s="733"/>
      <c r="W51" s="733"/>
      <c r="X51" s="733"/>
      <c r="Y51" s="733"/>
      <c r="Z51" s="733"/>
      <c r="AA51" s="733"/>
      <c r="AB51" s="733"/>
      <c r="AC51" s="733"/>
      <c r="AD51" s="733"/>
      <c r="AE51" s="1031"/>
      <c r="AF51" s="1032"/>
      <c r="AG51" s="1033"/>
      <c r="AH51" s="1033"/>
      <c r="AI51" s="1033"/>
      <c r="AJ51" s="1034"/>
      <c r="AK51" s="732"/>
      <c r="AL51" s="733"/>
      <c r="AM51" s="733"/>
      <c r="AN51" s="733"/>
      <c r="AO51" s="733"/>
      <c r="AP51" s="733"/>
      <c r="AQ51" s="733"/>
      <c r="AR51" s="733"/>
      <c r="AS51" s="733"/>
      <c r="AT51" s="733"/>
      <c r="AU51" s="733"/>
      <c r="AV51" s="733"/>
      <c r="AW51" s="733"/>
      <c r="AX51" s="733"/>
      <c r="AY51" s="733"/>
      <c r="AZ51" s="734"/>
      <c r="BA51" s="734"/>
      <c r="BB51" s="734"/>
      <c r="BC51" s="734"/>
      <c r="BD51" s="734"/>
      <c r="BE51" s="985"/>
      <c r="BF51" s="985"/>
      <c r="BG51" s="985"/>
      <c r="BH51" s="985"/>
      <c r="BI51" s="986"/>
      <c r="BJ51" s="229"/>
      <c r="BK51" s="229"/>
      <c r="BL51" s="229"/>
      <c r="BM51" s="229"/>
      <c r="BN51" s="229"/>
      <c r="BO51" s="238"/>
      <c r="BP51" s="238"/>
      <c r="BQ51" s="235">
        <v>45</v>
      </c>
      <c r="BR51" s="236"/>
      <c r="BS51" s="995"/>
      <c r="BT51" s="996"/>
      <c r="BU51" s="996"/>
      <c r="BV51" s="996"/>
      <c r="BW51" s="996"/>
      <c r="BX51" s="996"/>
      <c r="BY51" s="996"/>
      <c r="BZ51" s="996"/>
      <c r="CA51" s="996"/>
      <c r="CB51" s="996"/>
      <c r="CC51" s="996"/>
      <c r="CD51" s="996"/>
      <c r="CE51" s="996"/>
      <c r="CF51" s="996"/>
      <c r="CG51" s="1019"/>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27"/>
    </row>
    <row r="52" spans="1:131" ht="26.25" customHeight="1" x14ac:dyDescent="0.25">
      <c r="A52" s="235">
        <v>25</v>
      </c>
      <c r="B52" s="1027"/>
      <c r="C52" s="1028"/>
      <c r="D52" s="1028"/>
      <c r="E52" s="1028"/>
      <c r="F52" s="1028"/>
      <c r="G52" s="1028"/>
      <c r="H52" s="1028"/>
      <c r="I52" s="1028"/>
      <c r="J52" s="1028"/>
      <c r="K52" s="1028"/>
      <c r="L52" s="1028"/>
      <c r="M52" s="1028"/>
      <c r="N52" s="1028"/>
      <c r="O52" s="1028"/>
      <c r="P52" s="1029"/>
      <c r="Q52" s="1030"/>
      <c r="R52" s="733"/>
      <c r="S52" s="733"/>
      <c r="T52" s="733"/>
      <c r="U52" s="733"/>
      <c r="V52" s="733"/>
      <c r="W52" s="733"/>
      <c r="X52" s="733"/>
      <c r="Y52" s="733"/>
      <c r="Z52" s="733"/>
      <c r="AA52" s="733"/>
      <c r="AB52" s="733"/>
      <c r="AC52" s="733"/>
      <c r="AD52" s="733"/>
      <c r="AE52" s="1031"/>
      <c r="AF52" s="1032"/>
      <c r="AG52" s="1033"/>
      <c r="AH52" s="1033"/>
      <c r="AI52" s="1033"/>
      <c r="AJ52" s="1034"/>
      <c r="AK52" s="732"/>
      <c r="AL52" s="733"/>
      <c r="AM52" s="733"/>
      <c r="AN52" s="733"/>
      <c r="AO52" s="733"/>
      <c r="AP52" s="733"/>
      <c r="AQ52" s="733"/>
      <c r="AR52" s="733"/>
      <c r="AS52" s="733"/>
      <c r="AT52" s="733"/>
      <c r="AU52" s="733"/>
      <c r="AV52" s="733"/>
      <c r="AW52" s="733"/>
      <c r="AX52" s="733"/>
      <c r="AY52" s="733"/>
      <c r="AZ52" s="734"/>
      <c r="BA52" s="734"/>
      <c r="BB52" s="734"/>
      <c r="BC52" s="734"/>
      <c r="BD52" s="734"/>
      <c r="BE52" s="985"/>
      <c r="BF52" s="985"/>
      <c r="BG52" s="985"/>
      <c r="BH52" s="985"/>
      <c r="BI52" s="986"/>
      <c r="BJ52" s="229"/>
      <c r="BK52" s="229"/>
      <c r="BL52" s="229"/>
      <c r="BM52" s="229"/>
      <c r="BN52" s="229"/>
      <c r="BO52" s="238"/>
      <c r="BP52" s="238"/>
      <c r="BQ52" s="235">
        <v>46</v>
      </c>
      <c r="BR52" s="236"/>
      <c r="BS52" s="995"/>
      <c r="BT52" s="996"/>
      <c r="BU52" s="996"/>
      <c r="BV52" s="996"/>
      <c r="BW52" s="996"/>
      <c r="BX52" s="996"/>
      <c r="BY52" s="996"/>
      <c r="BZ52" s="996"/>
      <c r="CA52" s="996"/>
      <c r="CB52" s="996"/>
      <c r="CC52" s="996"/>
      <c r="CD52" s="996"/>
      <c r="CE52" s="996"/>
      <c r="CF52" s="996"/>
      <c r="CG52" s="1019"/>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27"/>
    </row>
    <row r="53" spans="1:131" ht="26.25" customHeight="1" x14ac:dyDescent="0.25">
      <c r="A53" s="235">
        <v>26</v>
      </c>
      <c r="B53" s="1027"/>
      <c r="C53" s="1028"/>
      <c r="D53" s="1028"/>
      <c r="E53" s="1028"/>
      <c r="F53" s="1028"/>
      <c r="G53" s="1028"/>
      <c r="H53" s="1028"/>
      <c r="I53" s="1028"/>
      <c r="J53" s="1028"/>
      <c r="K53" s="1028"/>
      <c r="L53" s="1028"/>
      <c r="M53" s="1028"/>
      <c r="N53" s="1028"/>
      <c r="O53" s="1028"/>
      <c r="P53" s="1029"/>
      <c r="Q53" s="1030"/>
      <c r="R53" s="733"/>
      <c r="S53" s="733"/>
      <c r="T53" s="733"/>
      <c r="U53" s="733"/>
      <c r="V53" s="733"/>
      <c r="W53" s="733"/>
      <c r="X53" s="733"/>
      <c r="Y53" s="733"/>
      <c r="Z53" s="733"/>
      <c r="AA53" s="733"/>
      <c r="AB53" s="733"/>
      <c r="AC53" s="733"/>
      <c r="AD53" s="733"/>
      <c r="AE53" s="1031"/>
      <c r="AF53" s="1032"/>
      <c r="AG53" s="1033"/>
      <c r="AH53" s="1033"/>
      <c r="AI53" s="1033"/>
      <c r="AJ53" s="1034"/>
      <c r="AK53" s="732"/>
      <c r="AL53" s="733"/>
      <c r="AM53" s="733"/>
      <c r="AN53" s="733"/>
      <c r="AO53" s="733"/>
      <c r="AP53" s="733"/>
      <c r="AQ53" s="733"/>
      <c r="AR53" s="733"/>
      <c r="AS53" s="733"/>
      <c r="AT53" s="733"/>
      <c r="AU53" s="733"/>
      <c r="AV53" s="733"/>
      <c r="AW53" s="733"/>
      <c r="AX53" s="733"/>
      <c r="AY53" s="733"/>
      <c r="AZ53" s="734"/>
      <c r="BA53" s="734"/>
      <c r="BB53" s="734"/>
      <c r="BC53" s="734"/>
      <c r="BD53" s="734"/>
      <c r="BE53" s="985"/>
      <c r="BF53" s="985"/>
      <c r="BG53" s="985"/>
      <c r="BH53" s="985"/>
      <c r="BI53" s="986"/>
      <c r="BJ53" s="229"/>
      <c r="BK53" s="229"/>
      <c r="BL53" s="229"/>
      <c r="BM53" s="229"/>
      <c r="BN53" s="229"/>
      <c r="BO53" s="238"/>
      <c r="BP53" s="238"/>
      <c r="BQ53" s="235">
        <v>47</v>
      </c>
      <c r="BR53" s="236"/>
      <c r="BS53" s="995"/>
      <c r="BT53" s="996"/>
      <c r="BU53" s="996"/>
      <c r="BV53" s="996"/>
      <c r="BW53" s="996"/>
      <c r="BX53" s="996"/>
      <c r="BY53" s="996"/>
      <c r="BZ53" s="996"/>
      <c r="CA53" s="996"/>
      <c r="CB53" s="996"/>
      <c r="CC53" s="996"/>
      <c r="CD53" s="996"/>
      <c r="CE53" s="996"/>
      <c r="CF53" s="996"/>
      <c r="CG53" s="1019"/>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27"/>
    </row>
    <row r="54" spans="1:131" ht="26.25" customHeight="1" x14ac:dyDescent="0.25">
      <c r="A54" s="235">
        <v>27</v>
      </c>
      <c r="B54" s="1027"/>
      <c r="C54" s="1028"/>
      <c r="D54" s="1028"/>
      <c r="E54" s="1028"/>
      <c r="F54" s="1028"/>
      <c r="G54" s="1028"/>
      <c r="H54" s="1028"/>
      <c r="I54" s="1028"/>
      <c r="J54" s="1028"/>
      <c r="K54" s="1028"/>
      <c r="L54" s="1028"/>
      <c r="M54" s="1028"/>
      <c r="N54" s="1028"/>
      <c r="O54" s="1028"/>
      <c r="P54" s="1029"/>
      <c r="Q54" s="1030"/>
      <c r="R54" s="733"/>
      <c r="S54" s="733"/>
      <c r="T54" s="733"/>
      <c r="U54" s="733"/>
      <c r="V54" s="733"/>
      <c r="W54" s="733"/>
      <c r="X54" s="733"/>
      <c r="Y54" s="733"/>
      <c r="Z54" s="733"/>
      <c r="AA54" s="733"/>
      <c r="AB54" s="733"/>
      <c r="AC54" s="733"/>
      <c r="AD54" s="733"/>
      <c r="AE54" s="1031"/>
      <c r="AF54" s="1032"/>
      <c r="AG54" s="1033"/>
      <c r="AH54" s="1033"/>
      <c r="AI54" s="1033"/>
      <c r="AJ54" s="1034"/>
      <c r="AK54" s="732"/>
      <c r="AL54" s="733"/>
      <c r="AM54" s="733"/>
      <c r="AN54" s="733"/>
      <c r="AO54" s="733"/>
      <c r="AP54" s="733"/>
      <c r="AQ54" s="733"/>
      <c r="AR54" s="733"/>
      <c r="AS54" s="733"/>
      <c r="AT54" s="733"/>
      <c r="AU54" s="733"/>
      <c r="AV54" s="733"/>
      <c r="AW54" s="733"/>
      <c r="AX54" s="733"/>
      <c r="AY54" s="733"/>
      <c r="AZ54" s="734"/>
      <c r="BA54" s="734"/>
      <c r="BB54" s="734"/>
      <c r="BC54" s="734"/>
      <c r="BD54" s="734"/>
      <c r="BE54" s="985"/>
      <c r="BF54" s="985"/>
      <c r="BG54" s="985"/>
      <c r="BH54" s="985"/>
      <c r="BI54" s="986"/>
      <c r="BJ54" s="229"/>
      <c r="BK54" s="229"/>
      <c r="BL54" s="229"/>
      <c r="BM54" s="229"/>
      <c r="BN54" s="229"/>
      <c r="BO54" s="238"/>
      <c r="BP54" s="238"/>
      <c r="BQ54" s="235">
        <v>48</v>
      </c>
      <c r="BR54" s="236"/>
      <c r="BS54" s="995"/>
      <c r="BT54" s="996"/>
      <c r="BU54" s="996"/>
      <c r="BV54" s="996"/>
      <c r="BW54" s="996"/>
      <c r="BX54" s="996"/>
      <c r="BY54" s="996"/>
      <c r="BZ54" s="996"/>
      <c r="CA54" s="996"/>
      <c r="CB54" s="996"/>
      <c r="CC54" s="996"/>
      <c r="CD54" s="996"/>
      <c r="CE54" s="996"/>
      <c r="CF54" s="996"/>
      <c r="CG54" s="1019"/>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27"/>
    </row>
    <row r="55" spans="1:131" ht="26.25" customHeight="1" x14ac:dyDescent="0.25">
      <c r="A55" s="235">
        <v>28</v>
      </c>
      <c r="B55" s="1027"/>
      <c r="C55" s="1028"/>
      <c r="D55" s="1028"/>
      <c r="E55" s="1028"/>
      <c r="F55" s="1028"/>
      <c r="G55" s="1028"/>
      <c r="H55" s="1028"/>
      <c r="I55" s="1028"/>
      <c r="J55" s="1028"/>
      <c r="K55" s="1028"/>
      <c r="L55" s="1028"/>
      <c r="M55" s="1028"/>
      <c r="N55" s="1028"/>
      <c r="O55" s="1028"/>
      <c r="P55" s="1029"/>
      <c r="Q55" s="1030"/>
      <c r="R55" s="733"/>
      <c r="S55" s="733"/>
      <c r="T55" s="733"/>
      <c r="U55" s="733"/>
      <c r="V55" s="733"/>
      <c r="W55" s="733"/>
      <c r="X55" s="733"/>
      <c r="Y55" s="733"/>
      <c r="Z55" s="733"/>
      <c r="AA55" s="733"/>
      <c r="AB55" s="733"/>
      <c r="AC55" s="733"/>
      <c r="AD55" s="733"/>
      <c r="AE55" s="1031"/>
      <c r="AF55" s="1032"/>
      <c r="AG55" s="1033"/>
      <c r="AH55" s="1033"/>
      <c r="AI55" s="1033"/>
      <c r="AJ55" s="1034"/>
      <c r="AK55" s="732"/>
      <c r="AL55" s="733"/>
      <c r="AM55" s="733"/>
      <c r="AN55" s="733"/>
      <c r="AO55" s="733"/>
      <c r="AP55" s="733"/>
      <c r="AQ55" s="733"/>
      <c r="AR55" s="733"/>
      <c r="AS55" s="733"/>
      <c r="AT55" s="733"/>
      <c r="AU55" s="733"/>
      <c r="AV55" s="733"/>
      <c r="AW55" s="733"/>
      <c r="AX55" s="733"/>
      <c r="AY55" s="733"/>
      <c r="AZ55" s="734"/>
      <c r="BA55" s="734"/>
      <c r="BB55" s="734"/>
      <c r="BC55" s="734"/>
      <c r="BD55" s="734"/>
      <c r="BE55" s="985"/>
      <c r="BF55" s="985"/>
      <c r="BG55" s="985"/>
      <c r="BH55" s="985"/>
      <c r="BI55" s="986"/>
      <c r="BJ55" s="229"/>
      <c r="BK55" s="229"/>
      <c r="BL55" s="229"/>
      <c r="BM55" s="229"/>
      <c r="BN55" s="229"/>
      <c r="BO55" s="238"/>
      <c r="BP55" s="238"/>
      <c r="BQ55" s="235">
        <v>49</v>
      </c>
      <c r="BR55" s="236"/>
      <c r="BS55" s="995"/>
      <c r="BT55" s="996"/>
      <c r="BU55" s="996"/>
      <c r="BV55" s="996"/>
      <c r="BW55" s="996"/>
      <c r="BX55" s="996"/>
      <c r="BY55" s="996"/>
      <c r="BZ55" s="996"/>
      <c r="CA55" s="996"/>
      <c r="CB55" s="996"/>
      <c r="CC55" s="996"/>
      <c r="CD55" s="996"/>
      <c r="CE55" s="996"/>
      <c r="CF55" s="996"/>
      <c r="CG55" s="1019"/>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27"/>
    </row>
    <row r="56" spans="1:131" ht="26.25" customHeight="1" x14ac:dyDescent="0.25">
      <c r="A56" s="235">
        <v>29</v>
      </c>
      <c r="B56" s="1027"/>
      <c r="C56" s="1028"/>
      <c r="D56" s="1028"/>
      <c r="E56" s="1028"/>
      <c r="F56" s="1028"/>
      <c r="G56" s="1028"/>
      <c r="H56" s="1028"/>
      <c r="I56" s="1028"/>
      <c r="J56" s="1028"/>
      <c r="K56" s="1028"/>
      <c r="L56" s="1028"/>
      <c r="M56" s="1028"/>
      <c r="N56" s="1028"/>
      <c r="O56" s="1028"/>
      <c r="P56" s="1029"/>
      <c r="Q56" s="1030"/>
      <c r="R56" s="733"/>
      <c r="S56" s="733"/>
      <c r="T56" s="733"/>
      <c r="U56" s="733"/>
      <c r="V56" s="733"/>
      <c r="W56" s="733"/>
      <c r="X56" s="733"/>
      <c r="Y56" s="733"/>
      <c r="Z56" s="733"/>
      <c r="AA56" s="733"/>
      <c r="AB56" s="733"/>
      <c r="AC56" s="733"/>
      <c r="AD56" s="733"/>
      <c r="AE56" s="1031"/>
      <c r="AF56" s="1032"/>
      <c r="AG56" s="1033"/>
      <c r="AH56" s="1033"/>
      <c r="AI56" s="1033"/>
      <c r="AJ56" s="1034"/>
      <c r="AK56" s="732"/>
      <c r="AL56" s="733"/>
      <c r="AM56" s="733"/>
      <c r="AN56" s="733"/>
      <c r="AO56" s="733"/>
      <c r="AP56" s="733"/>
      <c r="AQ56" s="733"/>
      <c r="AR56" s="733"/>
      <c r="AS56" s="733"/>
      <c r="AT56" s="733"/>
      <c r="AU56" s="733"/>
      <c r="AV56" s="733"/>
      <c r="AW56" s="733"/>
      <c r="AX56" s="733"/>
      <c r="AY56" s="733"/>
      <c r="AZ56" s="734"/>
      <c r="BA56" s="734"/>
      <c r="BB56" s="734"/>
      <c r="BC56" s="734"/>
      <c r="BD56" s="734"/>
      <c r="BE56" s="985"/>
      <c r="BF56" s="985"/>
      <c r="BG56" s="985"/>
      <c r="BH56" s="985"/>
      <c r="BI56" s="986"/>
      <c r="BJ56" s="229"/>
      <c r="BK56" s="229"/>
      <c r="BL56" s="229"/>
      <c r="BM56" s="229"/>
      <c r="BN56" s="229"/>
      <c r="BO56" s="238"/>
      <c r="BP56" s="238"/>
      <c r="BQ56" s="235">
        <v>50</v>
      </c>
      <c r="BR56" s="236"/>
      <c r="BS56" s="995"/>
      <c r="BT56" s="996"/>
      <c r="BU56" s="996"/>
      <c r="BV56" s="996"/>
      <c r="BW56" s="996"/>
      <c r="BX56" s="996"/>
      <c r="BY56" s="996"/>
      <c r="BZ56" s="996"/>
      <c r="CA56" s="996"/>
      <c r="CB56" s="996"/>
      <c r="CC56" s="996"/>
      <c r="CD56" s="996"/>
      <c r="CE56" s="996"/>
      <c r="CF56" s="996"/>
      <c r="CG56" s="1019"/>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27"/>
    </row>
    <row r="57" spans="1:131" ht="26.25" customHeight="1" x14ac:dyDescent="0.25">
      <c r="A57" s="235">
        <v>30</v>
      </c>
      <c r="B57" s="1027"/>
      <c r="C57" s="1028"/>
      <c r="D57" s="1028"/>
      <c r="E57" s="1028"/>
      <c r="F57" s="1028"/>
      <c r="G57" s="1028"/>
      <c r="H57" s="1028"/>
      <c r="I57" s="1028"/>
      <c r="J57" s="1028"/>
      <c r="K57" s="1028"/>
      <c r="L57" s="1028"/>
      <c r="M57" s="1028"/>
      <c r="N57" s="1028"/>
      <c r="O57" s="1028"/>
      <c r="P57" s="1029"/>
      <c r="Q57" s="1030"/>
      <c r="R57" s="733"/>
      <c r="S57" s="733"/>
      <c r="T57" s="733"/>
      <c r="U57" s="733"/>
      <c r="V57" s="733"/>
      <c r="W57" s="733"/>
      <c r="X57" s="733"/>
      <c r="Y57" s="733"/>
      <c r="Z57" s="733"/>
      <c r="AA57" s="733"/>
      <c r="AB57" s="733"/>
      <c r="AC57" s="733"/>
      <c r="AD57" s="733"/>
      <c r="AE57" s="1031"/>
      <c r="AF57" s="1032"/>
      <c r="AG57" s="1033"/>
      <c r="AH57" s="1033"/>
      <c r="AI57" s="1033"/>
      <c r="AJ57" s="1034"/>
      <c r="AK57" s="732"/>
      <c r="AL57" s="733"/>
      <c r="AM57" s="733"/>
      <c r="AN57" s="733"/>
      <c r="AO57" s="733"/>
      <c r="AP57" s="733"/>
      <c r="AQ57" s="733"/>
      <c r="AR57" s="733"/>
      <c r="AS57" s="733"/>
      <c r="AT57" s="733"/>
      <c r="AU57" s="733"/>
      <c r="AV57" s="733"/>
      <c r="AW57" s="733"/>
      <c r="AX57" s="733"/>
      <c r="AY57" s="733"/>
      <c r="AZ57" s="734"/>
      <c r="BA57" s="734"/>
      <c r="BB57" s="734"/>
      <c r="BC57" s="734"/>
      <c r="BD57" s="734"/>
      <c r="BE57" s="985"/>
      <c r="BF57" s="985"/>
      <c r="BG57" s="985"/>
      <c r="BH57" s="985"/>
      <c r="BI57" s="986"/>
      <c r="BJ57" s="229"/>
      <c r="BK57" s="229"/>
      <c r="BL57" s="229"/>
      <c r="BM57" s="229"/>
      <c r="BN57" s="229"/>
      <c r="BO57" s="238"/>
      <c r="BP57" s="238"/>
      <c r="BQ57" s="235">
        <v>51</v>
      </c>
      <c r="BR57" s="236"/>
      <c r="BS57" s="995"/>
      <c r="BT57" s="996"/>
      <c r="BU57" s="996"/>
      <c r="BV57" s="996"/>
      <c r="BW57" s="996"/>
      <c r="BX57" s="996"/>
      <c r="BY57" s="996"/>
      <c r="BZ57" s="996"/>
      <c r="CA57" s="996"/>
      <c r="CB57" s="996"/>
      <c r="CC57" s="996"/>
      <c r="CD57" s="996"/>
      <c r="CE57" s="996"/>
      <c r="CF57" s="996"/>
      <c r="CG57" s="1019"/>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27"/>
    </row>
    <row r="58" spans="1:131" ht="26.25" customHeight="1" x14ac:dyDescent="0.25">
      <c r="A58" s="235">
        <v>31</v>
      </c>
      <c r="B58" s="1027"/>
      <c r="C58" s="1028"/>
      <c r="D58" s="1028"/>
      <c r="E58" s="1028"/>
      <c r="F58" s="1028"/>
      <c r="G58" s="1028"/>
      <c r="H58" s="1028"/>
      <c r="I58" s="1028"/>
      <c r="J58" s="1028"/>
      <c r="K58" s="1028"/>
      <c r="L58" s="1028"/>
      <c r="M58" s="1028"/>
      <c r="N58" s="1028"/>
      <c r="O58" s="1028"/>
      <c r="P58" s="1029"/>
      <c r="Q58" s="1030"/>
      <c r="R58" s="733"/>
      <c r="S58" s="733"/>
      <c r="T58" s="733"/>
      <c r="U58" s="733"/>
      <c r="V58" s="733"/>
      <c r="W58" s="733"/>
      <c r="X58" s="733"/>
      <c r="Y58" s="733"/>
      <c r="Z58" s="733"/>
      <c r="AA58" s="733"/>
      <c r="AB58" s="733"/>
      <c r="AC58" s="733"/>
      <c r="AD58" s="733"/>
      <c r="AE58" s="1031"/>
      <c r="AF58" s="1032"/>
      <c r="AG58" s="1033"/>
      <c r="AH58" s="1033"/>
      <c r="AI58" s="1033"/>
      <c r="AJ58" s="1034"/>
      <c r="AK58" s="732"/>
      <c r="AL58" s="733"/>
      <c r="AM58" s="733"/>
      <c r="AN58" s="733"/>
      <c r="AO58" s="733"/>
      <c r="AP58" s="733"/>
      <c r="AQ58" s="733"/>
      <c r="AR58" s="733"/>
      <c r="AS58" s="733"/>
      <c r="AT58" s="733"/>
      <c r="AU58" s="733"/>
      <c r="AV58" s="733"/>
      <c r="AW58" s="733"/>
      <c r="AX58" s="733"/>
      <c r="AY58" s="733"/>
      <c r="AZ58" s="734"/>
      <c r="BA58" s="734"/>
      <c r="BB58" s="734"/>
      <c r="BC58" s="734"/>
      <c r="BD58" s="734"/>
      <c r="BE58" s="985"/>
      <c r="BF58" s="985"/>
      <c r="BG58" s="985"/>
      <c r="BH58" s="985"/>
      <c r="BI58" s="986"/>
      <c r="BJ58" s="229"/>
      <c r="BK58" s="229"/>
      <c r="BL58" s="229"/>
      <c r="BM58" s="229"/>
      <c r="BN58" s="229"/>
      <c r="BO58" s="238"/>
      <c r="BP58" s="238"/>
      <c r="BQ58" s="235">
        <v>52</v>
      </c>
      <c r="BR58" s="236"/>
      <c r="BS58" s="995"/>
      <c r="BT58" s="996"/>
      <c r="BU58" s="996"/>
      <c r="BV58" s="996"/>
      <c r="BW58" s="996"/>
      <c r="BX58" s="996"/>
      <c r="BY58" s="996"/>
      <c r="BZ58" s="996"/>
      <c r="CA58" s="996"/>
      <c r="CB58" s="996"/>
      <c r="CC58" s="996"/>
      <c r="CD58" s="996"/>
      <c r="CE58" s="996"/>
      <c r="CF58" s="996"/>
      <c r="CG58" s="1019"/>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27"/>
    </row>
    <row r="59" spans="1:131" ht="26.25" customHeight="1" x14ac:dyDescent="0.25">
      <c r="A59" s="235">
        <v>32</v>
      </c>
      <c r="B59" s="1027"/>
      <c r="C59" s="1028"/>
      <c r="D59" s="1028"/>
      <c r="E59" s="1028"/>
      <c r="F59" s="1028"/>
      <c r="G59" s="1028"/>
      <c r="H59" s="1028"/>
      <c r="I59" s="1028"/>
      <c r="J59" s="1028"/>
      <c r="K59" s="1028"/>
      <c r="L59" s="1028"/>
      <c r="M59" s="1028"/>
      <c r="N59" s="1028"/>
      <c r="O59" s="1028"/>
      <c r="P59" s="1029"/>
      <c r="Q59" s="1030"/>
      <c r="R59" s="733"/>
      <c r="S59" s="733"/>
      <c r="T59" s="733"/>
      <c r="U59" s="733"/>
      <c r="V59" s="733"/>
      <c r="W59" s="733"/>
      <c r="X59" s="733"/>
      <c r="Y59" s="733"/>
      <c r="Z59" s="733"/>
      <c r="AA59" s="733"/>
      <c r="AB59" s="733"/>
      <c r="AC59" s="733"/>
      <c r="AD59" s="733"/>
      <c r="AE59" s="1031"/>
      <c r="AF59" s="1032"/>
      <c r="AG59" s="1033"/>
      <c r="AH59" s="1033"/>
      <c r="AI59" s="1033"/>
      <c r="AJ59" s="1034"/>
      <c r="AK59" s="732"/>
      <c r="AL59" s="733"/>
      <c r="AM59" s="733"/>
      <c r="AN59" s="733"/>
      <c r="AO59" s="733"/>
      <c r="AP59" s="733"/>
      <c r="AQ59" s="733"/>
      <c r="AR59" s="733"/>
      <c r="AS59" s="733"/>
      <c r="AT59" s="733"/>
      <c r="AU59" s="733"/>
      <c r="AV59" s="733"/>
      <c r="AW59" s="733"/>
      <c r="AX59" s="733"/>
      <c r="AY59" s="733"/>
      <c r="AZ59" s="734"/>
      <c r="BA59" s="734"/>
      <c r="BB59" s="734"/>
      <c r="BC59" s="734"/>
      <c r="BD59" s="734"/>
      <c r="BE59" s="985"/>
      <c r="BF59" s="985"/>
      <c r="BG59" s="985"/>
      <c r="BH59" s="985"/>
      <c r="BI59" s="986"/>
      <c r="BJ59" s="229"/>
      <c r="BK59" s="229"/>
      <c r="BL59" s="229"/>
      <c r="BM59" s="229"/>
      <c r="BN59" s="229"/>
      <c r="BO59" s="238"/>
      <c r="BP59" s="238"/>
      <c r="BQ59" s="235">
        <v>53</v>
      </c>
      <c r="BR59" s="236"/>
      <c r="BS59" s="995"/>
      <c r="BT59" s="996"/>
      <c r="BU59" s="996"/>
      <c r="BV59" s="996"/>
      <c r="BW59" s="996"/>
      <c r="BX59" s="996"/>
      <c r="BY59" s="996"/>
      <c r="BZ59" s="996"/>
      <c r="CA59" s="996"/>
      <c r="CB59" s="996"/>
      <c r="CC59" s="996"/>
      <c r="CD59" s="996"/>
      <c r="CE59" s="996"/>
      <c r="CF59" s="996"/>
      <c r="CG59" s="1019"/>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27"/>
    </row>
    <row r="60" spans="1:131" ht="26.25" customHeight="1" x14ac:dyDescent="0.25">
      <c r="A60" s="235">
        <v>33</v>
      </c>
      <c r="B60" s="1027"/>
      <c r="C60" s="1028"/>
      <c r="D60" s="1028"/>
      <c r="E60" s="1028"/>
      <c r="F60" s="1028"/>
      <c r="G60" s="1028"/>
      <c r="H60" s="1028"/>
      <c r="I60" s="1028"/>
      <c r="J60" s="1028"/>
      <c r="K60" s="1028"/>
      <c r="L60" s="1028"/>
      <c r="M60" s="1028"/>
      <c r="N60" s="1028"/>
      <c r="O60" s="1028"/>
      <c r="P60" s="1029"/>
      <c r="Q60" s="1030"/>
      <c r="R60" s="733"/>
      <c r="S60" s="733"/>
      <c r="T60" s="733"/>
      <c r="U60" s="733"/>
      <c r="V60" s="733"/>
      <c r="W60" s="733"/>
      <c r="X60" s="733"/>
      <c r="Y60" s="733"/>
      <c r="Z60" s="733"/>
      <c r="AA60" s="733"/>
      <c r="AB60" s="733"/>
      <c r="AC60" s="733"/>
      <c r="AD60" s="733"/>
      <c r="AE60" s="1031"/>
      <c r="AF60" s="1032"/>
      <c r="AG60" s="1033"/>
      <c r="AH60" s="1033"/>
      <c r="AI60" s="1033"/>
      <c r="AJ60" s="1034"/>
      <c r="AK60" s="732"/>
      <c r="AL60" s="733"/>
      <c r="AM60" s="733"/>
      <c r="AN60" s="733"/>
      <c r="AO60" s="733"/>
      <c r="AP60" s="733"/>
      <c r="AQ60" s="733"/>
      <c r="AR60" s="733"/>
      <c r="AS60" s="733"/>
      <c r="AT60" s="733"/>
      <c r="AU60" s="733"/>
      <c r="AV60" s="733"/>
      <c r="AW60" s="733"/>
      <c r="AX60" s="733"/>
      <c r="AY60" s="733"/>
      <c r="AZ60" s="734"/>
      <c r="BA60" s="734"/>
      <c r="BB60" s="734"/>
      <c r="BC60" s="734"/>
      <c r="BD60" s="734"/>
      <c r="BE60" s="985"/>
      <c r="BF60" s="985"/>
      <c r="BG60" s="985"/>
      <c r="BH60" s="985"/>
      <c r="BI60" s="986"/>
      <c r="BJ60" s="229"/>
      <c r="BK60" s="229"/>
      <c r="BL60" s="229"/>
      <c r="BM60" s="229"/>
      <c r="BN60" s="229"/>
      <c r="BO60" s="238"/>
      <c r="BP60" s="238"/>
      <c r="BQ60" s="235">
        <v>54</v>
      </c>
      <c r="BR60" s="236"/>
      <c r="BS60" s="995"/>
      <c r="BT60" s="996"/>
      <c r="BU60" s="996"/>
      <c r="BV60" s="996"/>
      <c r="BW60" s="996"/>
      <c r="BX60" s="996"/>
      <c r="BY60" s="996"/>
      <c r="BZ60" s="996"/>
      <c r="CA60" s="996"/>
      <c r="CB60" s="996"/>
      <c r="CC60" s="996"/>
      <c r="CD60" s="996"/>
      <c r="CE60" s="996"/>
      <c r="CF60" s="996"/>
      <c r="CG60" s="1019"/>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27"/>
    </row>
    <row r="61" spans="1:131" ht="26.25" customHeight="1" thickBot="1" x14ac:dyDescent="0.3">
      <c r="A61" s="235">
        <v>34</v>
      </c>
      <c r="B61" s="1027"/>
      <c r="C61" s="1028"/>
      <c r="D61" s="1028"/>
      <c r="E61" s="1028"/>
      <c r="F61" s="1028"/>
      <c r="G61" s="1028"/>
      <c r="H61" s="1028"/>
      <c r="I61" s="1028"/>
      <c r="J61" s="1028"/>
      <c r="K61" s="1028"/>
      <c r="L61" s="1028"/>
      <c r="M61" s="1028"/>
      <c r="N61" s="1028"/>
      <c r="O61" s="1028"/>
      <c r="P61" s="1029"/>
      <c r="Q61" s="1030"/>
      <c r="R61" s="733"/>
      <c r="S61" s="733"/>
      <c r="T61" s="733"/>
      <c r="U61" s="733"/>
      <c r="V61" s="733"/>
      <c r="W61" s="733"/>
      <c r="X61" s="733"/>
      <c r="Y61" s="733"/>
      <c r="Z61" s="733"/>
      <c r="AA61" s="733"/>
      <c r="AB61" s="733"/>
      <c r="AC61" s="733"/>
      <c r="AD61" s="733"/>
      <c r="AE61" s="1031"/>
      <c r="AF61" s="1032"/>
      <c r="AG61" s="1033"/>
      <c r="AH61" s="1033"/>
      <c r="AI61" s="1033"/>
      <c r="AJ61" s="1034"/>
      <c r="AK61" s="732"/>
      <c r="AL61" s="733"/>
      <c r="AM61" s="733"/>
      <c r="AN61" s="733"/>
      <c r="AO61" s="733"/>
      <c r="AP61" s="733"/>
      <c r="AQ61" s="733"/>
      <c r="AR61" s="733"/>
      <c r="AS61" s="733"/>
      <c r="AT61" s="733"/>
      <c r="AU61" s="733"/>
      <c r="AV61" s="733"/>
      <c r="AW61" s="733"/>
      <c r="AX61" s="733"/>
      <c r="AY61" s="733"/>
      <c r="AZ61" s="734"/>
      <c r="BA61" s="734"/>
      <c r="BB61" s="734"/>
      <c r="BC61" s="734"/>
      <c r="BD61" s="734"/>
      <c r="BE61" s="985"/>
      <c r="BF61" s="985"/>
      <c r="BG61" s="985"/>
      <c r="BH61" s="985"/>
      <c r="BI61" s="986"/>
      <c r="BJ61" s="229"/>
      <c r="BK61" s="229"/>
      <c r="BL61" s="229"/>
      <c r="BM61" s="229"/>
      <c r="BN61" s="229"/>
      <c r="BO61" s="238"/>
      <c r="BP61" s="238"/>
      <c r="BQ61" s="235">
        <v>55</v>
      </c>
      <c r="BR61" s="236"/>
      <c r="BS61" s="995"/>
      <c r="BT61" s="996"/>
      <c r="BU61" s="996"/>
      <c r="BV61" s="996"/>
      <c r="BW61" s="996"/>
      <c r="BX61" s="996"/>
      <c r="BY61" s="996"/>
      <c r="BZ61" s="996"/>
      <c r="CA61" s="996"/>
      <c r="CB61" s="996"/>
      <c r="CC61" s="996"/>
      <c r="CD61" s="996"/>
      <c r="CE61" s="996"/>
      <c r="CF61" s="996"/>
      <c r="CG61" s="1019"/>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27"/>
    </row>
    <row r="62" spans="1:131" ht="26.25" customHeight="1" x14ac:dyDescent="0.25">
      <c r="A62" s="235">
        <v>35</v>
      </c>
      <c r="B62" s="1027"/>
      <c r="C62" s="1028"/>
      <c r="D62" s="1028"/>
      <c r="E62" s="1028"/>
      <c r="F62" s="1028"/>
      <c r="G62" s="1028"/>
      <c r="H62" s="1028"/>
      <c r="I62" s="1028"/>
      <c r="J62" s="1028"/>
      <c r="K62" s="1028"/>
      <c r="L62" s="1028"/>
      <c r="M62" s="1028"/>
      <c r="N62" s="1028"/>
      <c r="O62" s="1028"/>
      <c r="P62" s="1029"/>
      <c r="Q62" s="1030"/>
      <c r="R62" s="733"/>
      <c r="S62" s="733"/>
      <c r="T62" s="733"/>
      <c r="U62" s="733"/>
      <c r="V62" s="733"/>
      <c r="W62" s="733"/>
      <c r="X62" s="733"/>
      <c r="Y62" s="733"/>
      <c r="Z62" s="733"/>
      <c r="AA62" s="733"/>
      <c r="AB62" s="733"/>
      <c r="AC62" s="733"/>
      <c r="AD62" s="733"/>
      <c r="AE62" s="1031"/>
      <c r="AF62" s="1032"/>
      <c r="AG62" s="1033"/>
      <c r="AH62" s="1033"/>
      <c r="AI62" s="1033"/>
      <c r="AJ62" s="1034"/>
      <c r="AK62" s="732"/>
      <c r="AL62" s="733"/>
      <c r="AM62" s="733"/>
      <c r="AN62" s="733"/>
      <c r="AO62" s="733"/>
      <c r="AP62" s="733"/>
      <c r="AQ62" s="733"/>
      <c r="AR62" s="733"/>
      <c r="AS62" s="733"/>
      <c r="AT62" s="733"/>
      <c r="AU62" s="733"/>
      <c r="AV62" s="733"/>
      <c r="AW62" s="733"/>
      <c r="AX62" s="733"/>
      <c r="AY62" s="733"/>
      <c r="AZ62" s="734"/>
      <c r="BA62" s="734"/>
      <c r="BB62" s="734"/>
      <c r="BC62" s="734"/>
      <c r="BD62" s="734"/>
      <c r="BE62" s="985"/>
      <c r="BF62" s="985"/>
      <c r="BG62" s="985"/>
      <c r="BH62" s="985"/>
      <c r="BI62" s="986"/>
      <c r="BJ62" s="1024" t="s">
        <v>403</v>
      </c>
      <c r="BK62" s="1025"/>
      <c r="BL62" s="1025"/>
      <c r="BM62" s="1025"/>
      <c r="BN62" s="1026"/>
      <c r="BO62" s="238"/>
      <c r="BP62" s="238"/>
      <c r="BQ62" s="235">
        <v>56</v>
      </c>
      <c r="BR62" s="236"/>
      <c r="BS62" s="995"/>
      <c r="BT62" s="996"/>
      <c r="BU62" s="996"/>
      <c r="BV62" s="996"/>
      <c r="BW62" s="996"/>
      <c r="BX62" s="996"/>
      <c r="BY62" s="996"/>
      <c r="BZ62" s="996"/>
      <c r="CA62" s="996"/>
      <c r="CB62" s="996"/>
      <c r="CC62" s="996"/>
      <c r="CD62" s="996"/>
      <c r="CE62" s="996"/>
      <c r="CF62" s="996"/>
      <c r="CG62" s="1019"/>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27"/>
    </row>
    <row r="63" spans="1:131" ht="26.25" customHeight="1" thickBot="1" x14ac:dyDescent="0.3">
      <c r="A63" s="237" t="s">
        <v>379</v>
      </c>
      <c r="B63" s="951" t="s">
        <v>404</v>
      </c>
      <c r="C63" s="952"/>
      <c r="D63" s="952"/>
      <c r="E63" s="952"/>
      <c r="F63" s="952"/>
      <c r="G63" s="952"/>
      <c r="H63" s="952"/>
      <c r="I63" s="952"/>
      <c r="J63" s="952"/>
      <c r="K63" s="952"/>
      <c r="L63" s="952"/>
      <c r="M63" s="952"/>
      <c r="N63" s="952"/>
      <c r="O63" s="952"/>
      <c r="P63" s="962"/>
      <c r="Q63" s="976"/>
      <c r="R63" s="977"/>
      <c r="S63" s="977"/>
      <c r="T63" s="977"/>
      <c r="U63" s="977"/>
      <c r="V63" s="977"/>
      <c r="W63" s="977"/>
      <c r="X63" s="977"/>
      <c r="Y63" s="977"/>
      <c r="Z63" s="977"/>
      <c r="AA63" s="977"/>
      <c r="AB63" s="977"/>
      <c r="AC63" s="977"/>
      <c r="AD63" s="977"/>
      <c r="AE63" s="1020"/>
      <c r="AF63" s="1021">
        <v>11918</v>
      </c>
      <c r="AG63" s="973"/>
      <c r="AH63" s="973"/>
      <c r="AI63" s="973"/>
      <c r="AJ63" s="1022"/>
      <c r="AK63" s="1023"/>
      <c r="AL63" s="977"/>
      <c r="AM63" s="977"/>
      <c r="AN63" s="977"/>
      <c r="AO63" s="977"/>
      <c r="AP63" s="973">
        <v>73425</v>
      </c>
      <c r="AQ63" s="973"/>
      <c r="AR63" s="973"/>
      <c r="AS63" s="973"/>
      <c r="AT63" s="973"/>
      <c r="AU63" s="973">
        <v>26244</v>
      </c>
      <c r="AV63" s="973"/>
      <c r="AW63" s="973"/>
      <c r="AX63" s="973"/>
      <c r="AY63" s="973"/>
      <c r="AZ63" s="1035"/>
      <c r="BA63" s="1035"/>
      <c r="BB63" s="1035"/>
      <c r="BC63" s="1035"/>
      <c r="BD63" s="1035"/>
      <c r="BE63" s="974"/>
      <c r="BF63" s="974"/>
      <c r="BG63" s="974"/>
      <c r="BH63" s="974"/>
      <c r="BI63" s="975"/>
      <c r="BJ63" s="1036" t="s">
        <v>122</v>
      </c>
      <c r="BK63" s="967"/>
      <c r="BL63" s="967"/>
      <c r="BM63" s="967"/>
      <c r="BN63" s="1037"/>
      <c r="BO63" s="238"/>
      <c r="BP63" s="238"/>
      <c r="BQ63" s="235">
        <v>57</v>
      </c>
      <c r="BR63" s="236"/>
      <c r="BS63" s="995"/>
      <c r="BT63" s="996"/>
      <c r="BU63" s="996"/>
      <c r="BV63" s="996"/>
      <c r="BW63" s="996"/>
      <c r="BX63" s="996"/>
      <c r="BY63" s="996"/>
      <c r="BZ63" s="996"/>
      <c r="CA63" s="996"/>
      <c r="CB63" s="996"/>
      <c r="CC63" s="996"/>
      <c r="CD63" s="996"/>
      <c r="CE63" s="996"/>
      <c r="CF63" s="996"/>
      <c r="CG63" s="1019"/>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27"/>
    </row>
    <row r="64" spans="1:131" ht="26.25" customHeight="1" x14ac:dyDescent="0.25">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995"/>
      <c r="BT64" s="996"/>
      <c r="BU64" s="996"/>
      <c r="BV64" s="996"/>
      <c r="BW64" s="996"/>
      <c r="BX64" s="996"/>
      <c r="BY64" s="996"/>
      <c r="BZ64" s="996"/>
      <c r="CA64" s="996"/>
      <c r="CB64" s="996"/>
      <c r="CC64" s="996"/>
      <c r="CD64" s="996"/>
      <c r="CE64" s="996"/>
      <c r="CF64" s="996"/>
      <c r="CG64" s="1019"/>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27"/>
    </row>
    <row r="65" spans="1:131" ht="26.25" customHeight="1" thickBot="1" x14ac:dyDescent="0.3">
      <c r="A65" s="229" t="s">
        <v>405</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995"/>
      <c r="BT65" s="996"/>
      <c r="BU65" s="996"/>
      <c r="BV65" s="996"/>
      <c r="BW65" s="996"/>
      <c r="BX65" s="996"/>
      <c r="BY65" s="996"/>
      <c r="BZ65" s="996"/>
      <c r="CA65" s="996"/>
      <c r="CB65" s="996"/>
      <c r="CC65" s="996"/>
      <c r="CD65" s="996"/>
      <c r="CE65" s="996"/>
      <c r="CF65" s="996"/>
      <c r="CG65" s="1019"/>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27"/>
    </row>
    <row r="66" spans="1:131" ht="26.25" customHeight="1" x14ac:dyDescent="0.25">
      <c r="A66" s="998" t="s">
        <v>406</v>
      </c>
      <c r="B66" s="999"/>
      <c r="C66" s="999"/>
      <c r="D66" s="999"/>
      <c r="E66" s="999"/>
      <c r="F66" s="999"/>
      <c r="G66" s="999"/>
      <c r="H66" s="999"/>
      <c r="I66" s="999"/>
      <c r="J66" s="999"/>
      <c r="K66" s="999"/>
      <c r="L66" s="999"/>
      <c r="M66" s="999"/>
      <c r="N66" s="999"/>
      <c r="O66" s="999"/>
      <c r="P66" s="1000"/>
      <c r="Q66" s="1004" t="s">
        <v>383</v>
      </c>
      <c r="R66" s="1005"/>
      <c r="S66" s="1005"/>
      <c r="T66" s="1005"/>
      <c r="U66" s="1006"/>
      <c r="V66" s="1004" t="s">
        <v>384</v>
      </c>
      <c r="W66" s="1005"/>
      <c r="X66" s="1005"/>
      <c r="Y66" s="1005"/>
      <c r="Z66" s="1006"/>
      <c r="AA66" s="1004" t="s">
        <v>385</v>
      </c>
      <c r="AB66" s="1005"/>
      <c r="AC66" s="1005"/>
      <c r="AD66" s="1005"/>
      <c r="AE66" s="1006"/>
      <c r="AF66" s="1010" t="s">
        <v>386</v>
      </c>
      <c r="AG66" s="1011"/>
      <c r="AH66" s="1011"/>
      <c r="AI66" s="1011"/>
      <c r="AJ66" s="1012"/>
      <c r="AK66" s="1004" t="s">
        <v>387</v>
      </c>
      <c r="AL66" s="999"/>
      <c r="AM66" s="999"/>
      <c r="AN66" s="999"/>
      <c r="AO66" s="1000"/>
      <c r="AP66" s="1004" t="s">
        <v>388</v>
      </c>
      <c r="AQ66" s="1005"/>
      <c r="AR66" s="1005"/>
      <c r="AS66" s="1005"/>
      <c r="AT66" s="1006"/>
      <c r="AU66" s="1004" t="s">
        <v>407</v>
      </c>
      <c r="AV66" s="1005"/>
      <c r="AW66" s="1005"/>
      <c r="AX66" s="1005"/>
      <c r="AY66" s="1006"/>
      <c r="AZ66" s="1004" t="s">
        <v>364</v>
      </c>
      <c r="BA66" s="1005"/>
      <c r="BB66" s="1005"/>
      <c r="BC66" s="1005"/>
      <c r="BD66" s="1017"/>
      <c r="BE66" s="238"/>
      <c r="BF66" s="238"/>
      <c r="BG66" s="238"/>
      <c r="BH66" s="238"/>
      <c r="BI66" s="238"/>
      <c r="BJ66" s="238"/>
      <c r="BK66" s="238"/>
      <c r="BL66" s="238"/>
      <c r="BM66" s="238"/>
      <c r="BN66" s="238"/>
      <c r="BO66" s="238"/>
      <c r="BP66" s="238"/>
      <c r="BQ66" s="235">
        <v>60</v>
      </c>
      <c r="BR66" s="240"/>
      <c r="BS66" s="959"/>
      <c r="BT66" s="960"/>
      <c r="BU66" s="960"/>
      <c r="BV66" s="960"/>
      <c r="BW66" s="960"/>
      <c r="BX66" s="960"/>
      <c r="BY66" s="960"/>
      <c r="BZ66" s="960"/>
      <c r="CA66" s="960"/>
      <c r="CB66" s="960"/>
      <c r="CC66" s="960"/>
      <c r="CD66" s="960"/>
      <c r="CE66" s="960"/>
      <c r="CF66" s="960"/>
      <c r="CG66" s="969"/>
      <c r="CH66" s="970"/>
      <c r="CI66" s="971"/>
      <c r="CJ66" s="971"/>
      <c r="CK66" s="971"/>
      <c r="CL66" s="972"/>
      <c r="CM66" s="970"/>
      <c r="CN66" s="971"/>
      <c r="CO66" s="971"/>
      <c r="CP66" s="971"/>
      <c r="CQ66" s="972"/>
      <c r="CR66" s="970"/>
      <c r="CS66" s="971"/>
      <c r="CT66" s="971"/>
      <c r="CU66" s="971"/>
      <c r="CV66" s="972"/>
      <c r="CW66" s="970"/>
      <c r="CX66" s="971"/>
      <c r="CY66" s="971"/>
      <c r="CZ66" s="971"/>
      <c r="DA66" s="972"/>
      <c r="DB66" s="970"/>
      <c r="DC66" s="971"/>
      <c r="DD66" s="971"/>
      <c r="DE66" s="971"/>
      <c r="DF66" s="972"/>
      <c r="DG66" s="970"/>
      <c r="DH66" s="971"/>
      <c r="DI66" s="971"/>
      <c r="DJ66" s="971"/>
      <c r="DK66" s="972"/>
      <c r="DL66" s="970"/>
      <c r="DM66" s="971"/>
      <c r="DN66" s="971"/>
      <c r="DO66" s="971"/>
      <c r="DP66" s="972"/>
      <c r="DQ66" s="970"/>
      <c r="DR66" s="971"/>
      <c r="DS66" s="971"/>
      <c r="DT66" s="971"/>
      <c r="DU66" s="972"/>
      <c r="DV66" s="959"/>
      <c r="DW66" s="960"/>
      <c r="DX66" s="960"/>
      <c r="DY66" s="960"/>
      <c r="DZ66" s="961"/>
      <c r="EA66" s="227"/>
    </row>
    <row r="67" spans="1:131" ht="26.25" customHeight="1" thickBot="1" x14ac:dyDescent="0.3">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8"/>
      <c r="BE67" s="238"/>
      <c r="BF67" s="238"/>
      <c r="BG67" s="238"/>
      <c r="BH67" s="238"/>
      <c r="BI67" s="238"/>
      <c r="BJ67" s="238"/>
      <c r="BK67" s="238"/>
      <c r="BL67" s="238"/>
      <c r="BM67" s="238"/>
      <c r="BN67" s="238"/>
      <c r="BO67" s="238"/>
      <c r="BP67" s="238"/>
      <c r="BQ67" s="235">
        <v>61</v>
      </c>
      <c r="BR67" s="240"/>
      <c r="BS67" s="959"/>
      <c r="BT67" s="960"/>
      <c r="BU67" s="960"/>
      <c r="BV67" s="960"/>
      <c r="BW67" s="960"/>
      <c r="BX67" s="960"/>
      <c r="BY67" s="960"/>
      <c r="BZ67" s="960"/>
      <c r="CA67" s="960"/>
      <c r="CB67" s="960"/>
      <c r="CC67" s="960"/>
      <c r="CD67" s="960"/>
      <c r="CE67" s="960"/>
      <c r="CF67" s="960"/>
      <c r="CG67" s="969"/>
      <c r="CH67" s="970"/>
      <c r="CI67" s="971"/>
      <c r="CJ67" s="971"/>
      <c r="CK67" s="971"/>
      <c r="CL67" s="972"/>
      <c r="CM67" s="970"/>
      <c r="CN67" s="971"/>
      <c r="CO67" s="971"/>
      <c r="CP67" s="971"/>
      <c r="CQ67" s="972"/>
      <c r="CR67" s="970"/>
      <c r="CS67" s="971"/>
      <c r="CT67" s="971"/>
      <c r="CU67" s="971"/>
      <c r="CV67" s="972"/>
      <c r="CW67" s="970"/>
      <c r="CX67" s="971"/>
      <c r="CY67" s="971"/>
      <c r="CZ67" s="971"/>
      <c r="DA67" s="972"/>
      <c r="DB67" s="970"/>
      <c r="DC67" s="971"/>
      <c r="DD67" s="971"/>
      <c r="DE67" s="971"/>
      <c r="DF67" s="972"/>
      <c r="DG67" s="970"/>
      <c r="DH67" s="971"/>
      <c r="DI67" s="971"/>
      <c r="DJ67" s="971"/>
      <c r="DK67" s="972"/>
      <c r="DL67" s="970"/>
      <c r="DM67" s="971"/>
      <c r="DN67" s="971"/>
      <c r="DO67" s="971"/>
      <c r="DP67" s="972"/>
      <c r="DQ67" s="970"/>
      <c r="DR67" s="971"/>
      <c r="DS67" s="971"/>
      <c r="DT67" s="971"/>
      <c r="DU67" s="972"/>
      <c r="DV67" s="959"/>
      <c r="DW67" s="960"/>
      <c r="DX67" s="960"/>
      <c r="DY67" s="960"/>
      <c r="DZ67" s="961"/>
      <c r="EA67" s="227"/>
    </row>
    <row r="68" spans="1:131" ht="26.25" customHeight="1" thickTop="1" x14ac:dyDescent="0.25">
      <c r="A68" s="233">
        <v>1</v>
      </c>
      <c r="B68" s="728" t="s">
        <v>568</v>
      </c>
      <c r="C68" s="729"/>
      <c r="D68" s="729"/>
      <c r="E68" s="729"/>
      <c r="F68" s="729"/>
      <c r="G68" s="729"/>
      <c r="H68" s="729"/>
      <c r="I68" s="729"/>
      <c r="J68" s="729"/>
      <c r="K68" s="729"/>
      <c r="L68" s="729"/>
      <c r="M68" s="729"/>
      <c r="N68" s="729"/>
      <c r="O68" s="729"/>
      <c r="P68" s="730"/>
      <c r="Q68" s="731">
        <v>2059</v>
      </c>
      <c r="R68" s="727"/>
      <c r="S68" s="727"/>
      <c r="T68" s="727"/>
      <c r="U68" s="727"/>
      <c r="V68" s="727">
        <v>2058</v>
      </c>
      <c r="W68" s="727"/>
      <c r="X68" s="727"/>
      <c r="Y68" s="727"/>
      <c r="Z68" s="727"/>
      <c r="AA68" s="727">
        <v>2</v>
      </c>
      <c r="AB68" s="727"/>
      <c r="AC68" s="727"/>
      <c r="AD68" s="727"/>
      <c r="AE68" s="727"/>
      <c r="AF68" s="727">
        <v>2</v>
      </c>
      <c r="AG68" s="727"/>
      <c r="AH68" s="727"/>
      <c r="AI68" s="727"/>
      <c r="AJ68" s="727"/>
      <c r="AK68" s="727" t="s">
        <v>495</v>
      </c>
      <c r="AL68" s="727"/>
      <c r="AM68" s="727"/>
      <c r="AN68" s="727"/>
      <c r="AO68" s="727"/>
      <c r="AP68" s="727">
        <v>326</v>
      </c>
      <c r="AQ68" s="727"/>
      <c r="AR68" s="727"/>
      <c r="AS68" s="727"/>
      <c r="AT68" s="727"/>
      <c r="AU68" s="727">
        <v>222</v>
      </c>
      <c r="AV68" s="727"/>
      <c r="AW68" s="727"/>
      <c r="AX68" s="727"/>
      <c r="AY68" s="727"/>
      <c r="AZ68" s="990"/>
      <c r="BA68" s="990"/>
      <c r="BB68" s="990"/>
      <c r="BC68" s="990"/>
      <c r="BD68" s="991"/>
      <c r="BE68" s="238"/>
      <c r="BF68" s="238"/>
      <c r="BG68" s="238"/>
      <c r="BH68" s="238"/>
      <c r="BI68" s="238"/>
      <c r="BJ68" s="238"/>
      <c r="BK68" s="238"/>
      <c r="BL68" s="238"/>
      <c r="BM68" s="238"/>
      <c r="BN68" s="238"/>
      <c r="BO68" s="238"/>
      <c r="BP68" s="238"/>
      <c r="BQ68" s="235">
        <v>62</v>
      </c>
      <c r="BR68" s="240"/>
      <c r="BS68" s="959"/>
      <c r="BT68" s="960"/>
      <c r="BU68" s="960"/>
      <c r="BV68" s="960"/>
      <c r="BW68" s="960"/>
      <c r="BX68" s="960"/>
      <c r="BY68" s="960"/>
      <c r="BZ68" s="960"/>
      <c r="CA68" s="960"/>
      <c r="CB68" s="960"/>
      <c r="CC68" s="960"/>
      <c r="CD68" s="960"/>
      <c r="CE68" s="960"/>
      <c r="CF68" s="960"/>
      <c r="CG68" s="969"/>
      <c r="CH68" s="970"/>
      <c r="CI68" s="971"/>
      <c r="CJ68" s="971"/>
      <c r="CK68" s="971"/>
      <c r="CL68" s="972"/>
      <c r="CM68" s="970"/>
      <c r="CN68" s="971"/>
      <c r="CO68" s="971"/>
      <c r="CP68" s="971"/>
      <c r="CQ68" s="972"/>
      <c r="CR68" s="970"/>
      <c r="CS68" s="971"/>
      <c r="CT68" s="971"/>
      <c r="CU68" s="971"/>
      <c r="CV68" s="972"/>
      <c r="CW68" s="970"/>
      <c r="CX68" s="971"/>
      <c r="CY68" s="971"/>
      <c r="CZ68" s="971"/>
      <c r="DA68" s="972"/>
      <c r="DB68" s="970"/>
      <c r="DC68" s="971"/>
      <c r="DD68" s="971"/>
      <c r="DE68" s="971"/>
      <c r="DF68" s="972"/>
      <c r="DG68" s="970"/>
      <c r="DH68" s="971"/>
      <c r="DI68" s="971"/>
      <c r="DJ68" s="971"/>
      <c r="DK68" s="972"/>
      <c r="DL68" s="970"/>
      <c r="DM68" s="971"/>
      <c r="DN68" s="971"/>
      <c r="DO68" s="971"/>
      <c r="DP68" s="972"/>
      <c r="DQ68" s="970"/>
      <c r="DR68" s="971"/>
      <c r="DS68" s="971"/>
      <c r="DT68" s="971"/>
      <c r="DU68" s="972"/>
      <c r="DV68" s="959"/>
      <c r="DW68" s="960"/>
      <c r="DX68" s="960"/>
      <c r="DY68" s="960"/>
      <c r="DZ68" s="961"/>
      <c r="EA68" s="227"/>
    </row>
    <row r="69" spans="1:131" ht="26.25" customHeight="1" x14ac:dyDescent="0.25">
      <c r="A69" s="235">
        <v>2</v>
      </c>
      <c r="B69" s="723" t="s">
        <v>569</v>
      </c>
      <c r="C69" s="724"/>
      <c r="D69" s="724"/>
      <c r="E69" s="724"/>
      <c r="F69" s="724"/>
      <c r="G69" s="724"/>
      <c r="H69" s="724"/>
      <c r="I69" s="724"/>
      <c r="J69" s="724"/>
      <c r="K69" s="724"/>
      <c r="L69" s="724"/>
      <c r="M69" s="724"/>
      <c r="N69" s="724"/>
      <c r="O69" s="724"/>
      <c r="P69" s="725"/>
      <c r="Q69" s="726">
        <v>890</v>
      </c>
      <c r="R69" s="721"/>
      <c r="S69" s="721"/>
      <c r="T69" s="721"/>
      <c r="U69" s="721"/>
      <c r="V69" s="721">
        <v>846</v>
      </c>
      <c r="W69" s="721"/>
      <c r="X69" s="721"/>
      <c r="Y69" s="721"/>
      <c r="Z69" s="721"/>
      <c r="AA69" s="721">
        <v>44</v>
      </c>
      <c r="AB69" s="721"/>
      <c r="AC69" s="721"/>
      <c r="AD69" s="721"/>
      <c r="AE69" s="721"/>
      <c r="AF69" s="721">
        <v>44</v>
      </c>
      <c r="AG69" s="721"/>
      <c r="AH69" s="721"/>
      <c r="AI69" s="721"/>
      <c r="AJ69" s="721"/>
      <c r="AK69" s="721" t="s">
        <v>495</v>
      </c>
      <c r="AL69" s="721"/>
      <c r="AM69" s="721"/>
      <c r="AN69" s="721"/>
      <c r="AO69" s="721"/>
      <c r="AP69" s="721" t="s">
        <v>495</v>
      </c>
      <c r="AQ69" s="721"/>
      <c r="AR69" s="721"/>
      <c r="AS69" s="721"/>
      <c r="AT69" s="721"/>
      <c r="AU69" s="721" t="s">
        <v>495</v>
      </c>
      <c r="AV69" s="721"/>
      <c r="AW69" s="721"/>
      <c r="AX69" s="721"/>
      <c r="AY69" s="721"/>
      <c r="AZ69" s="985"/>
      <c r="BA69" s="985"/>
      <c r="BB69" s="985"/>
      <c r="BC69" s="985"/>
      <c r="BD69" s="986"/>
      <c r="BE69" s="238"/>
      <c r="BF69" s="238"/>
      <c r="BG69" s="238"/>
      <c r="BH69" s="238"/>
      <c r="BI69" s="238"/>
      <c r="BJ69" s="238"/>
      <c r="BK69" s="238"/>
      <c r="BL69" s="238"/>
      <c r="BM69" s="238"/>
      <c r="BN69" s="238"/>
      <c r="BO69" s="238"/>
      <c r="BP69" s="238"/>
      <c r="BQ69" s="235">
        <v>63</v>
      </c>
      <c r="BR69" s="240"/>
      <c r="BS69" s="959"/>
      <c r="BT69" s="960"/>
      <c r="BU69" s="960"/>
      <c r="BV69" s="960"/>
      <c r="BW69" s="960"/>
      <c r="BX69" s="960"/>
      <c r="BY69" s="960"/>
      <c r="BZ69" s="960"/>
      <c r="CA69" s="960"/>
      <c r="CB69" s="960"/>
      <c r="CC69" s="960"/>
      <c r="CD69" s="960"/>
      <c r="CE69" s="960"/>
      <c r="CF69" s="960"/>
      <c r="CG69" s="969"/>
      <c r="CH69" s="970"/>
      <c r="CI69" s="971"/>
      <c r="CJ69" s="971"/>
      <c r="CK69" s="971"/>
      <c r="CL69" s="972"/>
      <c r="CM69" s="970"/>
      <c r="CN69" s="971"/>
      <c r="CO69" s="971"/>
      <c r="CP69" s="971"/>
      <c r="CQ69" s="972"/>
      <c r="CR69" s="970"/>
      <c r="CS69" s="971"/>
      <c r="CT69" s="971"/>
      <c r="CU69" s="971"/>
      <c r="CV69" s="972"/>
      <c r="CW69" s="970"/>
      <c r="CX69" s="971"/>
      <c r="CY69" s="971"/>
      <c r="CZ69" s="971"/>
      <c r="DA69" s="972"/>
      <c r="DB69" s="970"/>
      <c r="DC69" s="971"/>
      <c r="DD69" s="971"/>
      <c r="DE69" s="971"/>
      <c r="DF69" s="972"/>
      <c r="DG69" s="970"/>
      <c r="DH69" s="971"/>
      <c r="DI69" s="971"/>
      <c r="DJ69" s="971"/>
      <c r="DK69" s="972"/>
      <c r="DL69" s="970"/>
      <c r="DM69" s="971"/>
      <c r="DN69" s="971"/>
      <c r="DO69" s="971"/>
      <c r="DP69" s="972"/>
      <c r="DQ69" s="970"/>
      <c r="DR69" s="971"/>
      <c r="DS69" s="971"/>
      <c r="DT69" s="971"/>
      <c r="DU69" s="972"/>
      <c r="DV69" s="959"/>
      <c r="DW69" s="960"/>
      <c r="DX69" s="960"/>
      <c r="DY69" s="960"/>
      <c r="DZ69" s="961"/>
      <c r="EA69" s="227"/>
    </row>
    <row r="70" spans="1:131" ht="26.25" customHeight="1" x14ac:dyDescent="0.25">
      <c r="A70" s="235">
        <v>3</v>
      </c>
      <c r="B70" s="723"/>
      <c r="C70" s="724"/>
      <c r="D70" s="724"/>
      <c r="E70" s="724"/>
      <c r="F70" s="724"/>
      <c r="G70" s="724"/>
      <c r="H70" s="724"/>
      <c r="I70" s="724"/>
      <c r="J70" s="724"/>
      <c r="K70" s="724"/>
      <c r="L70" s="724"/>
      <c r="M70" s="724"/>
      <c r="N70" s="724"/>
      <c r="O70" s="724"/>
      <c r="P70" s="725"/>
      <c r="Q70" s="726"/>
      <c r="R70" s="721"/>
      <c r="S70" s="721"/>
      <c r="T70" s="721"/>
      <c r="U70" s="721"/>
      <c r="V70" s="721"/>
      <c r="W70" s="721"/>
      <c r="X70" s="721"/>
      <c r="Y70" s="721"/>
      <c r="Z70" s="721"/>
      <c r="AA70" s="721"/>
      <c r="AB70" s="721"/>
      <c r="AC70" s="721"/>
      <c r="AD70" s="721"/>
      <c r="AE70" s="721"/>
      <c r="AF70" s="721"/>
      <c r="AG70" s="721"/>
      <c r="AH70" s="721"/>
      <c r="AI70" s="721"/>
      <c r="AJ70" s="721"/>
      <c r="AK70" s="721"/>
      <c r="AL70" s="721"/>
      <c r="AM70" s="721"/>
      <c r="AN70" s="721"/>
      <c r="AO70" s="721"/>
      <c r="AP70" s="721"/>
      <c r="AQ70" s="721"/>
      <c r="AR70" s="721"/>
      <c r="AS70" s="721"/>
      <c r="AT70" s="721"/>
      <c r="AU70" s="721"/>
      <c r="AV70" s="721"/>
      <c r="AW70" s="721"/>
      <c r="AX70" s="721"/>
      <c r="AY70" s="721"/>
      <c r="AZ70" s="985"/>
      <c r="BA70" s="985"/>
      <c r="BB70" s="985"/>
      <c r="BC70" s="985"/>
      <c r="BD70" s="986"/>
      <c r="BE70" s="238"/>
      <c r="BF70" s="238"/>
      <c r="BG70" s="238"/>
      <c r="BH70" s="238"/>
      <c r="BI70" s="238"/>
      <c r="BJ70" s="238"/>
      <c r="BK70" s="238"/>
      <c r="BL70" s="238"/>
      <c r="BM70" s="238"/>
      <c r="BN70" s="238"/>
      <c r="BO70" s="238"/>
      <c r="BP70" s="238"/>
      <c r="BQ70" s="235">
        <v>64</v>
      </c>
      <c r="BR70" s="240"/>
      <c r="BS70" s="959"/>
      <c r="BT70" s="960"/>
      <c r="BU70" s="960"/>
      <c r="BV70" s="960"/>
      <c r="BW70" s="960"/>
      <c r="BX70" s="960"/>
      <c r="BY70" s="960"/>
      <c r="BZ70" s="960"/>
      <c r="CA70" s="960"/>
      <c r="CB70" s="960"/>
      <c r="CC70" s="960"/>
      <c r="CD70" s="960"/>
      <c r="CE70" s="960"/>
      <c r="CF70" s="960"/>
      <c r="CG70" s="969"/>
      <c r="CH70" s="970"/>
      <c r="CI70" s="971"/>
      <c r="CJ70" s="971"/>
      <c r="CK70" s="971"/>
      <c r="CL70" s="972"/>
      <c r="CM70" s="970"/>
      <c r="CN70" s="971"/>
      <c r="CO70" s="971"/>
      <c r="CP70" s="971"/>
      <c r="CQ70" s="972"/>
      <c r="CR70" s="970"/>
      <c r="CS70" s="971"/>
      <c r="CT70" s="971"/>
      <c r="CU70" s="971"/>
      <c r="CV70" s="972"/>
      <c r="CW70" s="970"/>
      <c r="CX70" s="971"/>
      <c r="CY70" s="971"/>
      <c r="CZ70" s="971"/>
      <c r="DA70" s="972"/>
      <c r="DB70" s="970"/>
      <c r="DC70" s="971"/>
      <c r="DD70" s="971"/>
      <c r="DE70" s="971"/>
      <c r="DF70" s="972"/>
      <c r="DG70" s="970"/>
      <c r="DH70" s="971"/>
      <c r="DI70" s="971"/>
      <c r="DJ70" s="971"/>
      <c r="DK70" s="972"/>
      <c r="DL70" s="970"/>
      <c r="DM70" s="971"/>
      <c r="DN70" s="971"/>
      <c r="DO70" s="971"/>
      <c r="DP70" s="972"/>
      <c r="DQ70" s="970"/>
      <c r="DR70" s="971"/>
      <c r="DS70" s="971"/>
      <c r="DT70" s="971"/>
      <c r="DU70" s="972"/>
      <c r="DV70" s="959"/>
      <c r="DW70" s="960"/>
      <c r="DX70" s="960"/>
      <c r="DY70" s="960"/>
      <c r="DZ70" s="961"/>
      <c r="EA70" s="227"/>
    </row>
    <row r="71" spans="1:131" ht="26.25" customHeight="1" x14ac:dyDescent="0.25">
      <c r="A71" s="235">
        <v>4</v>
      </c>
      <c r="B71" s="723"/>
      <c r="C71" s="724"/>
      <c r="D71" s="724"/>
      <c r="E71" s="724"/>
      <c r="F71" s="724"/>
      <c r="G71" s="724"/>
      <c r="H71" s="724"/>
      <c r="I71" s="724"/>
      <c r="J71" s="724"/>
      <c r="K71" s="724"/>
      <c r="L71" s="724"/>
      <c r="M71" s="724"/>
      <c r="N71" s="724"/>
      <c r="O71" s="724"/>
      <c r="P71" s="725"/>
      <c r="Q71" s="726"/>
      <c r="R71" s="721"/>
      <c r="S71" s="721"/>
      <c r="T71" s="721"/>
      <c r="U71" s="721"/>
      <c r="V71" s="721"/>
      <c r="W71" s="721"/>
      <c r="X71" s="721"/>
      <c r="Y71" s="721"/>
      <c r="Z71" s="721"/>
      <c r="AA71" s="721"/>
      <c r="AB71" s="721"/>
      <c r="AC71" s="721"/>
      <c r="AD71" s="721"/>
      <c r="AE71" s="721"/>
      <c r="AF71" s="721"/>
      <c r="AG71" s="721"/>
      <c r="AH71" s="721"/>
      <c r="AI71" s="721"/>
      <c r="AJ71" s="721"/>
      <c r="AK71" s="721"/>
      <c r="AL71" s="721"/>
      <c r="AM71" s="721"/>
      <c r="AN71" s="721"/>
      <c r="AO71" s="721"/>
      <c r="AP71" s="721"/>
      <c r="AQ71" s="721"/>
      <c r="AR71" s="721"/>
      <c r="AS71" s="721"/>
      <c r="AT71" s="721"/>
      <c r="AU71" s="721"/>
      <c r="AV71" s="721"/>
      <c r="AW71" s="721"/>
      <c r="AX71" s="721"/>
      <c r="AY71" s="721"/>
      <c r="AZ71" s="985"/>
      <c r="BA71" s="985"/>
      <c r="BB71" s="985"/>
      <c r="BC71" s="985"/>
      <c r="BD71" s="986"/>
      <c r="BE71" s="238"/>
      <c r="BF71" s="238"/>
      <c r="BG71" s="238"/>
      <c r="BH71" s="238"/>
      <c r="BI71" s="238"/>
      <c r="BJ71" s="238"/>
      <c r="BK71" s="238"/>
      <c r="BL71" s="238"/>
      <c r="BM71" s="238"/>
      <c r="BN71" s="238"/>
      <c r="BO71" s="238"/>
      <c r="BP71" s="238"/>
      <c r="BQ71" s="235">
        <v>65</v>
      </c>
      <c r="BR71" s="240"/>
      <c r="BS71" s="959"/>
      <c r="BT71" s="960"/>
      <c r="BU71" s="960"/>
      <c r="BV71" s="960"/>
      <c r="BW71" s="960"/>
      <c r="BX71" s="960"/>
      <c r="BY71" s="960"/>
      <c r="BZ71" s="960"/>
      <c r="CA71" s="960"/>
      <c r="CB71" s="960"/>
      <c r="CC71" s="960"/>
      <c r="CD71" s="960"/>
      <c r="CE71" s="960"/>
      <c r="CF71" s="960"/>
      <c r="CG71" s="969"/>
      <c r="CH71" s="970"/>
      <c r="CI71" s="971"/>
      <c r="CJ71" s="971"/>
      <c r="CK71" s="971"/>
      <c r="CL71" s="972"/>
      <c r="CM71" s="970"/>
      <c r="CN71" s="971"/>
      <c r="CO71" s="971"/>
      <c r="CP71" s="971"/>
      <c r="CQ71" s="972"/>
      <c r="CR71" s="970"/>
      <c r="CS71" s="971"/>
      <c r="CT71" s="971"/>
      <c r="CU71" s="971"/>
      <c r="CV71" s="972"/>
      <c r="CW71" s="970"/>
      <c r="CX71" s="971"/>
      <c r="CY71" s="971"/>
      <c r="CZ71" s="971"/>
      <c r="DA71" s="972"/>
      <c r="DB71" s="970"/>
      <c r="DC71" s="971"/>
      <c r="DD71" s="971"/>
      <c r="DE71" s="971"/>
      <c r="DF71" s="972"/>
      <c r="DG71" s="970"/>
      <c r="DH71" s="971"/>
      <c r="DI71" s="971"/>
      <c r="DJ71" s="971"/>
      <c r="DK71" s="972"/>
      <c r="DL71" s="970"/>
      <c r="DM71" s="971"/>
      <c r="DN71" s="971"/>
      <c r="DO71" s="971"/>
      <c r="DP71" s="972"/>
      <c r="DQ71" s="970"/>
      <c r="DR71" s="971"/>
      <c r="DS71" s="971"/>
      <c r="DT71" s="971"/>
      <c r="DU71" s="972"/>
      <c r="DV71" s="959"/>
      <c r="DW71" s="960"/>
      <c r="DX71" s="960"/>
      <c r="DY71" s="960"/>
      <c r="DZ71" s="961"/>
      <c r="EA71" s="227"/>
    </row>
    <row r="72" spans="1:131" ht="26.25" customHeight="1" x14ac:dyDescent="0.25">
      <c r="A72" s="235">
        <v>5</v>
      </c>
      <c r="B72" s="723"/>
      <c r="C72" s="724"/>
      <c r="D72" s="724"/>
      <c r="E72" s="724"/>
      <c r="F72" s="724"/>
      <c r="G72" s="724"/>
      <c r="H72" s="724"/>
      <c r="I72" s="724"/>
      <c r="J72" s="724"/>
      <c r="K72" s="724"/>
      <c r="L72" s="724"/>
      <c r="M72" s="724"/>
      <c r="N72" s="724"/>
      <c r="O72" s="724"/>
      <c r="P72" s="725"/>
      <c r="Q72" s="726"/>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1"/>
      <c r="AY72" s="721"/>
      <c r="AZ72" s="985"/>
      <c r="BA72" s="985"/>
      <c r="BB72" s="985"/>
      <c r="BC72" s="985"/>
      <c r="BD72" s="986"/>
      <c r="BE72" s="238"/>
      <c r="BF72" s="238"/>
      <c r="BG72" s="238"/>
      <c r="BH72" s="238"/>
      <c r="BI72" s="238"/>
      <c r="BJ72" s="238"/>
      <c r="BK72" s="238"/>
      <c r="BL72" s="238"/>
      <c r="BM72" s="238"/>
      <c r="BN72" s="238"/>
      <c r="BO72" s="238"/>
      <c r="BP72" s="238"/>
      <c r="BQ72" s="235">
        <v>66</v>
      </c>
      <c r="BR72" s="240"/>
      <c r="BS72" s="959"/>
      <c r="BT72" s="960"/>
      <c r="BU72" s="960"/>
      <c r="BV72" s="960"/>
      <c r="BW72" s="960"/>
      <c r="BX72" s="960"/>
      <c r="BY72" s="960"/>
      <c r="BZ72" s="960"/>
      <c r="CA72" s="960"/>
      <c r="CB72" s="960"/>
      <c r="CC72" s="960"/>
      <c r="CD72" s="960"/>
      <c r="CE72" s="960"/>
      <c r="CF72" s="960"/>
      <c r="CG72" s="969"/>
      <c r="CH72" s="970"/>
      <c r="CI72" s="971"/>
      <c r="CJ72" s="971"/>
      <c r="CK72" s="971"/>
      <c r="CL72" s="972"/>
      <c r="CM72" s="970"/>
      <c r="CN72" s="971"/>
      <c r="CO72" s="971"/>
      <c r="CP72" s="971"/>
      <c r="CQ72" s="972"/>
      <c r="CR72" s="970"/>
      <c r="CS72" s="971"/>
      <c r="CT72" s="971"/>
      <c r="CU72" s="971"/>
      <c r="CV72" s="972"/>
      <c r="CW72" s="970"/>
      <c r="CX72" s="971"/>
      <c r="CY72" s="971"/>
      <c r="CZ72" s="971"/>
      <c r="DA72" s="972"/>
      <c r="DB72" s="970"/>
      <c r="DC72" s="971"/>
      <c r="DD72" s="971"/>
      <c r="DE72" s="971"/>
      <c r="DF72" s="972"/>
      <c r="DG72" s="970"/>
      <c r="DH72" s="971"/>
      <c r="DI72" s="971"/>
      <c r="DJ72" s="971"/>
      <c r="DK72" s="972"/>
      <c r="DL72" s="970"/>
      <c r="DM72" s="971"/>
      <c r="DN72" s="971"/>
      <c r="DO72" s="971"/>
      <c r="DP72" s="972"/>
      <c r="DQ72" s="970"/>
      <c r="DR72" s="971"/>
      <c r="DS72" s="971"/>
      <c r="DT72" s="971"/>
      <c r="DU72" s="972"/>
      <c r="DV72" s="959"/>
      <c r="DW72" s="960"/>
      <c r="DX72" s="960"/>
      <c r="DY72" s="960"/>
      <c r="DZ72" s="961"/>
      <c r="EA72" s="227"/>
    </row>
    <row r="73" spans="1:131" ht="26.25" customHeight="1" x14ac:dyDescent="0.25">
      <c r="A73" s="235">
        <v>6</v>
      </c>
      <c r="B73" s="723"/>
      <c r="C73" s="724"/>
      <c r="D73" s="724"/>
      <c r="E73" s="724"/>
      <c r="F73" s="724"/>
      <c r="G73" s="724"/>
      <c r="H73" s="724"/>
      <c r="I73" s="724"/>
      <c r="J73" s="724"/>
      <c r="K73" s="724"/>
      <c r="L73" s="724"/>
      <c r="M73" s="724"/>
      <c r="N73" s="724"/>
      <c r="O73" s="724"/>
      <c r="P73" s="725"/>
      <c r="Q73" s="726"/>
      <c r="R73" s="721"/>
      <c r="S73" s="721"/>
      <c r="T73" s="721"/>
      <c r="U73" s="721"/>
      <c r="V73" s="721"/>
      <c r="W73" s="721"/>
      <c r="X73" s="721"/>
      <c r="Y73" s="721"/>
      <c r="Z73" s="721"/>
      <c r="AA73" s="721"/>
      <c r="AB73" s="721"/>
      <c r="AC73" s="721"/>
      <c r="AD73" s="721"/>
      <c r="AE73" s="721"/>
      <c r="AF73" s="721"/>
      <c r="AG73" s="721"/>
      <c r="AH73" s="721"/>
      <c r="AI73" s="721"/>
      <c r="AJ73" s="721"/>
      <c r="AK73" s="721"/>
      <c r="AL73" s="721"/>
      <c r="AM73" s="721"/>
      <c r="AN73" s="721"/>
      <c r="AO73" s="721"/>
      <c r="AP73" s="721"/>
      <c r="AQ73" s="721"/>
      <c r="AR73" s="721"/>
      <c r="AS73" s="721"/>
      <c r="AT73" s="721"/>
      <c r="AU73" s="721"/>
      <c r="AV73" s="721"/>
      <c r="AW73" s="721"/>
      <c r="AX73" s="721"/>
      <c r="AY73" s="721"/>
      <c r="AZ73" s="985"/>
      <c r="BA73" s="985"/>
      <c r="BB73" s="985"/>
      <c r="BC73" s="985"/>
      <c r="BD73" s="986"/>
      <c r="BE73" s="238"/>
      <c r="BF73" s="238"/>
      <c r="BG73" s="238"/>
      <c r="BH73" s="238"/>
      <c r="BI73" s="238"/>
      <c r="BJ73" s="238"/>
      <c r="BK73" s="238"/>
      <c r="BL73" s="238"/>
      <c r="BM73" s="238"/>
      <c r="BN73" s="238"/>
      <c r="BO73" s="238"/>
      <c r="BP73" s="238"/>
      <c r="BQ73" s="235">
        <v>67</v>
      </c>
      <c r="BR73" s="240"/>
      <c r="BS73" s="959"/>
      <c r="BT73" s="960"/>
      <c r="BU73" s="960"/>
      <c r="BV73" s="960"/>
      <c r="BW73" s="960"/>
      <c r="BX73" s="960"/>
      <c r="BY73" s="960"/>
      <c r="BZ73" s="960"/>
      <c r="CA73" s="960"/>
      <c r="CB73" s="960"/>
      <c r="CC73" s="960"/>
      <c r="CD73" s="960"/>
      <c r="CE73" s="960"/>
      <c r="CF73" s="960"/>
      <c r="CG73" s="969"/>
      <c r="CH73" s="970"/>
      <c r="CI73" s="971"/>
      <c r="CJ73" s="971"/>
      <c r="CK73" s="971"/>
      <c r="CL73" s="972"/>
      <c r="CM73" s="970"/>
      <c r="CN73" s="971"/>
      <c r="CO73" s="971"/>
      <c r="CP73" s="971"/>
      <c r="CQ73" s="972"/>
      <c r="CR73" s="970"/>
      <c r="CS73" s="971"/>
      <c r="CT73" s="971"/>
      <c r="CU73" s="971"/>
      <c r="CV73" s="972"/>
      <c r="CW73" s="970"/>
      <c r="CX73" s="971"/>
      <c r="CY73" s="971"/>
      <c r="CZ73" s="971"/>
      <c r="DA73" s="972"/>
      <c r="DB73" s="970"/>
      <c r="DC73" s="971"/>
      <c r="DD73" s="971"/>
      <c r="DE73" s="971"/>
      <c r="DF73" s="972"/>
      <c r="DG73" s="970"/>
      <c r="DH73" s="971"/>
      <c r="DI73" s="971"/>
      <c r="DJ73" s="971"/>
      <c r="DK73" s="972"/>
      <c r="DL73" s="970"/>
      <c r="DM73" s="971"/>
      <c r="DN73" s="971"/>
      <c r="DO73" s="971"/>
      <c r="DP73" s="972"/>
      <c r="DQ73" s="970"/>
      <c r="DR73" s="971"/>
      <c r="DS73" s="971"/>
      <c r="DT73" s="971"/>
      <c r="DU73" s="972"/>
      <c r="DV73" s="959"/>
      <c r="DW73" s="960"/>
      <c r="DX73" s="960"/>
      <c r="DY73" s="960"/>
      <c r="DZ73" s="961"/>
      <c r="EA73" s="227"/>
    </row>
    <row r="74" spans="1:131" ht="26.25" customHeight="1" x14ac:dyDescent="0.25">
      <c r="A74" s="235">
        <v>7</v>
      </c>
      <c r="B74" s="723"/>
      <c r="C74" s="724"/>
      <c r="D74" s="724"/>
      <c r="E74" s="724"/>
      <c r="F74" s="724"/>
      <c r="G74" s="724"/>
      <c r="H74" s="724"/>
      <c r="I74" s="724"/>
      <c r="J74" s="724"/>
      <c r="K74" s="724"/>
      <c r="L74" s="724"/>
      <c r="M74" s="724"/>
      <c r="N74" s="724"/>
      <c r="O74" s="724"/>
      <c r="P74" s="725"/>
      <c r="Q74" s="726"/>
      <c r="R74" s="721"/>
      <c r="S74" s="721"/>
      <c r="T74" s="721"/>
      <c r="U74" s="721"/>
      <c r="V74" s="721"/>
      <c r="W74" s="721"/>
      <c r="X74" s="721"/>
      <c r="Y74" s="721"/>
      <c r="Z74" s="721"/>
      <c r="AA74" s="721"/>
      <c r="AB74" s="721"/>
      <c r="AC74" s="721"/>
      <c r="AD74" s="721"/>
      <c r="AE74" s="721"/>
      <c r="AF74" s="721"/>
      <c r="AG74" s="721"/>
      <c r="AH74" s="721"/>
      <c r="AI74" s="721"/>
      <c r="AJ74" s="721"/>
      <c r="AK74" s="721"/>
      <c r="AL74" s="721"/>
      <c r="AM74" s="721"/>
      <c r="AN74" s="721"/>
      <c r="AO74" s="721"/>
      <c r="AP74" s="721"/>
      <c r="AQ74" s="721"/>
      <c r="AR74" s="721"/>
      <c r="AS74" s="721"/>
      <c r="AT74" s="721"/>
      <c r="AU74" s="721"/>
      <c r="AV74" s="721"/>
      <c r="AW74" s="721"/>
      <c r="AX74" s="721"/>
      <c r="AY74" s="721"/>
      <c r="AZ74" s="985"/>
      <c r="BA74" s="985"/>
      <c r="BB74" s="985"/>
      <c r="BC74" s="985"/>
      <c r="BD74" s="986"/>
      <c r="BE74" s="238"/>
      <c r="BF74" s="238"/>
      <c r="BG74" s="238"/>
      <c r="BH74" s="238"/>
      <c r="BI74" s="238"/>
      <c r="BJ74" s="238"/>
      <c r="BK74" s="238"/>
      <c r="BL74" s="238"/>
      <c r="BM74" s="238"/>
      <c r="BN74" s="238"/>
      <c r="BO74" s="238"/>
      <c r="BP74" s="238"/>
      <c r="BQ74" s="235">
        <v>68</v>
      </c>
      <c r="BR74" s="240"/>
      <c r="BS74" s="959"/>
      <c r="BT74" s="960"/>
      <c r="BU74" s="960"/>
      <c r="BV74" s="960"/>
      <c r="BW74" s="960"/>
      <c r="BX74" s="960"/>
      <c r="BY74" s="960"/>
      <c r="BZ74" s="960"/>
      <c r="CA74" s="960"/>
      <c r="CB74" s="960"/>
      <c r="CC74" s="960"/>
      <c r="CD74" s="960"/>
      <c r="CE74" s="960"/>
      <c r="CF74" s="960"/>
      <c r="CG74" s="969"/>
      <c r="CH74" s="970"/>
      <c r="CI74" s="971"/>
      <c r="CJ74" s="971"/>
      <c r="CK74" s="971"/>
      <c r="CL74" s="972"/>
      <c r="CM74" s="970"/>
      <c r="CN74" s="971"/>
      <c r="CO74" s="971"/>
      <c r="CP74" s="971"/>
      <c r="CQ74" s="972"/>
      <c r="CR74" s="970"/>
      <c r="CS74" s="971"/>
      <c r="CT74" s="971"/>
      <c r="CU74" s="971"/>
      <c r="CV74" s="972"/>
      <c r="CW74" s="970"/>
      <c r="CX74" s="971"/>
      <c r="CY74" s="971"/>
      <c r="CZ74" s="971"/>
      <c r="DA74" s="972"/>
      <c r="DB74" s="970"/>
      <c r="DC74" s="971"/>
      <c r="DD74" s="971"/>
      <c r="DE74" s="971"/>
      <c r="DF74" s="972"/>
      <c r="DG74" s="970"/>
      <c r="DH74" s="971"/>
      <c r="DI74" s="971"/>
      <c r="DJ74" s="971"/>
      <c r="DK74" s="972"/>
      <c r="DL74" s="970"/>
      <c r="DM74" s="971"/>
      <c r="DN74" s="971"/>
      <c r="DO74" s="971"/>
      <c r="DP74" s="972"/>
      <c r="DQ74" s="970"/>
      <c r="DR74" s="971"/>
      <c r="DS74" s="971"/>
      <c r="DT74" s="971"/>
      <c r="DU74" s="972"/>
      <c r="DV74" s="959"/>
      <c r="DW74" s="960"/>
      <c r="DX74" s="960"/>
      <c r="DY74" s="960"/>
      <c r="DZ74" s="961"/>
      <c r="EA74" s="227"/>
    </row>
    <row r="75" spans="1:131" ht="26.25" customHeight="1" x14ac:dyDescent="0.25">
      <c r="A75" s="235">
        <v>8</v>
      </c>
      <c r="B75" s="723"/>
      <c r="C75" s="724"/>
      <c r="D75" s="724"/>
      <c r="E75" s="724"/>
      <c r="F75" s="724"/>
      <c r="G75" s="724"/>
      <c r="H75" s="724"/>
      <c r="I75" s="724"/>
      <c r="J75" s="724"/>
      <c r="K75" s="724"/>
      <c r="L75" s="724"/>
      <c r="M75" s="724"/>
      <c r="N75" s="724"/>
      <c r="O75" s="724"/>
      <c r="P75" s="725"/>
      <c r="Q75" s="987"/>
      <c r="R75" s="988"/>
      <c r="S75" s="988"/>
      <c r="T75" s="988"/>
      <c r="U75" s="720"/>
      <c r="V75" s="989"/>
      <c r="W75" s="988"/>
      <c r="X75" s="988"/>
      <c r="Y75" s="988"/>
      <c r="Z75" s="720"/>
      <c r="AA75" s="989"/>
      <c r="AB75" s="988"/>
      <c r="AC75" s="988"/>
      <c r="AD75" s="988"/>
      <c r="AE75" s="720"/>
      <c r="AF75" s="989"/>
      <c r="AG75" s="988"/>
      <c r="AH75" s="988"/>
      <c r="AI75" s="988"/>
      <c r="AJ75" s="720"/>
      <c r="AK75" s="989"/>
      <c r="AL75" s="988"/>
      <c r="AM75" s="988"/>
      <c r="AN75" s="988"/>
      <c r="AO75" s="720"/>
      <c r="AP75" s="989"/>
      <c r="AQ75" s="988"/>
      <c r="AR75" s="988"/>
      <c r="AS75" s="988"/>
      <c r="AT75" s="720"/>
      <c r="AU75" s="989"/>
      <c r="AV75" s="988"/>
      <c r="AW75" s="988"/>
      <c r="AX75" s="988"/>
      <c r="AY75" s="720"/>
      <c r="AZ75" s="985"/>
      <c r="BA75" s="985"/>
      <c r="BB75" s="985"/>
      <c r="BC75" s="985"/>
      <c r="BD75" s="986"/>
      <c r="BE75" s="238"/>
      <c r="BF75" s="238"/>
      <c r="BG75" s="238"/>
      <c r="BH75" s="238"/>
      <c r="BI75" s="238"/>
      <c r="BJ75" s="238"/>
      <c r="BK75" s="238"/>
      <c r="BL75" s="238"/>
      <c r="BM75" s="238"/>
      <c r="BN75" s="238"/>
      <c r="BO75" s="238"/>
      <c r="BP75" s="238"/>
      <c r="BQ75" s="235">
        <v>69</v>
      </c>
      <c r="BR75" s="240"/>
      <c r="BS75" s="959"/>
      <c r="BT75" s="960"/>
      <c r="BU75" s="960"/>
      <c r="BV75" s="960"/>
      <c r="BW75" s="960"/>
      <c r="BX75" s="960"/>
      <c r="BY75" s="960"/>
      <c r="BZ75" s="960"/>
      <c r="CA75" s="960"/>
      <c r="CB75" s="960"/>
      <c r="CC75" s="960"/>
      <c r="CD75" s="960"/>
      <c r="CE75" s="960"/>
      <c r="CF75" s="960"/>
      <c r="CG75" s="969"/>
      <c r="CH75" s="970"/>
      <c r="CI75" s="971"/>
      <c r="CJ75" s="971"/>
      <c r="CK75" s="971"/>
      <c r="CL75" s="972"/>
      <c r="CM75" s="970"/>
      <c r="CN75" s="971"/>
      <c r="CO75" s="971"/>
      <c r="CP75" s="971"/>
      <c r="CQ75" s="972"/>
      <c r="CR75" s="970"/>
      <c r="CS75" s="971"/>
      <c r="CT75" s="971"/>
      <c r="CU75" s="971"/>
      <c r="CV75" s="972"/>
      <c r="CW75" s="970"/>
      <c r="CX75" s="971"/>
      <c r="CY75" s="971"/>
      <c r="CZ75" s="971"/>
      <c r="DA75" s="972"/>
      <c r="DB75" s="970"/>
      <c r="DC75" s="971"/>
      <c r="DD75" s="971"/>
      <c r="DE75" s="971"/>
      <c r="DF75" s="972"/>
      <c r="DG75" s="970"/>
      <c r="DH75" s="971"/>
      <c r="DI75" s="971"/>
      <c r="DJ75" s="971"/>
      <c r="DK75" s="972"/>
      <c r="DL75" s="970"/>
      <c r="DM75" s="971"/>
      <c r="DN75" s="971"/>
      <c r="DO75" s="971"/>
      <c r="DP75" s="972"/>
      <c r="DQ75" s="970"/>
      <c r="DR75" s="971"/>
      <c r="DS75" s="971"/>
      <c r="DT75" s="971"/>
      <c r="DU75" s="972"/>
      <c r="DV75" s="959"/>
      <c r="DW75" s="960"/>
      <c r="DX75" s="960"/>
      <c r="DY75" s="960"/>
      <c r="DZ75" s="961"/>
      <c r="EA75" s="227"/>
    </row>
    <row r="76" spans="1:131" ht="26.25" customHeight="1" x14ac:dyDescent="0.25">
      <c r="A76" s="235">
        <v>9</v>
      </c>
      <c r="B76" s="723"/>
      <c r="C76" s="724"/>
      <c r="D76" s="724"/>
      <c r="E76" s="724"/>
      <c r="F76" s="724"/>
      <c r="G76" s="724"/>
      <c r="H76" s="724"/>
      <c r="I76" s="724"/>
      <c r="J76" s="724"/>
      <c r="K76" s="724"/>
      <c r="L76" s="724"/>
      <c r="M76" s="724"/>
      <c r="N76" s="724"/>
      <c r="O76" s="724"/>
      <c r="P76" s="725"/>
      <c r="Q76" s="987"/>
      <c r="R76" s="988"/>
      <c r="S76" s="988"/>
      <c r="T76" s="988"/>
      <c r="U76" s="720"/>
      <c r="V76" s="989"/>
      <c r="W76" s="988"/>
      <c r="X76" s="988"/>
      <c r="Y76" s="988"/>
      <c r="Z76" s="720"/>
      <c r="AA76" s="989"/>
      <c r="AB76" s="988"/>
      <c r="AC76" s="988"/>
      <c r="AD76" s="988"/>
      <c r="AE76" s="720"/>
      <c r="AF76" s="989"/>
      <c r="AG76" s="988"/>
      <c r="AH76" s="988"/>
      <c r="AI76" s="988"/>
      <c r="AJ76" s="720"/>
      <c r="AK76" s="989"/>
      <c r="AL76" s="988"/>
      <c r="AM76" s="988"/>
      <c r="AN76" s="988"/>
      <c r="AO76" s="720"/>
      <c r="AP76" s="989"/>
      <c r="AQ76" s="988"/>
      <c r="AR76" s="988"/>
      <c r="AS76" s="988"/>
      <c r="AT76" s="720"/>
      <c r="AU76" s="989"/>
      <c r="AV76" s="988"/>
      <c r="AW76" s="988"/>
      <c r="AX76" s="988"/>
      <c r="AY76" s="720"/>
      <c r="AZ76" s="985"/>
      <c r="BA76" s="985"/>
      <c r="BB76" s="985"/>
      <c r="BC76" s="985"/>
      <c r="BD76" s="986"/>
      <c r="BE76" s="238"/>
      <c r="BF76" s="238"/>
      <c r="BG76" s="238"/>
      <c r="BH76" s="238"/>
      <c r="BI76" s="238"/>
      <c r="BJ76" s="238"/>
      <c r="BK76" s="238"/>
      <c r="BL76" s="238"/>
      <c r="BM76" s="238"/>
      <c r="BN76" s="238"/>
      <c r="BO76" s="238"/>
      <c r="BP76" s="238"/>
      <c r="BQ76" s="235">
        <v>70</v>
      </c>
      <c r="BR76" s="240"/>
      <c r="BS76" s="959"/>
      <c r="BT76" s="960"/>
      <c r="BU76" s="960"/>
      <c r="BV76" s="960"/>
      <c r="BW76" s="960"/>
      <c r="BX76" s="960"/>
      <c r="BY76" s="960"/>
      <c r="BZ76" s="960"/>
      <c r="CA76" s="960"/>
      <c r="CB76" s="960"/>
      <c r="CC76" s="960"/>
      <c r="CD76" s="960"/>
      <c r="CE76" s="960"/>
      <c r="CF76" s="960"/>
      <c r="CG76" s="969"/>
      <c r="CH76" s="970"/>
      <c r="CI76" s="971"/>
      <c r="CJ76" s="971"/>
      <c r="CK76" s="971"/>
      <c r="CL76" s="972"/>
      <c r="CM76" s="970"/>
      <c r="CN76" s="971"/>
      <c r="CO76" s="971"/>
      <c r="CP76" s="971"/>
      <c r="CQ76" s="972"/>
      <c r="CR76" s="970"/>
      <c r="CS76" s="971"/>
      <c r="CT76" s="971"/>
      <c r="CU76" s="971"/>
      <c r="CV76" s="972"/>
      <c r="CW76" s="970"/>
      <c r="CX76" s="971"/>
      <c r="CY76" s="971"/>
      <c r="CZ76" s="971"/>
      <c r="DA76" s="972"/>
      <c r="DB76" s="970"/>
      <c r="DC76" s="971"/>
      <c r="DD76" s="971"/>
      <c r="DE76" s="971"/>
      <c r="DF76" s="972"/>
      <c r="DG76" s="970"/>
      <c r="DH76" s="971"/>
      <c r="DI76" s="971"/>
      <c r="DJ76" s="971"/>
      <c r="DK76" s="972"/>
      <c r="DL76" s="970"/>
      <c r="DM76" s="971"/>
      <c r="DN76" s="971"/>
      <c r="DO76" s="971"/>
      <c r="DP76" s="972"/>
      <c r="DQ76" s="970"/>
      <c r="DR76" s="971"/>
      <c r="DS76" s="971"/>
      <c r="DT76" s="971"/>
      <c r="DU76" s="972"/>
      <c r="DV76" s="959"/>
      <c r="DW76" s="960"/>
      <c r="DX76" s="960"/>
      <c r="DY76" s="960"/>
      <c r="DZ76" s="961"/>
      <c r="EA76" s="227"/>
    </row>
    <row r="77" spans="1:131" ht="26.25" customHeight="1" x14ac:dyDescent="0.25">
      <c r="A77" s="235">
        <v>10</v>
      </c>
      <c r="B77" s="723"/>
      <c r="C77" s="724"/>
      <c r="D77" s="724"/>
      <c r="E77" s="724"/>
      <c r="F77" s="724"/>
      <c r="G77" s="724"/>
      <c r="H77" s="724"/>
      <c r="I77" s="724"/>
      <c r="J77" s="724"/>
      <c r="K77" s="724"/>
      <c r="L77" s="724"/>
      <c r="M77" s="724"/>
      <c r="N77" s="724"/>
      <c r="O77" s="724"/>
      <c r="P77" s="725"/>
      <c r="Q77" s="987"/>
      <c r="R77" s="988"/>
      <c r="S77" s="988"/>
      <c r="T77" s="988"/>
      <c r="U77" s="720"/>
      <c r="V77" s="989"/>
      <c r="W77" s="988"/>
      <c r="X77" s="988"/>
      <c r="Y77" s="988"/>
      <c r="Z77" s="720"/>
      <c r="AA77" s="989"/>
      <c r="AB77" s="988"/>
      <c r="AC77" s="988"/>
      <c r="AD77" s="988"/>
      <c r="AE77" s="720"/>
      <c r="AF77" s="989"/>
      <c r="AG77" s="988"/>
      <c r="AH77" s="988"/>
      <c r="AI77" s="988"/>
      <c r="AJ77" s="720"/>
      <c r="AK77" s="989"/>
      <c r="AL77" s="988"/>
      <c r="AM77" s="988"/>
      <c r="AN77" s="988"/>
      <c r="AO77" s="720"/>
      <c r="AP77" s="989"/>
      <c r="AQ77" s="988"/>
      <c r="AR77" s="988"/>
      <c r="AS77" s="988"/>
      <c r="AT77" s="720"/>
      <c r="AU77" s="989"/>
      <c r="AV77" s="988"/>
      <c r="AW77" s="988"/>
      <c r="AX77" s="988"/>
      <c r="AY77" s="720"/>
      <c r="AZ77" s="985"/>
      <c r="BA77" s="985"/>
      <c r="BB77" s="985"/>
      <c r="BC77" s="985"/>
      <c r="BD77" s="986"/>
      <c r="BE77" s="238"/>
      <c r="BF77" s="238"/>
      <c r="BG77" s="238"/>
      <c r="BH77" s="238"/>
      <c r="BI77" s="238"/>
      <c r="BJ77" s="238"/>
      <c r="BK77" s="238"/>
      <c r="BL77" s="238"/>
      <c r="BM77" s="238"/>
      <c r="BN77" s="238"/>
      <c r="BO77" s="238"/>
      <c r="BP77" s="238"/>
      <c r="BQ77" s="235">
        <v>71</v>
      </c>
      <c r="BR77" s="240"/>
      <c r="BS77" s="959"/>
      <c r="BT77" s="960"/>
      <c r="BU77" s="960"/>
      <c r="BV77" s="960"/>
      <c r="BW77" s="960"/>
      <c r="BX77" s="960"/>
      <c r="BY77" s="960"/>
      <c r="BZ77" s="960"/>
      <c r="CA77" s="960"/>
      <c r="CB77" s="960"/>
      <c r="CC77" s="960"/>
      <c r="CD77" s="960"/>
      <c r="CE77" s="960"/>
      <c r="CF77" s="960"/>
      <c r="CG77" s="969"/>
      <c r="CH77" s="970"/>
      <c r="CI77" s="971"/>
      <c r="CJ77" s="971"/>
      <c r="CK77" s="971"/>
      <c r="CL77" s="972"/>
      <c r="CM77" s="970"/>
      <c r="CN77" s="971"/>
      <c r="CO77" s="971"/>
      <c r="CP77" s="971"/>
      <c r="CQ77" s="972"/>
      <c r="CR77" s="970"/>
      <c r="CS77" s="971"/>
      <c r="CT77" s="971"/>
      <c r="CU77" s="971"/>
      <c r="CV77" s="972"/>
      <c r="CW77" s="970"/>
      <c r="CX77" s="971"/>
      <c r="CY77" s="971"/>
      <c r="CZ77" s="971"/>
      <c r="DA77" s="972"/>
      <c r="DB77" s="970"/>
      <c r="DC77" s="971"/>
      <c r="DD77" s="971"/>
      <c r="DE77" s="971"/>
      <c r="DF77" s="972"/>
      <c r="DG77" s="970"/>
      <c r="DH77" s="971"/>
      <c r="DI77" s="971"/>
      <c r="DJ77" s="971"/>
      <c r="DK77" s="972"/>
      <c r="DL77" s="970"/>
      <c r="DM77" s="971"/>
      <c r="DN77" s="971"/>
      <c r="DO77" s="971"/>
      <c r="DP77" s="972"/>
      <c r="DQ77" s="970"/>
      <c r="DR77" s="971"/>
      <c r="DS77" s="971"/>
      <c r="DT77" s="971"/>
      <c r="DU77" s="972"/>
      <c r="DV77" s="959"/>
      <c r="DW77" s="960"/>
      <c r="DX77" s="960"/>
      <c r="DY77" s="960"/>
      <c r="DZ77" s="961"/>
      <c r="EA77" s="227"/>
    </row>
    <row r="78" spans="1:131" ht="26.25" customHeight="1" x14ac:dyDescent="0.25">
      <c r="A78" s="235">
        <v>11</v>
      </c>
      <c r="B78" s="723"/>
      <c r="C78" s="724"/>
      <c r="D78" s="724"/>
      <c r="E78" s="724"/>
      <c r="F78" s="724"/>
      <c r="G78" s="724"/>
      <c r="H78" s="724"/>
      <c r="I78" s="724"/>
      <c r="J78" s="724"/>
      <c r="K78" s="724"/>
      <c r="L78" s="724"/>
      <c r="M78" s="724"/>
      <c r="N78" s="724"/>
      <c r="O78" s="724"/>
      <c r="P78" s="725"/>
      <c r="Q78" s="726"/>
      <c r="R78" s="721"/>
      <c r="S78" s="721"/>
      <c r="T78" s="721"/>
      <c r="U78" s="721"/>
      <c r="V78" s="721"/>
      <c r="W78" s="721"/>
      <c r="X78" s="721"/>
      <c r="Y78" s="721"/>
      <c r="Z78" s="721"/>
      <c r="AA78" s="721"/>
      <c r="AB78" s="721"/>
      <c r="AC78" s="721"/>
      <c r="AD78" s="721"/>
      <c r="AE78" s="721"/>
      <c r="AF78" s="721"/>
      <c r="AG78" s="721"/>
      <c r="AH78" s="721"/>
      <c r="AI78" s="721"/>
      <c r="AJ78" s="721"/>
      <c r="AK78" s="721"/>
      <c r="AL78" s="721"/>
      <c r="AM78" s="721"/>
      <c r="AN78" s="721"/>
      <c r="AO78" s="721"/>
      <c r="AP78" s="721"/>
      <c r="AQ78" s="721"/>
      <c r="AR78" s="721"/>
      <c r="AS78" s="721"/>
      <c r="AT78" s="721"/>
      <c r="AU78" s="721"/>
      <c r="AV78" s="721"/>
      <c r="AW78" s="721"/>
      <c r="AX78" s="721"/>
      <c r="AY78" s="721"/>
      <c r="AZ78" s="985"/>
      <c r="BA78" s="985"/>
      <c r="BB78" s="985"/>
      <c r="BC78" s="985"/>
      <c r="BD78" s="986"/>
      <c r="BE78" s="238"/>
      <c r="BF78" s="238"/>
      <c r="BG78" s="238"/>
      <c r="BH78" s="238"/>
      <c r="BI78" s="238"/>
      <c r="BJ78" s="227"/>
      <c r="BK78" s="227"/>
      <c r="BL78" s="227"/>
      <c r="BM78" s="227"/>
      <c r="BN78" s="227"/>
      <c r="BO78" s="238"/>
      <c r="BP78" s="238"/>
      <c r="BQ78" s="235">
        <v>72</v>
      </c>
      <c r="BR78" s="240"/>
      <c r="BS78" s="959"/>
      <c r="BT78" s="960"/>
      <c r="BU78" s="960"/>
      <c r="BV78" s="960"/>
      <c r="BW78" s="960"/>
      <c r="BX78" s="960"/>
      <c r="BY78" s="960"/>
      <c r="BZ78" s="960"/>
      <c r="CA78" s="960"/>
      <c r="CB78" s="960"/>
      <c r="CC78" s="960"/>
      <c r="CD78" s="960"/>
      <c r="CE78" s="960"/>
      <c r="CF78" s="960"/>
      <c r="CG78" s="969"/>
      <c r="CH78" s="970"/>
      <c r="CI78" s="971"/>
      <c r="CJ78" s="971"/>
      <c r="CK78" s="971"/>
      <c r="CL78" s="972"/>
      <c r="CM78" s="970"/>
      <c r="CN78" s="971"/>
      <c r="CO78" s="971"/>
      <c r="CP78" s="971"/>
      <c r="CQ78" s="972"/>
      <c r="CR78" s="970"/>
      <c r="CS78" s="971"/>
      <c r="CT78" s="971"/>
      <c r="CU78" s="971"/>
      <c r="CV78" s="972"/>
      <c r="CW78" s="970"/>
      <c r="CX78" s="971"/>
      <c r="CY78" s="971"/>
      <c r="CZ78" s="971"/>
      <c r="DA78" s="972"/>
      <c r="DB78" s="970"/>
      <c r="DC78" s="971"/>
      <c r="DD78" s="971"/>
      <c r="DE78" s="971"/>
      <c r="DF78" s="972"/>
      <c r="DG78" s="970"/>
      <c r="DH78" s="971"/>
      <c r="DI78" s="971"/>
      <c r="DJ78" s="971"/>
      <c r="DK78" s="972"/>
      <c r="DL78" s="970"/>
      <c r="DM78" s="971"/>
      <c r="DN78" s="971"/>
      <c r="DO78" s="971"/>
      <c r="DP78" s="972"/>
      <c r="DQ78" s="970"/>
      <c r="DR78" s="971"/>
      <c r="DS78" s="971"/>
      <c r="DT78" s="971"/>
      <c r="DU78" s="972"/>
      <c r="DV78" s="959"/>
      <c r="DW78" s="960"/>
      <c r="DX78" s="960"/>
      <c r="DY78" s="960"/>
      <c r="DZ78" s="961"/>
      <c r="EA78" s="227"/>
    </row>
    <row r="79" spans="1:131" ht="26.25" customHeight="1" x14ac:dyDescent="0.25">
      <c r="A79" s="235">
        <v>12</v>
      </c>
      <c r="B79" s="723"/>
      <c r="C79" s="724"/>
      <c r="D79" s="724"/>
      <c r="E79" s="724"/>
      <c r="F79" s="724"/>
      <c r="G79" s="724"/>
      <c r="H79" s="724"/>
      <c r="I79" s="724"/>
      <c r="J79" s="724"/>
      <c r="K79" s="724"/>
      <c r="L79" s="724"/>
      <c r="M79" s="724"/>
      <c r="N79" s="724"/>
      <c r="O79" s="724"/>
      <c r="P79" s="725"/>
      <c r="Q79" s="726"/>
      <c r="R79" s="721"/>
      <c r="S79" s="721"/>
      <c r="T79" s="721"/>
      <c r="U79" s="721"/>
      <c r="V79" s="721"/>
      <c r="W79" s="721"/>
      <c r="X79" s="721"/>
      <c r="Y79" s="721"/>
      <c r="Z79" s="721"/>
      <c r="AA79" s="721"/>
      <c r="AB79" s="721"/>
      <c r="AC79" s="721"/>
      <c r="AD79" s="721"/>
      <c r="AE79" s="721"/>
      <c r="AF79" s="721"/>
      <c r="AG79" s="721"/>
      <c r="AH79" s="721"/>
      <c r="AI79" s="721"/>
      <c r="AJ79" s="721"/>
      <c r="AK79" s="721"/>
      <c r="AL79" s="721"/>
      <c r="AM79" s="721"/>
      <c r="AN79" s="721"/>
      <c r="AO79" s="721"/>
      <c r="AP79" s="721"/>
      <c r="AQ79" s="721"/>
      <c r="AR79" s="721"/>
      <c r="AS79" s="721"/>
      <c r="AT79" s="721"/>
      <c r="AU79" s="721"/>
      <c r="AV79" s="721"/>
      <c r="AW79" s="721"/>
      <c r="AX79" s="721"/>
      <c r="AY79" s="721"/>
      <c r="AZ79" s="985"/>
      <c r="BA79" s="985"/>
      <c r="BB79" s="985"/>
      <c r="BC79" s="985"/>
      <c r="BD79" s="986"/>
      <c r="BE79" s="238"/>
      <c r="BF79" s="238"/>
      <c r="BG79" s="238"/>
      <c r="BH79" s="238"/>
      <c r="BI79" s="238"/>
      <c r="BJ79" s="227"/>
      <c r="BK79" s="227"/>
      <c r="BL79" s="227"/>
      <c r="BM79" s="227"/>
      <c r="BN79" s="227"/>
      <c r="BO79" s="238"/>
      <c r="BP79" s="238"/>
      <c r="BQ79" s="235">
        <v>73</v>
      </c>
      <c r="BR79" s="240"/>
      <c r="BS79" s="959"/>
      <c r="BT79" s="960"/>
      <c r="BU79" s="960"/>
      <c r="BV79" s="960"/>
      <c r="BW79" s="960"/>
      <c r="BX79" s="960"/>
      <c r="BY79" s="960"/>
      <c r="BZ79" s="960"/>
      <c r="CA79" s="960"/>
      <c r="CB79" s="960"/>
      <c r="CC79" s="960"/>
      <c r="CD79" s="960"/>
      <c r="CE79" s="960"/>
      <c r="CF79" s="960"/>
      <c r="CG79" s="969"/>
      <c r="CH79" s="970"/>
      <c r="CI79" s="971"/>
      <c r="CJ79" s="971"/>
      <c r="CK79" s="971"/>
      <c r="CL79" s="972"/>
      <c r="CM79" s="970"/>
      <c r="CN79" s="971"/>
      <c r="CO79" s="971"/>
      <c r="CP79" s="971"/>
      <c r="CQ79" s="972"/>
      <c r="CR79" s="970"/>
      <c r="CS79" s="971"/>
      <c r="CT79" s="971"/>
      <c r="CU79" s="971"/>
      <c r="CV79" s="972"/>
      <c r="CW79" s="970"/>
      <c r="CX79" s="971"/>
      <c r="CY79" s="971"/>
      <c r="CZ79" s="971"/>
      <c r="DA79" s="972"/>
      <c r="DB79" s="970"/>
      <c r="DC79" s="971"/>
      <c r="DD79" s="971"/>
      <c r="DE79" s="971"/>
      <c r="DF79" s="972"/>
      <c r="DG79" s="970"/>
      <c r="DH79" s="971"/>
      <c r="DI79" s="971"/>
      <c r="DJ79" s="971"/>
      <c r="DK79" s="972"/>
      <c r="DL79" s="970"/>
      <c r="DM79" s="971"/>
      <c r="DN79" s="971"/>
      <c r="DO79" s="971"/>
      <c r="DP79" s="972"/>
      <c r="DQ79" s="970"/>
      <c r="DR79" s="971"/>
      <c r="DS79" s="971"/>
      <c r="DT79" s="971"/>
      <c r="DU79" s="972"/>
      <c r="DV79" s="959"/>
      <c r="DW79" s="960"/>
      <c r="DX79" s="960"/>
      <c r="DY79" s="960"/>
      <c r="DZ79" s="961"/>
      <c r="EA79" s="227"/>
    </row>
    <row r="80" spans="1:131" ht="26.25" customHeight="1" x14ac:dyDescent="0.25">
      <c r="A80" s="235">
        <v>13</v>
      </c>
      <c r="B80" s="723"/>
      <c r="C80" s="724"/>
      <c r="D80" s="724"/>
      <c r="E80" s="724"/>
      <c r="F80" s="724"/>
      <c r="G80" s="724"/>
      <c r="H80" s="724"/>
      <c r="I80" s="724"/>
      <c r="J80" s="724"/>
      <c r="K80" s="724"/>
      <c r="L80" s="724"/>
      <c r="M80" s="724"/>
      <c r="N80" s="724"/>
      <c r="O80" s="724"/>
      <c r="P80" s="725"/>
      <c r="Q80" s="726"/>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1"/>
      <c r="AY80" s="721"/>
      <c r="AZ80" s="985"/>
      <c r="BA80" s="985"/>
      <c r="BB80" s="985"/>
      <c r="BC80" s="985"/>
      <c r="BD80" s="986"/>
      <c r="BE80" s="238"/>
      <c r="BF80" s="238"/>
      <c r="BG80" s="238"/>
      <c r="BH80" s="238"/>
      <c r="BI80" s="238"/>
      <c r="BJ80" s="238"/>
      <c r="BK80" s="238"/>
      <c r="BL80" s="238"/>
      <c r="BM80" s="238"/>
      <c r="BN80" s="238"/>
      <c r="BO80" s="238"/>
      <c r="BP80" s="238"/>
      <c r="BQ80" s="235">
        <v>74</v>
      </c>
      <c r="BR80" s="240"/>
      <c r="BS80" s="959"/>
      <c r="BT80" s="960"/>
      <c r="BU80" s="960"/>
      <c r="BV80" s="960"/>
      <c r="BW80" s="960"/>
      <c r="BX80" s="960"/>
      <c r="BY80" s="960"/>
      <c r="BZ80" s="960"/>
      <c r="CA80" s="960"/>
      <c r="CB80" s="960"/>
      <c r="CC80" s="960"/>
      <c r="CD80" s="960"/>
      <c r="CE80" s="960"/>
      <c r="CF80" s="960"/>
      <c r="CG80" s="969"/>
      <c r="CH80" s="970"/>
      <c r="CI80" s="971"/>
      <c r="CJ80" s="971"/>
      <c r="CK80" s="971"/>
      <c r="CL80" s="972"/>
      <c r="CM80" s="970"/>
      <c r="CN80" s="971"/>
      <c r="CO80" s="971"/>
      <c r="CP80" s="971"/>
      <c r="CQ80" s="972"/>
      <c r="CR80" s="970"/>
      <c r="CS80" s="971"/>
      <c r="CT80" s="971"/>
      <c r="CU80" s="971"/>
      <c r="CV80" s="972"/>
      <c r="CW80" s="970"/>
      <c r="CX80" s="971"/>
      <c r="CY80" s="971"/>
      <c r="CZ80" s="971"/>
      <c r="DA80" s="972"/>
      <c r="DB80" s="970"/>
      <c r="DC80" s="971"/>
      <c r="DD80" s="971"/>
      <c r="DE80" s="971"/>
      <c r="DF80" s="972"/>
      <c r="DG80" s="970"/>
      <c r="DH80" s="971"/>
      <c r="DI80" s="971"/>
      <c r="DJ80" s="971"/>
      <c r="DK80" s="972"/>
      <c r="DL80" s="970"/>
      <c r="DM80" s="971"/>
      <c r="DN80" s="971"/>
      <c r="DO80" s="971"/>
      <c r="DP80" s="972"/>
      <c r="DQ80" s="970"/>
      <c r="DR80" s="971"/>
      <c r="DS80" s="971"/>
      <c r="DT80" s="971"/>
      <c r="DU80" s="972"/>
      <c r="DV80" s="959"/>
      <c r="DW80" s="960"/>
      <c r="DX80" s="960"/>
      <c r="DY80" s="960"/>
      <c r="DZ80" s="961"/>
      <c r="EA80" s="227"/>
    </row>
    <row r="81" spans="1:131" ht="26.25" customHeight="1" x14ac:dyDescent="0.25">
      <c r="A81" s="235">
        <v>14</v>
      </c>
      <c r="B81" s="723"/>
      <c r="C81" s="724"/>
      <c r="D81" s="724"/>
      <c r="E81" s="724"/>
      <c r="F81" s="724"/>
      <c r="G81" s="724"/>
      <c r="H81" s="724"/>
      <c r="I81" s="724"/>
      <c r="J81" s="724"/>
      <c r="K81" s="724"/>
      <c r="L81" s="724"/>
      <c r="M81" s="724"/>
      <c r="N81" s="724"/>
      <c r="O81" s="724"/>
      <c r="P81" s="725"/>
      <c r="Q81" s="726"/>
      <c r="R81" s="721"/>
      <c r="S81" s="721"/>
      <c r="T81" s="721"/>
      <c r="U81" s="721"/>
      <c r="V81" s="721"/>
      <c r="W81" s="721"/>
      <c r="X81" s="721"/>
      <c r="Y81" s="721"/>
      <c r="Z81" s="721"/>
      <c r="AA81" s="721"/>
      <c r="AB81" s="721"/>
      <c r="AC81" s="721"/>
      <c r="AD81" s="721"/>
      <c r="AE81" s="721"/>
      <c r="AF81" s="721"/>
      <c r="AG81" s="721"/>
      <c r="AH81" s="721"/>
      <c r="AI81" s="721"/>
      <c r="AJ81" s="721"/>
      <c r="AK81" s="721"/>
      <c r="AL81" s="721"/>
      <c r="AM81" s="721"/>
      <c r="AN81" s="721"/>
      <c r="AO81" s="721"/>
      <c r="AP81" s="721"/>
      <c r="AQ81" s="721"/>
      <c r="AR81" s="721"/>
      <c r="AS81" s="721"/>
      <c r="AT81" s="721"/>
      <c r="AU81" s="721"/>
      <c r="AV81" s="721"/>
      <c r="AW81" s="721"/>
      <c r="AX81" s="721"/>
      <c r="AY81" s="721"/>
      <c r="AZ81" s="985"/>
      <c r="BA81" s="985"/>
      <c r="BB81" s="985"/>
      <c r="BC81" s="985"/>
      <c r="BD81" s="986"/>
      <c r="BE81" s="238"/>
      <c r="BF81" s="238"/>
      <c r="BG81" s="238"/>
      <c r="BH81" s="238"/>
      <c r="BI81" s="238"/>
      <c r="BJ81" s="238"/>
      <c r="BK81" s="238"/>
      <c r="BL81" s="238"/>
      <c r="BM81" s="238"/>
      <c r="BN81" s="238"/>
      <c r="BO81" s="238"/>
      <c r="BP81" s="238"/>
      <c r="BQ81" s="235">
        <v>75</v>
      </c>
      <c r="BR81" s="240"/>
      <c r="BS81" s="959"/>
      <c r="BT81" s="960"/>
      <c r="BU81" s="960"/>
      <c r="BV81" s="960"/>
      <c r="BW81" s="960"/>
      <c r="BX81" s="960"/>
      <c r="BY81" s="960"/>
      <c r="BZ81" s="960"/>
      <c r="CA81" s="960"/>
      <c r="CB81" s="960"/>
      <c r="CC81" s="960"/>
      <c r="CD81" s="960"/>
      <c r="CE81" s="960"/>
      <c r="CF81" s="960"/>
      <c r="CG81" s="969"/>
      <c r="CH81" s="970"/>
      <c r="CI81" s="971"/>
      <c r="CJ81" s="971"/>
      <c r="CK81" s="971"/>
      <c r="CL81" s="972"/>
      <c r="CM81" s="970"/>
      <c r="CN81" s="971"/>
      <c r="CO81" s="971"/>
      <c r="CP81" s="971"/>
      <c r="CQ81" s="972"/>
      <c r="CR81" s="970"/>
      <c r="CS81" s="971"/>
      <c r="CT81" s="971"/>
      <c r="CU81" s="971"/>
      <c r="CV81" s="972"/>
      <c r="CW81" s="970"/>
      <c r="CX81" s="971"/>
      <c r="CY81" s="971"/>
      <c r="CZ81" s="971"/>
      <c r="DA81" s="972"/>
      <c r="DB81" s="970"/>
      <c r="DC81" s="971"/>
      <c r="DD81" s="971"/>
      <c r="DE81" s="971"/>
      <c r="DF81" s="972"/>
      <c r="DG81" s="970"/>
      <c r="DH81" s="971"/>
      <c r="DI81" s="971"/>
      <c r="DJ81" s="971"/>
      <c r="DK81" s="972"/>
      <c r="DL81" s="970"/>
      <c r="DM81" s="971"/>
      <c r="DN81" s="971"/>
      <c r="DO81" s="971"/>
      <c r="DP81" s="972"/>
      <c r="DQ81" s="970"/>
      <c r="DR81" s="971"/>
      <c r="DS81" s="971"/>
      <c r="DT81" s="971"/>
      <c r="DU81" s="972"/>
      <c r="DV81" s="959"/>
      <c r="DW81" s="960"/>
      <c r="DX81" s="960"/>
      <c r="DY81" s="960"/>
      <c r="DZ81" s="961"/>
      <c r="EA81" s="227"/>
    </row>
    <row r="82" spans="1:131" ht="26.25" customHeight="1" x14ac:dyDescent="0.25">
      <c r="A82" s="235">
        <v>15</v>
      </c>
      <c r="B82" s="723"/>
      <c r="C82" s="724"/>
      <c r="D82" s="724"/>
      <c r="E82" s="724"/>
      <c r="F82" s="724"/>
      <c r="G82" s="724"/>
      <c r="H82" s="724"/>
      <c r="I82" s="724"/>
      <c r="J82" s="724"/>
      <c r="K82" s="724"/>
      <c r="L82" s="724"/>
      <c r="M82" s="724"/>
      <c r="N82" s="724"/>
      <c r="O82" s="724"/>
      <c r="P82" s="725"/>
      <c r="Q82" s="726"/>
      <c r="R82" s="721"/>
      <c r="S82" s="721"/>
      <c r="T82" s="721"/>
      <c r="U82" s="721"/>
      <c r="V82" s="721"/>
      <c r="W82" s="721"/>
      <c r="X82" s="721"/>
      <c r="Y82" s="721"/>
      <c r="Z82" s="721"/>
      <c r="AA82" s="721"/>
      <c r="AB82" s="721"/>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721"/>
      <c r="AY82" s="721"/>
      <c r="AZ82" s="985"/>
      <c r="BA82" s="985"/>
      <c r="BB82" s="985"/>
      <c r="BC82" s="985"/>
      <c r="BD82" s="986"/>
      <c r="BE82" s="238"/>
      <c r="BF82" s="238"/>
      <c r="BG82" s="238"/>
      <c r="BH82" s="238"/>
      <c r="BI82" s="238"/>
      <c r="BJ82" s="238"/>
      <c r="BK82" s="238"/>
      <c r="BL82" s="238"/>
      <c r="BM82" s="238"/>
      <c r="BN82" s="238"/>
      <c r="BO82" s="238"/>
      <c r="BP82" s="238"/>
      <c r="BQ82" s="235">
        <v>76</v>
      </c>
      <c r="BR82" s="240"/>
      <c r="BS82" s="959"/>
      <c r="BT82" s="960"/>
      <c r="BU82" s="960"/>
      <c r="BV82" s="960"/>
      <c r="BW82" s="960"/>
      <c r="BX82" s="960"/>
      <c r="BY82" s="960"/>
      <c r="BZ82" s="960"/>
      <c r="CA82" s="960"/>
      <c r="CB82" s="960"/>
      <c r="CC82" s="960"/>
      <c r="CD82" s="960"/>
      <c r="CE82" s="960"/>
      <c r="CF82" s="960"/>
      <c r="CG82" s="969"/>
      <c r="CH82" s="970"/>
      <c r="CI82" s="971"/>
      <c r="CJ82" s="971"/>
      <c r="CK82" s="971"/>
      <c r="CL82" s="972"/>
      <c r="CM82" s="970"/>
      <c r="CN82" s="971"/>
      <c r="CO82" s="971"/>
      <c r="CP82" s="971"/>
      <c r="CQ82" s="972"/>
      <c r="CR82" s="970"/>
      <c r="CS82" s="971"/>
      <c r="CT82" s="971"/>
      <c r="CU82" s="971"/>
      <c r="CV82" s="972"/>
      <c r="CW82" s="970"/>
      <c r="CX82" s="971"/>
      <c r="CY82" s="971"/>
      <c r="CZ82" s="971"/>
      <c r="DA82" s="972"/>
      <c r="DB82" s="970"/>
      <c r="DC82" s="971"/>
      <c r="DD82" s="971"/>
      <c r="DE82" s="971"/>
      <c r="DF82" s="972"/>
      <c r="DG82" s="970"/>
      <c r="DH82" s="971"/>
      <c r="DI82" s="971"/>
      <c r="DJ82" s="971"/>
      <c r="DK82" s="972"/>
      <c r="DL82" s="970"/>
      <c r="DM82" s="971"/>
      <c r="DN82" s="971"/>
      <c r="DO82" s="971"/>
      <c r="DP82" s="972"/>
      <c r="DQ82" s="970"/>
      <c r="DR82" s="971"/>
      <c r="DS82" s="971"/>
      <c r="DT82" s="971"/>
      <c r="DU82" s="972"/>
      <c r="DV82" s="959"/>
      <c r="DW82" s="960"/>
      <c r="DX82" s="960"/>
      <c r="DY82" s="960"/>
      <c r="DZ82" s="961"/>
      <c r="EA82" s="227"/>
    </row>
    <row r="83" spans="1:131" ht="26.25" customHeight="1" x14ac:dyDescent="0.25">
      <c r="A83" s="235">
        <v>16</v>
      </c>
      <c r="B83" s="723"/>
      <c r="C83" s="724"/>
      <c r="D83" s="724"/>
      <c r="E83" s="724"/>
      <c r="F83" s="724"/>
      <c r="G83" s="724"/>
      <c r="H83" s="724"/>
      <c r="I83" s="724"/>
      <c r="J83" s="724"/>
      <c r="K83" s="724"/>
      <c r="L83" s="724"/>
      <c r="M83" s="724"/>
      <c r="N83" s="724"/>
      <c r="O83" s="724"/>
      <c r="P83" s="725"/>
      <c r="Q83" s="726"/>
      <c r="R83" s="721"/>
      <c r="S83" s="721"/>
      <c r="T83" s="721"/>
      <c r="U83" s="721"/>
      <c r="V83" s="721"/>
      <c r="W83" s="721"/>
      <c r="X83" s="721"/>
      <c r="Y83" s="721"/>
      <c r="Z83" s="721"/>
      <c r="AA83" s="721"/>
      <c r="AB83" s="721"/>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721"/>
      <c r="AY83" s="721"/>
      <c r="AZ83" s="985"/>
      <c r="BA83" s="985"/>
      <c r="BB83" s="985"/>
      <c r="BC83" s="985"/>
      <c r="BD83" s="986"/>
      <c r="BE83" s="238"/>
      <c r="BF83" s="238"/>
      <c r="BG83" s="238"/>
      <c r="BH83" s="238"/>
      <c r="BI83" s="238"/>
      <c r="BJ83" s="238"/>
      <c r="BK83" s="238"/>
      <c r="BL83" s="238"/>
      <c r="BM83" s="238"/>
      <c r="BN83" s="238"/>
      <c r="BO83" s="238"/>
      <c r="BP83" s="238"/>
      <c r="BQ83" s="235">
        <v>77</v>
      </c>
      <c r="BR83" s="240"/>
      <c r="BS83" s="959"/>
      <c r="BT83" s="960"/>
      <c r="BU83" s="960"/>
      <c r="BV83" s="960"/>
      <c r="BW83" s="960"/>
      <c r="BX83" s="960"/>
      <c r="BY83" s="960"/>
      <c r="BZ83" s="960"/>
      <c r="CA83" s="960"/>
      <c r="CB83" s="960"/>
      <c r="CC83" s="960"/>
      <c r="CD83" s="960"/>
      <c r="CE83" s="960"/>
      <c r="CF83" s="960"/>
      <c r="CG83" s="969"/>
      <c r="CH83" s="970"/>
      <c r="CI83" s="971"/>
      <c r="CJ83" s="971"/>
      <c r="CK83" s="971"/>
      <c r="CL83" s="972"/>
      <c r="CM83" s="970"/>
      <c r="CN83" s="971"/>
      <c r="CO83" s="971"/>
      <c r="CP83" s="971"/>
      <c r="CQ83" s="972"/>
      <c r="CR83" s="970"/>
      <c r="CS83" s="971"/>
      <c r="CT83" s="971"/>
      <c r="CU83" s="971"/>
      <c r="CV83" s="972"/>
      <c r="CW83" s="970"/>
      <c r="CX83" s="971"/>
      <c r="CY83" s="971"/>
      <c r="CZ83" s="971"/>
      <c r="DA83" s="972"/>
      <c r="DB83" s="970"/>
      <c r="DC83" s="971"/>
      <c r="DD83" s="971"/>
      <c r="DE83" s="971"/>
      <c r="DF83" s="972"/>
      <c r="DG83" s="970"/>
      <c r="DH83" s="971"/>
      <c r="DI83" s="971"/>
      <c r="DJ83" s="971"/>
      <c r="DK83" s="972"/>
      <c r="DL83" s="970"/>
      <c r="DM83" s="971"/>
      <c r="DN83" s="971"/>
      <c r="DO83" s="971"/>
      <c r="DP83" s="972"/>
      <c r="DQ83" s="970"/>
      <c r="DR83" s="971"/>
      <c r="DS83" s="971"/>
      <c r="DT83" s="971"/>
      <c r="DU83" s="972"/>
      <c r="DV83" s="959"/>
      <c r="DW83" s="960"/>
      <c r="DX83" s="960"/>
      <c r="DY83" s="960"/>
      <c r="DZ83" s="961"/>
      <c r="EA83" s="227"/>
    </row>
    <row r="84" spans="1:131" ht="26.25" customHeight="1" x14ac:dyDescent="0.25">
      <c r="A84" s="235">
        <v>17</v>
      </c>
      <c r="B84" s="723"/>
      <c r="C84" s="724"/>
      <c r="D84" s="724"/>
      <c r="E84" s="724"/>
      <c r="F84" s="724"/>
      <c r="G84" s="724"/>
      <c r="H84" s="724"/>
      <c r="I84" s="724"/>
      <c r="J84" s="724"/>
      <c r="K84" s="724"/>
      <c r="L84" s="724"/>
      <c r="M84" s="724"/>
      <c r="N84" s="724"/>
      <c r="O84" s="724"/>
      <c r="P84" s="725"/>
      <c r="Q84" s="726"/>
      <c r="R84" s="721"/>
      <c r="S84" s="721"/>
      <c r="T84" s="721"/>
      <c r="U84" s="721"/>
      <c r="V84" s="721"/>
      <c r="W84" s="721"/>
      <c r="X84" s="721"/>
      <c r="Y84" s="721"/>
      <c r="Z84" s="721"/>
      <c r="AA84" s="721"/>
      <c r="AB84" s="721"/>
      <c r="AC84" s="721"/>
      <c r="AD84" s="721"/>
      <c r="AE84" s="721"/>
      <c r="AF84" s="721"/>
      <c r="AG84" s="721"/>
      <c r="AH84" s="721"/>
      <c r="AI84" s="721"/>
      <c r="AJ84" s="721"/>
      <c r="AK84" s="721"/>
      <c r="AL84" s="721"/>
      <c r="AM84" s="721"/>
      <c r="AN84" s="721"/>
      <c r="AO84" s="721"/>
      <c r="AP84" s="721"/>
      <c r="AQ84" s="721"/>
      <c r="AR84" s="721"/>
      <c r="AS84" s="721"/>
      <c r="AT84" s="721"/>
      <c r="AU84" s="721"/>
      <c r="AV84" s="721"/>
      <c r="AW84" s="721"/>
      <c r="AX84" s="721"/>
      <c r="AY84" s="721"/>
      <c r="AZ84" s="985"/>
      <c r="BA84" s="985"/>
      <c r="BB84" s="985"/>
      <c r="BC84" s="985"/>
      <c r="BD84" s="986"/>
      <c r="BE84" s="238"/>
      <c r="BF84" s="238"/>
      <c r="BG84" s="238"/>
      <c r="BH84" s="238"/>
      <c r="BI84" s="238"/>
      <c r="BJ84" s="238"/>
      <c r="BK84" s="238"/>
      <c r="BL84" s="238"/>
      <c r="BM84" s="238"/>
      <c r="BN84" s="238"/>
      <c r="BO84" s="238"/>
      <c r="BP84" s="238"/>
      <c r="BQ84" s="235">
        <v>78</v>
      </c>
      <c r="BR84" s="240"/>
      <c r="BS84" s="959"/>
      <c r="BT84" s="960"/>
      <c r="BU84" s="960"/>
      <c r="BV84" s="960"/>
      <c r="BW84" s="960"/>
      <c r="BX84" s="960"/>
      <c r="BY84" s="960"/>
      <c r="BZ84" s="960"/>
      <c r="CA84" s="960"/>
      <c r="CB84" s="960"/>
      <c r="CC84" s="960"/>
      <c r="CD84" s="960"/>
      <c r="CE84" s="960"/>
      <c r="CF84" s="960"/>
      <c r="CG84" s="969"/>
      <c r="CH84" s="970"/>
      <c r="CI84" s="971"/>
      <c r="CJ84" s="971"/>
      <c r="CK84" s="971"/>
      <c r="CL84" s="972"/>
      <c r="CM84" s="970"/>
      <c r="CN84" s="971"/>
      <c r="CO84" s="971"/>
      <c r="CP84" s="971"/>
      <c r="CQ84" s="972"/>
      <c r="CR84" s="970"/>
      <c r="CS84" s="971"/>
      <c r="CT84" s="971"/>
      <c r="CU84" s="971"/>
      <c r="CV84" s="972"/>
      <c r="CW84" s="970"/>
      <c r="CX84" s="971"/>
      <c r="CY84" s="971"/>
      <c r="CZ84" s="971"/>
      <c r="DA84" s="972"/>
      <c r="DB84" s="970"/>
      <c r="DC84" s="971"/>
      <c r="DD84" s="971"/>
      <c r="DE84" s="971"/>
      <c r="DF84" s="972"/>
      <c r="DG84" s="970"/>
      <c r="DH84" s="971"/>
      <c r="DI84" s="971"/>
      <c r="DJ84" s="971"/>
      <c r="DK84" s="972"/>
      <c r="DL84" s="970"/>
      <c r="DM84" s="971"/>
      <c r="DN84" s="971"/>
      <c r="DO84" s="971"/>
      <c r="DP84" s="972"/>
      <c r="DQ84" s="970"/>
      <c r="DR84" s="971"/>
      <c r="DS84" s="971"/>
      <c r="DT84" s="971"/>
      <c r="DU84" s="972"/>
      <c r="DV84" s="959"/>
      <c r="DW84" s="960"/>
      <c r="DX84" s="960"/>
      <c r="DY84" s="960"/>
      <c r="DZ84" s="961"/>
      <c r="EA84" s="227"/>
    </row>
    <row r="85" spans="1:131" ht="26.25" customHeight="1" x14ac:dyDescent="0.25">
      <c r="A85" s="235">
        <v>18</v>
      </c>
      <c r="B85" s="723"/>
      <c r="C85" s="724"/>
      <c r="D85" s="724"/>
      <c r="E85" s="724"/>
      <c r="F85" s="724"/>
      <c r="G85" s="724"/>
      <c r="H85" s="724"/>
      <c r="I85" s="724"/>
      <c r="J85" s="724"/>
      <c r="K85" s="724"/>
      <c r="L85" s="724"/>
      <c r="M85" s="724"/>
      <c r="N85" s="724"/>
      <c r="O85" s="724"/>
      <c r="P85" s="725"/>
      <c r="Q85" s="726"/>
      <c r="R85" s="721"/>
      <c r="S85" s="721"/>
      <c r="T85" s="721"/>
      <c r="U85" s="721"/>
      <c r="V85" s="721"/>
      <c r="W85" s="721"/>
      <c r="X85" s="721"/>
      <c r="Y85" s="721"/>
      <c r="Z85" s="721"/>
      <c r="AA85" s="721"/>
      <c r="AB85" s="721"/>
      <c r="AC85" s="721"/>
      <c r="AD85" s="721"/>
      <c r="AE85" s="721"/>
      <c r="AF85" s="721"/>
      <c r="AG85" s="721"/>
      <c r="AH85" s="721"/>
      <c r="AI85" s="721"/>
      <c r="AJ85" s="721"/>
      <c r="AK85" s="721"/>
      <c r="AL85" s="721"/>
      <c r="AM85" s="721"/>
      <c r="AN85" s="721"/>
      <c r="AO85" s="721"/>
      <c r="AP85" s="721"/>
      <c r="AQ85" s="721"/>
      <c r="AR85" s="721"/>
      <c r="AS85" s="721"/>
      <c r="AT85" s="721"/>
      <c r="AU85" s="721"/>
      <c r="AV85" s="721"/>
      <c r="AW85" s="721"/>
      <c r="AX85" s="721"/>
      <c r="AY85" s="721"/>
      <c r="AZ85" s="985"/>
      <c r="BA85" s="985"/>
      <c r="BB85" s="985"/>
      <c r="BC85" s="985"/>
      <c r="BD85" s="986"/>
      <c r="BE85" s="238"/>
      <c r="BF85" s="238"/>
      <c r="BG85" s="238"/>
      <c r="BH85" s="238"/>
      <c r="BI85" s="238"/>
      <c r="BJ85" s="238"/>
      <c r="BK85" s="238"/>
      <c r="BL85" s="238"/>
      <c r="BM85" s="238"/>
      <c r="BN85" s="238"/>
      <c r="BO85" s="238"/>
      <c r="BP85" s="238"/>
      <c r="BQ85" s="235">
        <v>79</v>
      </c>
      <c r="BR85" s="240"/>
      <c r="BS85" s="959"/>
      <c r="BT85" s="960"/>
      <c r="BU85" s="960"/>
      <c r="BV85" s="960"/>
      <c r="BW85" s="960"/>
      <c r="BX85" s="960"/>
      <c r="BY85" s="960"/>
      <c r="BZ85" s="960"/>
      <c r="CA85" s="960"/>
      <c r="CB85" s="960"/>
      <c r="CC85" s="960"/>
      <c r="CD85" s="960"/>
      <c r="CE85" s="960"/>
      <c r="CF85" s="960"/>
      <c r="CG85" s="969"/>
      <c r="CH85" s="970"/>
      <c r="CI85" s="971"/>
      <c r="CJ85" s="971"/>
      <c r="CK85" s="971"/>
      <c r="CL85" s="972"/>
      <c r="CM85" s="970"/>
      <c r="CN85" s="971"/>
      <c r="CO85" s="971"/>
      <c r="CP85" s="971"/>
      <c r="CQ85" s="972"/>
      <c r="CR85" s="970"/>
      <c r="CS85" s="971"/>
      <c r="CT85" s="971"/>
      <c r="CU85" s="971"/>
      <c r="CV85" s="972"/>
      <c r="CW85" s="970"/>
      <c r="CX85" s="971"/>
      <c r="CY85" s="971"/>
      <c r="CZ85" s="971"/>
      <c r="DA85" s="972"/>
      <c r="DB85" s="970"/>
      <c r="DC85" s="971"/>
      <c r="DD85" s="971"/>
      <c r="DE85" s="971"/>
      <c r="DF85" s="972"/>
      <c r="DG85" s="970"/>
      <c r="DH85" s="971"/>
      <c r="DI85" s="971"/>
      <c r="DJ85" s="971"/>
      <c r="DK85" s="972"/>
      <c r="DL85" s="970"/>
      <c r="DM85" s="971"/>
      <c r="DN85" s="971"/>
      <c r="DO85" s="971"/>
      <c r="DP85" s="972"/>
      <c r="DQ85" s="970"/>
      <c r="DR85" s="971"/>
      <c r="DS85" s="971"/>
      <c r="DT85" s="971"/>
      <c r="DU85" s="972"/>
      <c r="DV85" s="959"/>
      <c r="DW85" s="960"/>
      <c r="DX85" s="960"/>
      <c r="DY85" s="960"/>
      <c r="DZ85" s="961"/>
      <c r="EA85" s="227"/>
    </row>
    <row r="86" spans="1:131" ht="26.25" customHeight="1" x14ac:dyDescent="0.25">
      <c r="A86" s="235">
        <v>19</v>
      </c>
      <c r="B86" s="723"/>
      <c r="C86" s="724"/>
      <c r="D86" s="724"/>
      <c r="E86" s="724"/>
      <c r="F86" s="724"/>
      <c r="G86" s="724"/>
      <c r="H86" s="724"/>
      <c r="I86" s="724"/>
      <c r="J86" s="724"/>
      <c r="K86" s="724"/>
      <c r="L86" s="724"/>
      <c r="M86" s="724"/>
      <c r="N86" s="724"/>
      <c r="O86" s="724"/>
      <c r="P86" s="725"/>
      <c r="Q86" s="726"/>
      <c r="R86" s="721"/>
      <c r="S86" s="721"/>
      <c r="T86" s="721"/>
      <c r="U86" s="721"/>
      <c r="V86" s="721"/>
      <c r="W86" s="721"/>
      <c r="X86" s="721"/>
      <c r="Y86" s="721"/>
      <c r="Z86" s="721"/>
      <c r="AA86" s="721"/>
      <c r="AB86" s="721"/>
      <c r="AC86" s="721"/>
      <c r="AD86" s="721"/>
      <c r="AE86" s="721"/>
      <c r="AF86" s="721"/>
      <c r="AG86" s="721"/>
      <c r="AH86" s="721"/>
      <c r="AI86" s="721"/>
      <c r="AJ86" s="721"/>
      <c r="AK86" s="721"/>
      <c r="AL86" s="721"/>
      <c r="AM86" s="721"/>
      <c r="AN86" s="721"/>
      <c r="AO86" s="721"/>
      <c r="AP86" s="721"/>
      <c r="AQ86" s="721"/>
      <c r="AR86" s="721"/>
      <c r="AS86" s="721"/>
      <c r="AT86" s="721"/>
      <c r="AU86" s="721"/>
      <c r="AV86" s="721"/>
      <c r="AW86" s="721"/>
      <c r="AX86" s="721"/>
      <c r="AY86" s="721"/>
      <c r="AZ86" s="985"/>
      <c r="BA86" s="985"/>
      <c r="BB86" s="985"/>
      <c r="BC86" s="985"/>
      <c r="BD86" s="986"/>
      <c r="BE86" s="238"/>
      <c r="BF86" s="238"/>
      <c r="BG86" s="238"/>
      <c r="BH86" s="238"/>
      <c r="BI86" s="238"/>
      <c r="BJ86" s="238"/>
      <c r="BK86" s="238"/>
      <c r="BL86" s="238"/>
      <c r="BM86" s="238"/>
      <c r="BN86" s="238"/>
      <c r="BO86" s="238"/>
      <c r="BP86" s="238"/>
      <c r="BQ86" s="235">
        <v>80</v>
      </c>
      <c r="BR86" s="240"/>
      <c r="BS86" s="959"/>
      <c r="BT86" s="960"/>
      <c r="BU86" s="960"/>
      <c r="BV86" s="960"/>
      <c r="BW86" s="960"/>
      <c r="BX86" s="960"/>
      <c r="BY86" s="960"/>
      <c r="BZ86" s="960"/>
      <c r="CA86" s="960"/>
      <c r="CB86" s="960"/>
      <c r="CC86" s="960"/>
      <c r="CD86" s="960"/>
      <c r="CE86" s="960"/>
      <c r="CF86" s="960"/>
      <c r="CG86" s="969"/>
      <c r="CH86" s="970"/>
      <c r="CI86" s="971"/>
      <c r="CJ86" s="971"/>
      <c r="CK86" s="971"/>
      <c r="CL86" s="972"/>
      <c r="CM86" s="970"/>
      <c r="CN86" s="971"/>
      <c r="CO86" s="971"/>
      <c r="CP86" s="971"/>
      <c r="CQ86" s="972"/>
      <c r="CR86" s="970"/>
      <c r="CS86" s="971"/>
      <c r="CT86" s="971"/>
      <c r="CU86" s="971"/>
      <c r="CV86" s="972"/>
      <c r="CW86" s="970"/>
      <c r="CX86" s="971"/>
      <c r="CY86" s="971"/>
      <c r="CZ86" s="971"/>
      <c r="DA86" s="972"/>
      <c r="DB86" s="970"/>
      <c r="DC86" s="971"/>
      <c r="DD86" s="971"/>
      <c r="DE86" s="971"/>
      <c r="DF86" s="972"/>
      <c r="DG86" s="970"/>
      <c r="DH86" s="971"/>
      <c r="DI86" s="971"/>
      <c r="DJ86" s="971"/>
      <c r="DK86" s="972"/>
      <c r="DL86" s="970"/>
      <c r="DM86" s="971"/>
      <c r="DN86" s="971"/>
      <c r="DO86" s="971"/>
      <c r="DP86" s="972"/>
      <c r="DQ86" s="970"/>
      <c r="DR86" s="971"/>
      <c r="DS86" s="971"/>
      <c r="DT86" s="971"/>
      <c r="DU86" s="972"/>
      <c r="DV86" s="959"/>
      <c r="DW86" s="960"/>
      <c r="DX86" s="960"/>
      <c r="DY86" s="960"/>
      <c r="DZ86" s="961"/>
      <c r="EA86" s="227"/>
    </row>
    <row r="87" spans="1:131" ht="26.25" customHeight="1" x14ac:dyDescent="0.25">
      <c r="A87" s="241">
        <v>20</v>
      </c>
      <c r="B87" s="978"/>
      <c r="C87" s="979"/>
      <c r="D87" s="979"/>
      <c r="E87" s="979"/>
      <c r="F87" s="979"/>
      <c r="G87" s="979"/>
      <c r="H87" s="979"/>
      <c r="I87" s="979"/>
      <c r="J87" s="979"/>
      <c r="K87" s="979"/>
      <c r="L87" s="979"/>
      <c r="M87" s="979"/>
      <c r="N87" s="979"/>
      <c r="O87" s="979"/>
      <c r="P87" s="980"/>
      <c r="Q87" s="981"/>
      <c r="R87" s="982"/>
      <c r="S87" s="982"/>
      <c r="T87" s="982"/>
      <c r="U87" s="982"/>
      <c r="V87" s="982"/>
      <c r="W87" s="982"/>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3"/>
      <c r="BA87" s="983"/>
      <c r="BB87" s="983"/>
      <c r="BC87" s="983"/>
      <c r="BD87" s="984"/>
      <c r="BE87" s="238"/>
      <c r="BF87" s="238"/>
      <c r="BG87" s="238"/>
      <c r="BH87" s="238"/>
      <c r="BI87" s="238"/>
      <c r="BJ87" s="238"/>
      <c r="BK87" s="238"/>
      <c r="BL87" s="238"/>
      <c r="BM87" s="238"/>
      <c r="BN87" s="238"/>
      <c r="BO87" s="238"/>
      <c r="BP87" s="238"/>
      <c r="BQ87" s="235">
        <v>81</v>
      </c>
      <c r="BR87" s="240"/>
      <c r="BS87" s="959"/>
      <c r="BT87" s="960"/>
      <c r="BU87" s="960"/>
      <c r="BV87" s="960"/>
      <c r="BW87" s="960"/>
      <c r="BX87" s="960"/>
      <c r="BY87" s="960"/>
      <c r="BZ87" s="960"/>
      <c r="CA87" s="960"/>
      <c r="CB87" s="960"/>
      <c r="CC87" s="960"/>
      <c r="CD87" s="960"/>
      <c r="CE87" s="960"/>
      <c r="CF87" s="960"/>
      <c r="CG87" s="969"/>
      <c r="CH87" s="970"/>
      <c r="CI87" s="971"/>
      <c r="CJ87" s="971"/>
      <c r="CK87" s="971"/>
      <c r="CL87" s="972"/>
      <c r="CM87" s="970"/>
      <c r="CN87" s="971"/>
      <c r="CO87" s="971"/>
      <c r="CP87" s="971"/>
      <c r="CQ87" s="972"/>
      <c r="CR87" s="970"/>
      <c r="CS87" s="971"/>
      <c r="CT87" s="971"/>
      <c r="CU87" s="971"/>
      <c r="CV87" s="972"/>
      <c r="CW87" s="970"/>
      <c r="CX87" s="971"/>
      <c r="CY87" s="971"/>
      <c r="CZ87" s="971"/>
      <c r="DA87" s="972"/>
      <c r="DB87" s="970"/>
      <c r="DC87" s="971"/>
      <c r="DD87" s="971"/>
      <c r="DE87" s="971"/>
      <c r="DF87" s="972"/>
      <c r="DG87" s="970"/>
      <c r="DH87" s="971"/>
      <c r="DI87" s="971"/>
      <c r="DJ87" s="971"/>
      <c r="DK87" s="972"/>
      <c r="DL87" s="970"/>
      <c r="DM87" s="971"/>
      <c r="DN87" s="971"/>
      <c r="DO87" s="971"/>
      <c r="DP87" s="972"/>
      <c r="DQ87" s="970"/>
      <c r="DR87" s="971"/>
      <c r="DS87" s="971"/>
      <c r="DT87" s="971"/>
      <c r="DU87" s="972"/>
      <c r="DV87" s="959"/>
      <c r="DW87" s="960"/>
      <c r="DX87" s="960"/>
      <c r="DY87" s="960"/>
      <c r="DZ87" s="961"/>
      <c r="EA87" s="227"/>
    </row>
    <row r="88" spans="1:131" ht="26.25" customHeight="1" thickBot="1" x14ac:dyDescent="0.3">
      <c r="A88" s="237" t="s">
        <v>379</v>
      </c>
      <c r="B88" s="951" t="s">
        <v>408</v>
      </c>
      <c r="C88" s="952"/>
      <c r="D88" s="952"/>
      <c r="E88" s="952"/>
      <c r="F88" s="952"/>
      <c r="G88" s="952"/>
      <c r="H88" s="952"/>
      <c r="I88" s="952"/>
      <c r="J88" s="952"/>
      <c r="K88" s="952"/>
      <c r="L88" s="952"/>
      <c r="M88" s="952"/>
      <c r="N88" s="952"/>
      <c r="O88" s="952"/>
      <c r="P88" s="962"/>
      <c r="Q88" s="976"/>
      <c r="R88" s="977"/>
      <c r="S88" s="977"/>
      <c r="T88" s="977"/>
      <c r="U88" s="977"/>
      <c r="V88" s="977"/>
      <c r="W88" s="977"/>
      <c r="X88" s="977"/>
      <c r="Y88" s="977"/>
      <c r="Z88" s="977"/>
      <c r="AA88" s="977"/>
      <c r="AB88" s="977"/>
      <c r="AC88" s="977"/>
      <c r="AD88" s="977"/>
      <c r="AE88" s="977"/>
      <c r="AF88" s="973">
        <v>46</v>
      </c>
      <c r="AG88" s="973"/>
      <c r="AH88" s="973"/>
      <c r="AI88" s="973"/>
      <c r="AJ88" s="973"/>
      <c r="AK88" s="977"/>
      <c r="AL88" s="977"/>
      <c r="AM88" s="977"/>
      <c r="AN88" s="977"/>
      <c r="AO88" s="977"/>
      <c r="AP88" s="973">
        <v>326</v>
      </c>
      <c r="AQ88" s="973"/>
      <c r="AR88" s="973"/>
      <c r="AS88" s="973"/>
      <c r="AT88" s="973"/>
      <c r="AU88" s="973">
        <v>222</v>
      </c>
      <c r="AV88" s="973"/>
      <c r="AW88" s="973"/>
      <c r="AX88" s="973"/>
      <c r="AY88" s="973"/>
      <c r="AZ88" s="974"/>
      <c r="BA88" s="974"/>
      <c r="BB88" s="974"/>
      <c r="BC88" s="974"/>
      <c r="BD88" s="975"/>
      <c r="BE88" s="238"/>
      <c r="BF88" s="238"/>
      <c r="BG88" s="238"/>
      <c r="BH88" s="238"/>
      <c r="BI88" s="238"/>
      <c r="BJ88" s="238"/>
      <c r="BK88" s="238"/>
      <c r="BL88" s="238"/>
      <c r="BM88" s="238"/>
      <c r="BN88" s="238"/>
      <c r="BO88" s="238"/>
      <c r="BP88" s="238"/>
      <c r="BQ88" s="235">
        <v>82</v>
      </c>
      <c r="BR88" s="240"/>
      <c r="BS88" s="959"/>
      <c r="BT88" s="960"/>
      <c r="BU88" s="960"/>
      <c r="BV88" s="960"/>
      <c r="BW88" s="960"/>
      <c r="BX88" s="960"/>
      <c r="BY88" s="960"/>
      <c r="BZ88" s="960"/>
      <c r="CA88" s="960"/>
      <c r="CB88" s="960"/>
      <c r="CC88" s="960"/>
      <c r="CD88" s="960"/>
      <c r="CE88" s="960"/>
      <c r="CF88" s="960"/>
      <c r="CG88" s="969"/>
      <c r="CH88" s="970"/>
      <c r="CI88" s="971"/>
      <c r="CJ88" s="971"/>
      <c r="CK88" s="971"/>
      <c r="CL88" s="972"/>
      <c r="CM88" s="970"/>
      <c r="CN88" s="971"/>
      <c r="CO88" s="971"/>
      <c r="CP88" s="971"/>
      <c r="CQ88" s="972"/>
      <c r="CR88" s="970"/>
      <c r="CS88" s="971"/>
      <c r="CT88" s="971"/>
      <c r="CU88" s="971"/>
      <c r="CV88" s="972"/>
      <c r="CW88" s="970"/>
      <c r="CX88" s="971"/>
      <c r="CY88" s="971"/>
      <c r="CZ88" s="971"/>
      <c r="DA88" s="972"/>
      <c r="DB88" s="970"/>
      <c r="DC88" s="971"/>
      <c r="DD88" s="971"/>
      <c r="DE88" s="971"/>
      <c r="DF88" s="972"/>
      <c r="DG88" s="970"/>
      <c r="DH88" s="971"/>
      <c r="DI88" s="971"/>
      <c r="DJ88" s="971"/>
      <c r="DK88" s="972"/>
      <c r="DL88" s="970"/>
      <c r="DM88" s="971"/>
      <c r="DN88" s="971"/>
      <c r="DO88" s="971"/>
      <c r="DP88" s="972"/>
      <c r="DQ88" s="970"/>
      <c r="DR88" s="971"/>
      <c r="DS88" s="971"/>
      <c r="DT88" s="971"/>
      <c r="DU88" s="972"/>
      <c r="DV88" s="959"/>
      <c r="DW88" s="960"/>
      <c r="DX88" s="960"/>
      <c r="DY88" s="960"/>
      <c r="DZ88" s="961"/>
      <c r="EA88" s="227"/>
    </row>
    <row r="89" spans="1:131" ht="26.25" hidden="1" customHeight="1" x14ac:dyDescent="0.25">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59"/>
      <c r="BT89" s="960"/>
      <c r="BU89" s="960"/>
      <c r="BV89" s="960"/>
      <c r="BW89" s="960"/>
      <c r="BX89" s="960"/>
      <c r="BY89" s="960"/>
      <c r="BZ89" s="960"/>
      <c r="CA89" s="960"/>
      <c r="CB89" s="960"/>
      <c r="CC89" s="960"/>
      <c r="CD89" s="960"/>
      <c r="CE89" s="960"/>
      <c r="CF89" s="960"/>
      <c r="CG89" s="969"/>
      <c r="CH89" s="970"/>
      <c r="CI89" s="971"/>
      <c r="CJ89" s="971"/>
      <c r="CK89" s="971"/>
      <c r="CL89" s="972"/>
      <c r="CM89" s="970"/>
      <c r="CN89" s="971"/>
      <c r="CO89" s="971"/>
      <c r="CP89" s="971"/>
      <c r="CQ89" s="972"/>
      <c r="CR89" s="970"/>
      <c r="CS89" s="971"/>
      <c r="CT89" s="971"/>
      <c r="CU89" s="971"/>
      <c r="CV89" s="972"/>
      <c r="CW89" s="970"/>
      <c r="CX89" s="971"/>
      <c r="CY89" s="971"/>
      <c r="CZ89" s="971"/>
      <c r="DA89" s="972"/>
      <c r="DB89" s="970"/>
      <c r="DC89" s="971"/>
      <c r="DD89" s="971"/>
      <c r="DE89" s="971"/>
      <c r="DF89" s="972"/>
      <c r="DG89" s="970"/>
      <c r="DH89" s="971"/>
      <c r="DI89" s="971"/>
      <c r="DJ89" s="971"/>
      <c r="DK89" s="972"/>
      <c r="DL89" s="970"/>
      <c r="DM89" s="971"/>
      <c r="DN89" s="971"/>
      <c r="DO89" s="971"/>
      <c r="DP89" s="972"/>
      <c r="DQ89" s="970"/>
      <c r="DR89" s="971"/>
      <c r="DS89" s="971"/>
      <c r="DT89" s="971"/>
      <c r="DU89" s="972"/>
      <c r="DV89" s="959"/>
      <c r="DW89" s="960"/>
      <c r="DX89" s="960"/>
      <c r="DY89" s="960"/>
      <c r="DZ89" s="961"/>
      <c r="EA89" s="227"/>
    </row>
    <row r="90" spans="1:131" ht="26.25" hidden="1" customHeight="1" x14ac:dyDescent="0.25">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59"/>
      <c r="BT90" s="960"/>
      <c r="BU90" s="960"/>
      <c r="BV90" s="960"/>
      <c r="BW90" s="960"/>
      <c r="BX90" s="960"/>
      <c r="BY90" s="960"/>
      <c r="BZ90" s="960"/>
      <c r="CA90" s="960"/>
      <c r="CB90" s="960"/>
      <c r="CC90" s="960"/>
      <c r="CD90" s="960"/>
      <c r="CE90" s="960"/>
      <c r="CF90" s="960"/>
      <c r="CG90" s="969"/>
      <c r="CH90" s="970"/>
      <c r="CI90" s="971"/>
      <c r="CJ90" s="971"/>
      <c r="CK90" s="971"/>
      <c r="CL90" s="972"/>
      <c r="CM90" s="970"/>
      <c r="CN90" s="971"/>
      <c r="CO90" s="971"/>
      <c r="CP90" s="971"/>
      <c r="CQ90" s="972"/>
      <c r="CR90" s="970"/>
      <c r="CS90" s="971"/>
      <c r="CT90" s="971"/>
      <c r="CU90" s="971"/>
      <c r="CV90" s="972"/>
      <c r="CW90" s="970"/>
      <c r="CX90" s="971"/>
      <c r="CY90" s="971"/>
      <c r="CZ90" s="971"/>
      <c r="DA90" s="972"/>
      <c r="DB90" s="970"/>
      <c r="DC90" s="971"/>
      <c r="DD90" s="971"/>
      <c r="DE90" s="971"/>
      <c r="DF90" s="972"/>
      <c r="DG90" s="970"/>
      <c r="DH90" s="971"/>
      <c r="DI90" s="971"/>
      <c r="DJ90" s="971"/>
      <c r="DK90" s="972"/>
      <c r="DL90" s="970"/>
      <c r="DM90" s="971"/>
      <c r="DN90" s="971"/>
      <c r="DO90" s="971"/>
      <c r="DP90" s="972"/>
      <c r="DQ90" s="970"/>
      <c r="DR90" s="971"/>
      <c r="DS90" s="971"/>
      <c r="DT90" s="971"/>
      <c r="DU90" s="972"/>
      <c r="DV90" s="959"/>
      <c r="DW90" s="960"/>
      <c r="DX90" s="960"/>
      <c r="DY90" s="960"/>
      <c r="DZ90" s="961"/>
      <c r="EA90" s="227"/>
    </row>
    <row r="91" spans="1:131" ht="26.25" hidden="1" customHeight="1" x14ac:dyDescent="0.25">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59"/>
      <c r="BT91" s="960"/>
      <c r="BU91" s="960"/>
      <c r="BV91" s="960"/>
      <c r="BW91" s="960"/>
      <c r="BX91" s="960"/>
      <c r="BY91" s="960"/>
      <c r="BZ91" s="960"/>
      <c r="CA91" s="960"/>
      <c r="CB91" s="960"/>
      <c r="CC91" s="960"/>
      <c r="CD91" s="960"/>
      <c r="CE91" s="960"/>
      <c r="CF91" s="960"/>
      <c r="CG91" s="969"/>
      <c r="CH91" s="970"/>
      <c r="CI91" s="971"/>
      <c r="CJ91" s="971"/>
      <c r="CK91" s="971"/>
      <c r="CL91" s="972"/>
      <c r="CM91" s="970"/>
      <c r="CN91" s="971"/>
      <c r="CO91" s="971"/>
      <c r="CP91" s="971"/>
      <c r="CQ91" s="972"/>
      <c r="CR91" s="970"/>
      <c r="CS91" s="971"/>
      <c r="CT91" s="971"/>
      <c r="CU91" s="971"/>
      <c r="CV91" s="972"/>
      <c r="CW91" s="970"/>
      <c r="CX91" s="971"/>
      <c r="CY91" s="971"/>
      <c r="CZ91" s="971"/>
      <c r="DA91" s="972"/>
      <c r="DB91" s="970"/>
      <c r="DC91" s="971"/>
      <c r="DD91" s="971"/>
      <c r="DE91" s="971"/>
      <c r="DF91" s="972"/>
      <c r="DG91" s="970"/>
      <c r="DH91" s="971"/>
      <c r="DI91" s="971"/>
      <c r="DJ91" s="971"/>
      <c r="DK91" s="972"/>
      <c r="DL91" s="970"/>
      <c r="DM91" s="971"/>
      <c r="DN91" s="971"/>
      <c r="DO91" s="971"/>
      <c r="DP91" s="972"/>
      <c r="DQ91" s="970"/>
      <c r="DR91" s="971"/>
      <c r="DS91" s="971"/>
      <c r="DT91" s="971"/>
      <c r="DU91" s="972"/>
      <c r="DV91" s="959"/>
      <c r="DW91" s="960"/>
      <c r="DX91" s="960"/>
      <c r="DY91" s="960"/>
      <c r="DZ91" s="961"/>
      <c r="EA91" s="227"/>
    </row>
    <row r="92" spans="1:131" ht="26.25" hidden="1" customHeight="1" x14ac:dyDescent="0.25">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59"/>
      <c r="BT92" s="960"/>
      <c r="BU92" s="960"/>
      <c r="BV92" s="960"/>
      <c r="BW92" s="960"/>
      <c r="BX92" s="960"/>
      <c r="BY92" s="960"/>
      <c r="BZ92" s="960"/>
      <c r="CA92" s="960"/>
      <c r="CB92" s="960"/>
      <c r="CC92" s="960"/>
      <c r="CD92" s="960"/>
      <c r="CE92" s="960"/>
      <c r="CF92" s="960"/>
      <c r="CG92" s="969"/>
      <c r="CH92" s="970"/>
      <c r="CI92" s="971"/>
      <c r="CJ92" s="971"/>
      <c r="CK92" s="971"/>
      <c r="CL92" s="972"/>
      <c r="CM92" s="970"/>
      <c r="CN92" s="971"/>
      <c r="CO92" s="971"/>
      <c r="CP92" s="971"/>
      <c r="CQ92" s="972"/>
      <c r="CR92" s="970"/>
      <c r="CS92" s="971"/>
      <c r="CT92" s="971"/>
      <c r="CU92" s="971"/>
      <c r="CV92" s="972"/>
      <c r="CW92" s="970"/>
      <c r="CX92" s="971"/>
      <c r="CY92" s="971"/>
      <c r="CZ92" s="971"/>
      <c r="DA92" s="972"/>
      <c r="DB92" s="970"/>
      <c r="DC92" s="971"/>
      <c r="DD92" s="971"/>
      <c r="DE92" s="971"/>
      <c r="DF92" s="972"/>
      <c r="DG92" s="970"/>
      <c r="DH92" s="971"/>
      <c r="DI92" s="971"/>
      <c r="DJ92" s="971"/>
      <c r="DK92" s="972"/>
      <c r="DL92" s="970"/>
      <c r="DM92" s="971"/>
      <c r="DN92" s="971"/>
      <c r="DO92" s="971"/>
      <c r="DP92" s="972"/>
      <c r="DQ92" s="970"/>
      <c r="DR92" s="971"/>
      <c r="DS92" s="971"/>
      <c r="DT92" s="971"/>
      <c r="DU92" s="972"/>
      <c r="DV92" s="959"/>
      <c r="DW92" s="960"/>
      <c r="DX92" s="960"/>
      <c r="DY92" s="960"/>
      <c r="DZ92" s="961"/>
      <c r="EA92" s="227"/>
    </row>
    <row r="93" spans="1:131" ht="26.25" hidden="1" customHeight="1" x14ac:dyDescent="0.25">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59"/>
      <c r="BT93" s="960"/>
      <c r="BU93" s="960"/>
      <c r="BV93" s="960"/>
      <c r="BW93" s="960"/>
      <c r="BX93" s="960"/>
      <c r="BY93" s="960"/>
      <c r="BZ93" s="960"/>
      <c r="CA93" s="960"/>
      <c r="CB93" s="960"/>
      <c r="CC93" s="960"/>
      <c r="CD93" s="960"/>
      <c r="CE93" s="960"/>
      <c r="CF93" s="960"/>
      <c r="CG93" s="969"/>
      <c r="CH93" s="970"/>
      <c r="CI93" s="971"/>
      <c r="CJ93" s="971"/>
      <c r="CK93" s="971"/>
      <c r="CL93" s="972"/>
      <c r="CM93" s="970"/>
      <c r="CN93" s="971"/>
      <c r="CO93" s="971"/>
      <c r="CP93" s="971"/>
      <c r="CQ93" s="972"/>
      <c r="CR93" s="970"/>
      <c r="CS93" s="971"/>
      <c r="CT93" s="971"/>
      <c r="CU93" s="971"/>
      <c r="CV93" s="972"/>
      <c r="CW93" s="970"/>
      <c r="CX93" s="971"/>
      <c r="CY93" s="971"/>
      <c r="CZ93" s="971"/>
      <c r="DA93" s="972"/>
      <c r="DB93" s="970"/>
      <c r="DC93" s="971"/>
      <c r="DD93" s="971"/>
      <c r="DE93" s="971"/>
      <c r="DF93" s="972"/>
      <c r="DG93" s="970"/>
      <c r="DH93" s="971"/>
      <c r="DI93" s="971"/>
      <c r="DJ93" s="971"/>
      <c r="DK93" s="972"/>
      <c r="DL93" s="970"/>
      <c r="DM93" s="971"/>
      <c r="DN93" s="971"/>
      <c r="DO93" s="971"/>
      <c r="DP93" s="972"/>
      <c r="DQ93" s="970"/>
      <c r="DR93" s="971"/>
      <c r="DS93" s="971"/>
      <c r="DT93" s="971"/>
      <c r="DU93" s="972"/>
      <c r="DV93" s="959"/>
      <c r="DW93" s="960"/>
      <c r="DX93" s="960"/>
      <c r="DY93" s="960"/>
      <c r="DZ93" s="961"/>
      <c r="EA93" s="227"/>
    </row>
    <row r="94" spans="1:131" ht="26.25" hidden="1" customHeight="1" x14ac:dyDescent="0.25">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59"/>
      <c r="BT94" s="960"/>
      <c r="BU94" s="960"/>
      <c r="BV94" s="960"/>
      <c r="BW94" s="960"/>
      <c r="BX94" s="960"/>
      <c r="BY94" s="960"/>
      <c r="BZ94" s="960"/>
      <c r="CA94" s="960"/>
      <c r="CB94" s="960"/>
      <c r="CC94" s="960"/>
      <c r="CD94" s="960"/>
      <c r="CE94" s="960"/>
      <c r="CF94" s="960"/>
      <c r="CG94" s="969"/>
      <c r="CH94" s="970"/>
      <c r="CI94" s="971"/>
      <c r="CJ94" s="971"/>
      <c r="CK94" s="971"/>
      <c r="CL94" s="972"/>
      <c r="CM94" s="970"/>
      <c r="CN94" s="971"/>
      <c r="CO94" s="971"/>
      <c r="CP94" s="971"/>
      <c r="CQ94" s="972"/>
      <c r="CR94" s="970"/>
      <c r="CS94" s="971"/>
      <c r="CT94" s="971"/>
      <c r="CU94" s="971"/>
      <c r="CV94" s="972"/>
      <c r="CW94" s="970"/>
      <c r="CX94" s="971"/>
      <c r="CY94" s="971"/>
      <c r="CZ94" s="971"/>
      <c r="DA94" s="972"/>
      <c r="DB94" s="970"/>
      <c r="DC94" s="971"/>
      <c r="DD94" s="971"/>
      <c r="DE94" s="971"/>
      <c r="DF94" s="972"/>
      <c r="DG94" s="970"/>
      <c r="DH94" s="971"/>
      <c r="DI94" s="971"/>
      <c r="DJ94" s="971"/>
      <c r="DK94" s="972"/>
      <c r="DL94" s="970"/>
      <c r="DM94" s="971"/>
      <c r="DN94" s="971"/>
      <c r="DO94" s="971"/>
      <c r="DP94" s="972"/>
      <c r="DQ94" s="970"/>
      <c r="DR94" s="971"/>
      <c r="DS94" s="971"/>
      <c r="DT94" s="971"/>
      <c r="DU94" s="972"/>
      <c r="DV94" s="959"/>
      <c r="DW94" s="960"/>
      <c r="DX94" s="960"/>
      <c r="DY94" s="960"/>
      <c r="DZ94" s="961"/>
      <c r="EA94" s="227"/>
    </row>
    <row r="95" spans="1:131" ht="26.25" hidden="1" customHeight="1" x14ac:dyDescent="0.25">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59"/>
      <c r="BT95" s="960"/>
      <c r="BU95" s="960"/>
      <c r="BV95" s="960"/>
      <c r="BW95" s="960"/>
      <c r="BX95" s="960"/>
      <c r="BY95" s="960"/>
      <c r="BZ95" s="960"/>
      <c r="CA95" s="960"/>
      <c r="CB95" s="960"/>
      <c r="CC95" s="960"/>
      <c r="CD95" s="960"/>
      <c r="CE95" s="960"/>
      <c r="CF95" s="960"/>
      <c r="CG95" s="969"/>
      <c r="CH95" s="970"/>
      <c r="CI95" s="971"/>
      <c r="CJ95" s="971"/>
      <c r="CK95" s="971"/>
      <c r="CL95" s="972"/>
      <c r="CM95" s="970"/>
      <c r="CN95" s="971"/>
      <c r="CO95" s="971"/>
      <c r="CP95" s="971"/>
      <c r="CQ95" s="972"/>
      <c r="CR95" s="970"/>
      <c r="CS95" s="971"/>
      <c r="CT95" s="971"/>
      <c r="CU95" s="971"/>
      <c r="CV95" s="972"/>
      <c r="CW95" s="970"/>
      <c r="CX95" s="971"/>
      <c r="CY95" s="971"/>
      <c r="CZ95" s="971"/>
      <c r="DA95" s="972"/>
      <c r="DB95" s="970"/>
      <c r="DC95" s="971"/>
      <c r="DD95" s="971"/>
      <c r="DE95" s="971"/>
      <c r="DF95" s="972"/>
      <c r="DG95" s="970"/>
      <c r="DH95" s="971"/>
      <c r="DI95" s="971"/>
      <c r="DJ95" s="971"/>
      <c r="DK95" s="972"/>
      <c r="DL95" s="970"/>
      <c r="DM95" s="971"/>
      <c r="DN95" s="971"/>
      <c r="DO95" s="971"/>
      <c r="DP95" s="972"/>
      <c r="DQ95" s="970"/>
      <c r="DR95" s="971"/>
      <c r="DS95" s="971"/>
      <c r="DT95" s="971"/>
      <c r="DU95" s="972"/>
      <c r="DV95" s="959"/>
      <c r="DW95" s="960"/>
      <c r="DX95" s="960"/>
      <c r="DY95" s="960"/>
      <c r="DZ95" s="961"/>
      <c r="EA95" s="227"/>
    </row>
    <row r="96" spans="1:131" ht="26.25" hidden="1" customHeight="1" x14ac:dyDescent="0.25">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59"/>
      <c r="BT96" s="960"/>
      <c r="BU96" s="960"/>
      <c r="BV96" s="960"/>
      <c r="BW96" s="960"/>
      <c r="BX96" s="960"/>
      <c r="BY96" s="960"/>
      <c r="BZ96" s="960"/>
      <c r="CA96" s="960"/>
      <c r="CB96" s="960"/>
      <c r="CC96" s="960"/>
      <c r="CD96" s="960"/>
      <c r="CE96" s="960"/>
      <c r="CF96" s="960"/>
      <c r="CG96" s="969"/>
      <c r="CH96" s="970"/>
      <c r="CI96" s="971"/>
      <c r="CJ96" s="971"/>
      <c r="CK96" s="971"/>
      <c r="CL96" s="972"/>
      <c r="CM96" s="970"/>
      <c r="CN96" s="971"/>
      <c r="CO96" s="971"/>
      <c r="CP96" s="971"/>
      <c r="CQ96" s="972"/>
      <c r="CR96" s="970"/>
      <c r="CS96" s="971"/>
      <c r="CT96" s="971"/>
      <c r="CU96" s="971"/>
      <c r="CV96" s="972"/>
      <c r="CW96" s="970"/>
      <c r="CX96" s="971"/>
      <c r="CY96" s="971"/>
      <c r="CZ96" s="971"/>
      <c r="DA96" s="972"/>
      <c r="DB96" s="970"/>
      <c r="DC96" s="971"/>
      <c r="DD96" s="971"/>
      <c r="DE96" s="971"/>
      <c r="DF96" s="972"/>
      <c r="DG96" s="970"/>
      <c r="DH96" s="971"/>
      <c r="DI96" s="971"/>
      <c r="DJ96" s="971"/>
      <c r="DK96" s="972"/>
      <c r="DL96" s="970"/>
      <c r="DM96" s="971"/>
      <c r="DN96" s="971"/>
      <c r="DO96" s="971"/>
      <c r="DP96" s="972"/>
      <c r="DQ96" s="970"/>
      <c r="DR96" s="971"/>
      <c r="DS96" s="971"/>
      <c r="DT96" s="971"/>
      <c r="DU96" s="972"/>
      <c r="DV96" s="959"/>
      <c r="DW96" s="960"/>
      <c r="DX96" s="960"/>
      <c r="DY96" s="960"/>
      <c r="DZ96" s="961"/>
      <c r="EA96" s="227"/>
    </row>
    <row r="97" spans="1:131" ht="26.25" hidden="1" customHeight="1" x14ac:dyDescent="0.25">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59"/>
      <c r="BT97" s="960"/>
      <c r="BU97" s="960"/>
      <c r="BV97" s="960"/>
      <c r="BW97" s="960"/>
      <c r="BX97" s="960"/>
      <c r="BY97" s="960"/>
      <c r="BZ97" s="960"/>
      <c r="CA97" s="960"/>
      <c r="CB97" s="960"/>
      <c r="CC97" s="960"/>
      <c r="CD97" s="960"/>
      <c r="CE97" s="960"/>
      <c r="CF97" s="960"/>
      <c r="CG97" s="969"/>
      <c r="CH97" s="970"/>
      <c r="CI97" s="971"/>
      <c r="CJ97" s="971"/>
      <c r="CK97" s="971"/>
      <c r="CL97" s="972"/>
      <c r="CM97" s="970"/>
      <c r="CN97" s="971"/>
      <c r="CO97" s="971"/>
      <c r="CP97" s="971"/>
      <c r="CQ97" s="972"/>
      <c r="CR97" s="970"/>
      <c r="CS97" s="971"/>
      <c r="CT97" s="971"/>
      <c r="CU97" s="971"/>
      <c r="CV97" s="972"/>
      <c r="CW97" s="970"/>
      <c r="CX97" s="971"/>
      <c r="CY97" s="971"/>
      <c r="CZ97" s="971"/>
      <c r="DA97" s="972"/>
      <c r="DB97" s="970"/>
      <c r="DC97" s="971"/>
      <c r="DD97" s="971"/>
      <c r="DE97" s="971"/>
      <c r="DF97" s="972"/>
      <c r="DG97" s="970"/>
      <c r="DH97" s="971"/>
      <c r="DI97" s="971"/>
      <c r="DJ97" s="971"/>
      <c r="DK97" s="972"/>
      <c r="DL97" s="970"/>
      <c r="DM97" s="971"/>
      <c r="DN97" s="971"/>
      <c r="DO97" s="971"/>
      <c r="DP97" s="972"/>
      <c r="DQ97" s="970"/>
      <c r="DR97" s="971"/>
      <c r="DS97" s="971"/>
      <c r="DT97" s="971"/>
      <c r="DU97" s="972"/>
      <c r="DV97" s="959"/>
      <c r="DW97" s="960"/>
      <c r="DX97" s="960"/>
      <c r="DY97" s="960"/>
      <c r="DZ97" s="961"/>
      <c r="EA97" s="227"/>
    </row>
    <row r="98" spans="1:131" ht="26.25" hidden="1" customHeight="1" x14ac:dyDescent="0.25">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59"/>
      <c r="BT98" s="960"/>
      <c r="BU98" s="960"/>
      <c r="BV98" s="960"/>
      <c r="BW98" s="960"/>
      <c r="BX98" s="960"/>
      <c r="BY98" s="960"/>
      <c r="BZ98" s="960"/>
      <c r="CA98" s="960"/>
      <c r="CB98" s="960"/>
      <c r="CC98" s="960"/>
      <c r="CD98" s="960"/>
      <c r="CE98" s="960"/>
      <c r="CF98" s="960"/>
      <c r="CG98" s="969"/>
      <c r="CH98" s="970"/>
      <c r="CI98" s="971"/>
      <c r="CJ98" s="971"/>
      <c r="CK98" s="971"/>
      <c r="CL98" s="972"/>
      <c r="CM98" s="970"/>
      <c r="CN98" s="971"/>
      <c r="CO98" s="971"/>
      <c r="CP98" s="971"/>
      <c r="CQ98" s="972"/>
      <c r="CR98" s="970"/>
      <c r="CS98" s="971"/>
      <c r="CT98" s="971"/>
      <c r="CU98" s="971"/>
      <c r="CV98" s="972"/>
      <c r="CW98" s="970"/>
      <c r="CX98" s="971"/>
      <c r="CY98" s="971"/>
      <c r="CZ98" s="971"/>
      <c r="DA98" s="972"/>
      <c r="DB98" s="970"/>
      <c r="DC98" s="971"/>
      <c r="DD98" s="971"/>
      <c r="DE98" s="971"/>
      <c r="DF98" s="972"/>
      <c r="DG98" s="970"/>
      <c r="DH98" s="971"/>
      <c r="DI98" s="971"/>
      <c r="DJ98" s="971"/>
      <c r="DK98" s="972"/>
      <c r="DL98" s="970"/>
      <c r="DM98" s="971"/>
      <c r="DN98" s="971"/>
      <c r="DO98" s="971"/>
      <c r="DP98" s="972"/>
      <c r="DQ98" s="970"/>
      <c r="DR98" s="971"/>
      <c r="DS98" s="971"/>
      <c r="DT98" s="971"/>
      <c r="DU98" s="972"/>
      <c r="DV98" s="959"/>
      <c r="DW98" s="960"/>
      <c r="DX98" s="960"/>
      <c r="DY98" s="960"/>
      <c r="DZ98" s="961"/>
      <c r="EA98" s="227"/>
    </row>
    <row r="99" spans="1:131" ht="26.25" hidden="1" customHeight="1" x14ac:dyDescent="0.25">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59"/>
      <c r="BT99" s="960"/>
      <c r="BU99" s="960"/>
      <c r="BV99" s="960"/>
      <c r="BW99" s="960"/>
      <c r="BX99" s="960"/>
      <c r="BY99" s="960"/>
      <c r="BZ99" s="960"/>
      <c r="CA99" s="960"/>
      <c r="CB99" s="960"/>
      <c r="CC99" s="960"/>
      <c r="CD99" s="960"/>
      <c r="CE99" s="960"/>
      <c r="CF99" s="960"/>
      <c r="CG99" s="969"/>
      <c r="CH99" s="970"/>
      <c r="CI99" s="971"/>
      <c r="CJ99" s="971"/>
      <c r="CK99" s="971"/>
      <c r="CL99" s="972"/>
      <c r="CM99" s="970"/>
      <c r="CN99" s="971"/>
      <c r="CO99" s="971"/>
      <c r="CP99" s="971"/>
      <c r="CQ99" s="972"/>
      <c r="CR99" s="970"/>
      <c r="CS99" s="971"/>
      <c r="CT99" s="971"/>
      <c r="CU99" s="971"/>
      <c r="CV99" s="972"/>
      <c r="CW99" s="970"/>
      <c r="CX99" s="971"/>
      <c r="CY99" s="971"/>
      <c r="CZ99" s="971"/>
      <c r="DA99" s="972"/>
      <c r="DB99" s="970"/>
      <c r="DC99" s="971"/>
      <c r="DD99" s="971"/>
      <c r="DE99" s="971"/>
      <c r="DF99" s="972"/>
      <c r="DG99" s="970"/>
      <c r="DH99" s="971"/>
      <c r="DI99" s="971"/>
      <c r="DJ99" s="971"/>
      <c r="DK99" s="972"/>
      <c r="DL99" s="970"/>
      <c r="DM99" s="971"/>
      <c r="DN99" s="971"/>
      <c r="DO99" s="971"/>
      <c r="DP99" s="972"/>
      <c r="DQ99" s="970"/>
      <c r="DR99" s="971"/>
      <c r="DS99" s="971"/>
      <c r="DT99" s="971"/>
      <c r="DU99" s="972"/>
      <c r="DV99" s="959"/>
      <c r="DW99" s="960"/>
      <c r="DX99" s="960"/>
      <c r="DY99" s="960"/>
      <c r="DZ99" s="961"/>
      <c r="EA99" s="227"/>
    </row>
    <row r="100" spans="1:131" ht="26.25" hidden="1" customHeight="1" x14ac:dyDescent="0.25">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59"/>
      <c r="BT100" s="960"/>
      <c r="BU100" s="960"/>
      <c r="BV100" s="960"/>
      <c r="BW100" s="960"/>
      <c r="BX100" s="960"/>
      <c r="BY100" s="960"/>
      <c r="BZ100" s="960"/>
      <c r="CA100" s="960"/>
      <c r="CB100" s="960"/>
      <c r="CC100" s="960"/>
      <c r="CD100" s="960"/>
      <c r="CE100" s="960"/>
      <c r="CF100" s="960"/>
      <c r="CG100" s="969"/>
      <c r="CH100" s="970"/>
      <c r="CI100" s="971"/>
      <c r="CJ100" s="971"/>
      <c r="CK100" s="971"/>
      <c r="CL100" s="972"/>
      <c r="CM100" s="970"/>
      <c r="CN100" s="971"/>
      <c r="CO100" s="971"/>
      <c r="CP100" s="971"/>
      <c r="CQ100" s="972"/>
      <c r="CR100" s="970"/>
      <c r="CS100" s="971"/>
      <c r="CT100" s="971"/>
      <c r="CU100" s="971"/>
      <c r="CV100" s="972"/>
      <c r="CW100" s="970"/>
      <c r="CX100" s="971"/>
      <c r="CY100" s="971"/>
      <c r="CZ100" s="971"/>
      <c r="DA100" s="972"/>
      <c r="DB100" s="970"/>
      <c r="DC100" s="971"/>
      <c r="DD100" s="971"/>
      <c r="DE100" s="971"/>
      <c r="DF100" s="972"/>
      <c r="DG100" s="970"/>
      <c r="DH100" s="971"/>
      <c r="DI100" s="971"/>
      <c r="DJ100" s="971"/>
      <c r="DK100" s="972"/>
      <c r="DL100" s="970"/>
      <c r="DM100" s="971"/>
      <c r="DN100" s="971"/>
      <c r="DO100" s="971"/>
      <c r="DP100" s="972"/>
      <c r="DQ100" s="970"/>
      <c r="DR100" s="971"/>
      <c r="DS100" s="971"/>
      <c r="DT100" s="971"/>
      <c r="DU100" s="972"/>
      <c r="DV100" s="959"/>
      <c r="DW100" s="960"/>
      <c r="DX100" s="960"/>
      <c r="DY100" s="960"/>
      <c r="DZ100" s="961"/>
      <c r="EA100" s="227"/>
    </row>
    <row r="101" spans="1:131" ht="26.25" hidden="1" customHeight="1" x14ac:dyDescent="0.25">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59"/>
      <c r="BT101" s="960"/>
      <c r="BU101" s="960"/>
      <c r="BV101" s="960"/>
      <c r="BW101" s="960"/>
      <c r="BX101" s="960"/>
      <c r="BY101" s="960"/>
      <c r="BZ101" s="960"/>
      <c r="CA101" s="960"/>
      <c r="CB101" s="960"/>
      <c r="CC101" s="960"/>
      <c r="CD101" s="960"/>
      <c r="CE101" s="960"/>
      <c r="CF101" s="960"/>
      <c r="CG101" s="969"/>
      <c r="CH101" s="970"/>
      <c r="CI101" s="971"/>
      <c r="CJ101" s="971"/>
      <c r="CK101" s="971"/>
      <c r="CL101" s="972"/>
      <c r="CM101" s="970"/>
      <c r="CN101" s="971"/>
      <c r="CO101" s="971"/>
      <c r="CP101" s="971"/>
      <c r="CQ101" s="972"/>
      <c r="CR101" s="970"/>
      <c r="CS101" s="971"/>
      <c r="CT101" s="971"/>
      <c r="CU101" s="971"/>
      <c r="CV101" s="972"/>
      <c r="CW101" s="970"/>
      <c r="CX101" s="971"/>
      <c r="CY101" s="971"/>
      <c r="CZ101" s="971"/>
      <c r="DA101" s="972"/>
      <c r="DB101" s="970"/>
      <c r="DC101" s="971"/>
      <c r="DD101" s="971"/>
      <c r="DE101" s="971"/>
      <c r="DF101" s="972"/>
      <c r="DG101" s="970"/>
      <c r="DH101" s="971"/>
      <c r="DI101" s="971"/>
      <c r="DJ101" s="971"/>
      <c r="DK101" s="972"/>
      <c r="DL101" s="970"/>
      <c r="DM101" s="971"/>
      <c r="DN101" s="971"/>
      <c r="DO101" s="971"/>
      <c r="DP101" s="972"/>
      <c r="DQ101" s="970"/>
      <c r="DR101" s="971"/>
      <c r="DS101" s="971"/>
      <c r="DT101" s="971"/>
      <c r="DU101" s="972"/>
      <c r="DV101" s="959"/>
      <c r="DW101" s="960"/>
      <c r="DX101" s="960"/>
      <c r="DY101" s="960"/>
      <c r="DZ101" s="961"/>
      <c r="EA101" s="227"/>
    </row>
    <row r="102" spans="1:131" ht="26.25" customHeight="1" thickBot="1" x14ac:dyDescent="0.3">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379</v>
      </c>
      <c r="BR102" s="951" t="s">
        <v>409</v>
      </c>
      <c r="BS102" s="952"/>
      <c r="BT102" s="952"/>
      <c r="BU102" s="952"/>
      <c r="BV102" s="952"/>
      <c r="BW102" s="952"/>
      <c r="BX102" s="952"/>
      <c r="BY102" s="952"/>
      <c r="BZ102" s="952"/>
      <c r="CA102" s="952"/>
      <c r="CB102" s="952"/>
      <c r="CC102" s="952"/>
      <c r="CD102" s="952"/>
      <c r="CE102" s="952"/>
      <c r="CF102" s="952"/>
      <c r="CG102" s="962"/>
      <c r="CH102" s="963"/>
      <c r="CI102" s="964"/>
      <c r="CJ102" s="964"/>
      <c r="CK102" s="964"/>
      <c r="CL102" s="965"/>
      <c r="CM102" s="963"/>
      <c r="CN102" s="964"/>
      <c r="CO102" s="964"/>
      <c r="CP102" s="964"/>
      <c r="CQ102" s="965"/>
      <c r="CR102" s="966">
        <v>530</v>
      </c>
      <c r="CS102" s="967"/>
      <c r="CT102" s="967"/>
      <c r="CU102" s="967"/>
      <c r="CV102" s="968"/>
      <c r="CW102" s="966">
        <v>96</v>
      </c>
      <c r="CX102" s="967"/>
      <c r="CY102" s="967"/>
      <c r="CZ102" s="967"/>
      <c r="DA102" s="968"/>
      <c r="DB102" s="966" t="s">
        <v>567</v>
      </c>
      <c r="DC102" s="967"/>
      <c r="DD102" s="967"/>
      <c r="DE102" s="967"/>
      <c r="DF102" s="968"/>
      <c r="DG102" s="966">
        <v>1326</v>
      </c>
      <c r="DH102" s="967"/>
      <c r="DI102" s="967"/>
      <c r="DJ102" s="967"/>
      <c r="DK102" s="968"/>
      <c r="DL102" s="966" t="s">
        <v>567</v>
      </c>
      <c r="DM102" s="967"/>
      <c r="DN102" s="967"/>
      <c r="DO102" s="967"/>
      <c r="DP102" s="968"/>
      <c r="DQ102" s="966">
        <v>957</v>
      </c>
      <c r="DR102" s="967"/>
      <c r="DS102" s="967"/>
      <c r="DT102" s="967"/>
      <c r="DU102" s="968"/>
      <c r="DV102" s="951"/>
      <c r="DW102" s="952"/>
      <c r="DX102" s="952"/>
      <c r="DY102" s="952"/>
      <c r="DZ102" s="953"/>
      <c r="EA102" s="227"/>
    </row>
    <row r="103" spans="1:131" ht="26.25" customHeight="1" x14ac:dyDescent="0.25">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54" t="s">
        <v>410</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27"/>
    </row>
    <row r="104" spans="1:131" ht="26.25" customHeight="1" x14ac:dyDescent="0.25">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55" t="s">
        <v>411</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27"/>
    </row>
    <row r="105" spans="1:131" ht="11.25" customHeight="1" x14ac:dyDescent="0.25">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5">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3">
      <c r="A107" s="246" t="s">
        <v>412</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413</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5">
      <c r="A108" s="956" t="s">
        <v>414</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415</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27" customFormat="1" ht="26.25" customHeight="1" x14ac:dyDescent="0.25">
      <c r="A109" s="909" t="s">
        <v>416</v>
      </c>
      <c r="B109" s="910"/>
      <c r="C109" s="910"/>
      <c r="D109" s="910"/>
      <c r="E109" s="910"/>
      <c r="F109" s="910"/>
      <c r="G109" s="910"/>
      <c r="H109" s="910"/>
      <c r="I109" s="910"/>
      <c r="J109" s="910"/>
      <c r="K109" s="910"/>
      <c r="L109" s="910"/>
      <c r="M109" s="910"/>
      <c r="N109" s="910"/>
      <c r="O109" s="910"/>
      <c r="P109" s="910"/>
      <c r="Q109" s="910"/>
      <c r="R109" s="910"/>
      <c r="S109" s="910"/>
      <c r="T109" s="910"/>
      <c r="U109" s="910"/>
      <c r="V109" s="910"/>
      <c r="W109" s="910"/>
      <c r="X109" s="910"/>
      <c r="Y109" s="910"/>
      <c r="Z109" s="911"/>
      <c r="AA109" s="912" t="s">
        <v>417</v>
      </c>
      <c r="AB109" s="910"/>
      <c r="AC109" s="910"/>
      <c r="AD109" s="910"/>
      <c r="AE109" s="911"/>
      <c r="AF109" s="912" t="s">
        <v>418</v>
      </c>
      <c r="AG109" s="910"/>
      <c r="AH109" s="910"/>
      <c r="AI109" s="910"/>
      <c r="AJ109" s="911"/>
      <c r="AK109" s="912" t="s">
        <v>294</v>
      </c>
      <c r="AL109" s="910"/>
      <c r="AM109" s="910"/>
      <c r="AN109" s="910"/>
      <c r="AO109" s="911"/>
      <c r="AP109" s="912" t="s">
        <v>419</v>
      </c>
      <c r="AQ109" s="910"/>
      <c r="AR109" s="910"/>
      <c r="AS109" s="910"/>
      <c r="AT109" s="943"/>
      <c r="AU109" s="909" t="s">
        <v>416</v>
      </c>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1"/>
      <c r="BQ109" s="912" t="s">
        <v>417</v>
      </c>
      <c r="BR109" s="910"/>
      <c r="BS109" s="910"/>
      <c r="BT109" s="910"/>
      <c r="BU109" s="911"/>
      <c r="BV109" s="912" t="s">
        <v>418</v>
      </c>
      <c r="BW109" s="910"/>
      <c r="BX109" s="910"/>
      <c r="BY109" s="910"/>
      <c r="BZ109" s="911"/>
      <c r="CA109" s="912" t="s">
        <v>294</v>
      </c>
      <c r="CB109" s="910"/>
      <c r="CC109" s="910"/>
      <c r="CD109" s="910"/>
      <c r="CE109" s="911"/>
      <c r="CF109" s="950" t="s">
        <v>419</v>
      </c>
      <c r="CG109" s="950"/>
      <c r="CH109" s="950"/>
      <c r="CI109" s="950"/>
      <c r="CJ109" s="950"/>
      <c r="CK109" s="912" t="s">
        <v>420</v>
      </c>
      <c r="CL109" s="910"/>
      <c r="CM109" s="910"/>
      <c r="CN109" s="910"/>
      <c r="CO109" s="910"/>
      <c r="CP109" s="910"/>
      <c r="CQ109" s="910"/>
      <c r="CR109" s="910"/>
      <c r="CS109" s="910"/>
      <c r="CT109" s="910"/>
      <c r="CU109" s="910"/>
      <c r="CV109" s="910"/>
      <c r="CW109" s="910"/>
      <c r="CX109" s="910"/>
      <c r="CY109" s="910"/>
      <c r="CZ109" s="910"/>
      <c r="DA109" s="910"/>
      <c r="DB109" s="910"/>
      <c r="DC109" s="910"/>
      <c r="DD109" s="910"/>
      <c r="DE109" s="910"/>
      <c r="DF109" s="911"/>
      <c r="DG109" s="912" t="s">
        <v>417</v>
      </c>
      <c r="DH109" s="910"/>
      <c r="DI109" s="910"/>
      <c r="DJ109" s="910"/>
      <c r="DK109" s="911"/>
      <c r="DL109" s="912" t="s">
        <v>418</v>
      </c>
      <c r="DM109" s="910"/>
      <c r="DN109" s="910"/>
      <c r="DO109" s="910"/>
      <c r="DP109" s="911"/>
      <c r="DQ109" s="912" t="s">
        <v>294</v>
      </c>
      <c r="DR109" s="910"/>
      <c r="DS109" s="910"/>
      <c r="DT109" s="910"/>
      <c r="DU109" s="911"/>
      <c r="DV109" s="912" t="s">
        <v>419</v>
      </c>
      <c r="DW109" s="910"/>
      <c r="DX109" s="910"/>
      <c r="DY109" s="910"/>
      <c r="DZ109" s="943"/>
    </row>
    <row r="110" spans="1:131" s="227" customFormat="1" ht="26.25" customHeight="1" x14ac:dyDescent="0.25">
      <c r="A110" s="821" t="s">
        <v>421</v>
      </c>
      <c r="B110" s="822"/>
      <c r="C110" s="822"/>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3"/>
      <c r="AA110" s="902">
        <v>12554871</v>
      </c>
      <c r="AB110" s="903"/>
      <c r="AC110" s="903"/>
      <c r="AD110" s="903"/>
      <c r="AE110" s="904"/>
      <c r="AF110" s="905">
        <v>12544009</v>
      </c>
      <c r="AG110" s="903"/>
      <c r="AH110" s="903"/>
      <c r="AI110" s="903"/>
      <c r="AJ110" s="904"/>
      <c r="AK110" s="905">
        <v>12399304</v>
      </c>
      <c r="AL110" s="903"/>
      <c r="AM110" s="903"/>
      <c r="AN110" s="903"/>
      <c r="AO110" s="904"/>
      <c r="AP110" s="906">
        <v>20.3</v>
      </c>
      <c r="AQ110" s="907"/>
      <c r="AR110" s="907"/>
      <c r="AS110" s="907"/>
      <c r="AT110" s="908"/>
      <c r="AU110" s="944" t="s">
        <v>69</v>
      </c>
      <c r="AV110" s="945"/>
      <c r="AW110" s="945"/>
      <c r="AX110" s="945"/>
      <c r="AY110" s="945"/>
      <c r="AZ110" s="874" t="s">
        <v>422</v>
      </c>
      <c r="BA110" s="822"/>
      <c r="BB110" s="822"/>
      <c r="BC110" s="822"/>
      <c r="BD110" s="822"/>
      <c r="BE110" s="822"/>
      <c r="BF110" s="822"/>
      <c r="BG110" s="822"/>
      <c r="BH110" s="822"/>
      <c r="BI110" s="822"/>
      <c r="BJ110" s="822"/>
      <c r="BK110" s="822"/>
      <c r="BL110" s="822"/>
      <c r="BM110" s="822"/>
      <c r="BN110" s="822"/>
      <c r="BO110" s="822"/>
      <c r="BP110" s="823"/>
      <c r="BQ110" s="875">
        <v>134664464</v>
      </c>
      <c r="BR110" s="856"/>
      <c r="BS110" s="856"/>
      <c r="BT110" s="856"/>
      <c r="BU110" s="856"/>
      <c r="BV110" s="856">
        <v>131527612</v>
      </c>
      <c r="BW110" s="856"/>
      <c r="BX110" s="856"/>
      <c r="BY110" s="856"/>
      <c r="BZ110" s="856"/>
      <c r="CA110" s="856">
        <v>128274598</v>
      </c>
      <c r="CB110" s="856"/>
      <c r="CC110" s="856"/>
      <c r="CD110" s="856"/>
      <c r="CE110" s="856"/>
      <c r="CF110" s="880">
        <v>210.3</v>
      </c>
      <c r="CG110" s="881"/>
      <c r="CH110" s="881"/>
      <c r="CI110" s="881"/>
      <c r="CJ110" s="881"/>
      <c r="CK110" s="940" t="s">
        <v>423</v>
      </c>
      <c r="CL110" s="833"/>
      <c r="CM110" s="874" t="s">
        <v>424</v>
      </c>
      <c r="CN110" s="822"/>
      <c r="CO110" s="822"/>
      <c r="CP110" s="822"/>
      <c r="CQ110" s="822"/>
      <c r="CR110" s="822"/>
      <c r="CS110" s="822"/>
      <c r="CT110" s="822"/>
      <c r="CU110" s="822"/>
      <c r="CV110" s="822"/>
      <c r="CW110" s="822"/>
      <c r="CX110" s="822"/>
      <c r="CY110" s="822"/>
      <c r="CZ110" s="822"/>
      <c r="DA110" s="822"/>
      <c r="DB110" s="822"/>
      <c r="DC110" s="822"/>
      <c r="DD110" s="822"/>
      <c r="DE110" s="822"/>
      <c r="DF110" s="823"/>
      <c r="DG110" s="875" t="s">
        <v>122</v>
      </c>
      <c r="DH110" s="856"/>
      <c r="DI110" s="856"/>
      <c r="DJ110" s="856"/>
      <c r="DK110" s="856"/>
      <c r="DL110" s="856" t="s">
        <v>122</v>
      </c>
      <c r="DM110" s="856"/>
      <c r="DN110" s="856"/>
      <c r="DO110" s="856"/>
      <c r="DP110" s="856"/>
      <c r="DQ110" s="856" t="s">
        <v>122</v>
      </c>
      <c r="DR110" s="856"/>
      <c r="DS110" s="856"/>
      <c r="DT110" s="856"/>
      <c r="DU110" s="856"/>
      <c r="DV110" s="857" t="s">
        <v>122</v>
      </c>
      <c r="DW110" s="857"/>
      <c r="DX110" s="857"/>
      <c r="DY110" s="857"/>
      <c r="DZ110" s="858"/>
    </row>
    <row r="111" spans="1:131" s="227" customFormat="1" ht="26.25" customHeight="1" x14ac:dyDescent="0.25">
      <c r="A111" s="788" t="s">
        <v>425</v>
      </c>
      <c r="B111" s="789"/>
      <c r="C111" s="789"/>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939"/>
      <c r="AA111" s="932" t="s">
        <v>122</v>
      </c>
      <c r="AB111" s="933"/>
      <c r="AC111" s="933"/>
      <c r="AD111" s="933"/>
      <c r="AE111" s="934"/>
      <c r="AF111" s="935" t="s">
        <v>122</v>
      </c>
      <c r="AG111" s="933"/>
      <c r="AH111" s="933"/>
      <c r="AI111" s="933"/>
      <c r="AJ111" s="934"/>
      <c r="AK111" s="935" t="s">
        <v>122</v>
      </c>
      <c r="AL111" s="933"/>
      <c r="AM111" s="933"/>
      <c r="AN111" s="933"/>
      <c r="AO111" s="934"/>
      <c r="AP111" s="936" t="s">
        <v>122</v>
      </c>
      <c r="AQ111" s="937"/>
      <c r="AR111" s="937"/>
      <c r="AS111" s="937"/>
      <c r="AT111" s="938"/>
      <c r="AU111" s="946"/>
      <c r="AV111" s="947"/>
      <c r="AW111" s="947"/>
      <c r="AX111" s="947"/>
      <c r="AY111" s="947"/>
      <c r="AZ111" s="829" t="s">
        <v>426</v>
      </c>
      <c r="BA111" s="766"/>
      <c r="BB111" s="766"/>
      <c r="BC111" s="766"/>
      <c r="BD111" s="766"/>
      <c r="BE111" s="766"/>
      <c r="BF111" s="766"/>
      <c r="BG111" s="766"/>
      <c r="BH111" s="766"/>
      <c r="BI111" s="766"/>
      <c r="BJ111" s="766"/>
      <c r="BK111" s="766"/>
      <c r="BL111" s="766"/>
      <c r="BM111" s="766"/>
      <c r="BN111" s="766"/>
      <c r="BO111" s="766"/>
      <c r="BP111" s="767"/>
      <c r="BQ111" s="830">
        <v>1021134</v>
      </c>
      <c r="BR111" s="831"/>
      <c r="BS111" s="831"/>
      <c r="BT111" s="831"/>
      <c r="BU111" s="831"/>
      <c r="BV111" s="831">
        <v>927426</v>
      </c>
      <c r="BW111" s="831"/>
      <c r="BX111" s="831"/>
      <c r="BY111" s="831"/>
      <c r="BZ111" s="831"/>
      <c r="CA111" s="831">
        <v>837718</v>
      </c>
      <c r="CB111" s="831"/>
      <c r="CC111" s="831"/>
      <c r="CD111" s="831"/>
      <c r="CE111" s="831"/>
      <c r="CF111" s="889">
        <v>1.4</v>
      </c>
      <c r="CG111" s="890"/>
      <c r="CH111" s="890"/>
      <c r="CI111" s="890"/>
      <c r="CJ111" s="890"/>
      <c r="CK111" s="941"/>
      <c r="CL111" s="835"/>
      <c r="CM111" s="829" t="s">
        <v>427</v>
      </c>
      <c r="CN111" s="766"/>
      <c r="CO111" s="766"/>
      <c r="CP111" s="766"/>
      <c r="CQ111" s="766"/>
      <c r="CR111" s="766"/>
      <c r="CS111" s="766"/>
      <c r="CT111" s="766"/>
      <c r="CU111" s="766"/>
      <c r="CV111" s="766"/>
      <c r="CW111" s="766"/>
      <c r="CX111" s="766"/>
      <c r="CY111" s="766"/>
      <c r="CZ111" s="766"/>
      <c r="DA111" s="766"/>
      <c r="DB111" s="766"/>
      <c r="DC111" s="766"/>
      <c r="DD111" s="766"/>
      <c r="DE111" s="766"/>
      <c r="DF111" s="767"/>
      <c r="DG111" s="830" t="s">
        <v>122</v>
      </c>
      <c r="DH111" s="831"/>
      <c r="DI111" s="831"/>
      <c r="DJ111" s="831"/>
      <c r="DK111" s="831"/>
      <c r="DL111" s="831" t="s">
        <v>122</v>
      </c>
      <c r="DM111" s="831"/>
      <c r="DN111" s="831"/>
      <c r="DO111" s="831"/>
      <c r="DP111" s="831"/>
      <c r="DQ111" s="831" t="s">
        <v>122</v>
      </c>
      <c r="DR111" s="831"/>
      <c r="DS111" s="831"/>
      <c r="DT111" s="831"/>
      <c r="DU111" s="831"/>
      <c r="DV111" s="808" t="s">
        <v>122</v>
      </c>
      <c r="DW111" s="808"/>
      <c r="DX111" s="808"/>
      <c r="DY111" s="808"/>
      <c r="DZ111" s="809"/>
    </row>
    <row r="112" spans="1:131" s="227" customFormat="1" ht="26.25" customHeight="1" x14ac:dyDescent="0.25">
      <c r="A112" s="926" t="s">
        <v>428</v>
      </c>
      <c r="B112" s="927"/>
      <c r="C112" s="766" t="s">
        <v>429</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3" t="s">
        <v>122</v>
      </c>
      <c r="AB112" s="794"/>
      <c r="AC112" s="794"/>
      <c r="AD112" s="794"/>
      <c r="AE112" s="795"/>
      <c r="AF112" s="796" t="s">
        <v>122</v>
      </c>
      <c r="AG112" s="794"/>
      <c r="AH112" s="794"/>
      <c r="AI112" s="794"/>
      <c r="AJ112" s="795"/>
      <c r="AK112" s="796" t="s">
        <v>122</v>
      </c>
      <c r="AL112" s="794"/>
      <c r="AM112" s="794"/>
      <c r="AN112" s="794"/>
      <c r="AO112" s="795"/>
      <c r="AP112" s="838" t="s">
        <v>122</v>
      </c>
      <c r="AQ112" s="839"/>
      <c r="AR112" s="839"/>
      <c r="AS112" s="839"/>
      <c r="AT112" s="840"/>
      <c r="AU112" s="946"/>
      <c r="AV112" s="947"/>
      <c r="AW112" s="947"/>
      <c r="AX112" s="947"/>
      <c r="AY112" s="947"/>
      <c r="AZ112" s="829" t="s">
        <v>430</v>
      </c>
      <c r="BA112" s="766"/>
      <c r="BB112" s="766"/>
      <c r="BC112" s="766"/>
      <c r="BD112" s="766"/>
      <c r="BE112" s="766"/>
      <c r="BF112" s="766"/>
      <c r="BG112" s="766"/>
      <c r="BH112" s="766"/>
      <c r="BI112" s="766"/>
      <c r="BJ112" s="766"/>
      <c r="BK112" s="766"/>
      <c r="BL112" s="766"/>
      <c r="BM112" s="766"/>
      <c r="BN112" s="766"/>
      <c r="BO112" s="766"/>
      <c r="BP112" s="767"/>
      <c r="BQ112" s="830">
        <v>24704370</v>
      </c>
      <c r="BR112" s="831"/>
      <c r="BS112" s="831"/>
      <c r="BT112" s="831"/>
      <c r="BU112" s="831"/>
      <c r="BV112" s="831">
        <v>26006770</v>
      </c>
      <c r="BW112" s="831"/>
      <c r="BX112" s="831"/>
      <c r="BY112" s="831"/>
      <c r="BZ112" s="831"/>
      <c r="CA112" s="831">
        <v>26243862</v>
      </c>
      <c r="CB112" s="831"/>
      <c r="CC112" s="831"/>
      <c r="CD112" s="831"/>
      <c r="CE112" s="831"/>
      <c r="CF112" s="889">
        <v>43</v>
      </c>
      <c r="CG112" s="890"/>
      <c r="CH112" s="890"/>
      <c r="CI112" s="890"/>
      <c r="CJ112" s="890"/>
      <c r="CK112" s="941"/>
      <c r="CL112" s="835"/>
      <c r="CM112" s="829" t="s">
        <v>431</v>
      </c>
      <c r="CN112" s="766"/>
      <c r="CO112" s="766"/>
      <c r="CP112" s="766"/>
      <c r="CQ112" s="766"/>
      <c r="CR112" s="766"/>
      <c r="CS112" s="766"/>
      <c r="CT112" s="766"/>
      <c r="CU112" s="766"/>
      <c r="CV112" s="766"/>
      <c r="CW112" s="766"/>
      <c r="CX112" s="766"/>
      <c r="CY112" s="766"/>
      <c r="CZ112" s="766"/>
      <c r="DA112" s="766"/>
      <c r="DB112" s="766"/>
      <c r="DC112" s="766"/>
      <c r="DD112" s="766"/>
      <c r="DE112" s="766"/>
      <c r="DF112" s="767"/>
      <c r="DG112" s="830" t="s">
        <v>122</v>
      </c>
      <c r="DH112" s="831"/>
      <c r="DI112" s="831"/>
      <c r="DJ112" s="831"/>
      <c r="DK112" s="831"/>
      <c r="DL112" s="831" t="s">
        <v>122</v>
      </c>
      <c r="DM112" s="831"/>
      <c r="DN112" s="831"/>
      <c r="DO112" s="831"/>
      <c r="DP112" s="831"/>
      <c r="DQ112" s="831" t="s">
        <v>122</v>
      </c>
      <c r="DR112" s="831"/>
      <c r="DS112" s="831"/>
      <c r="DT112" s="831"/>
      <c r="DU112" s="831"/>
      <c r="DV112" s="808" t="s">
        <v>122</v>
      </c>
      <c r="DW112" s="808"/>
      <c r="DX112" s="808"/>
      <c r="DY112" s="808"/>
      <c r="DZ112" s="809"/>
    </row>
    <row r="113" spans="1:130" s="227" customFormat="1" ht="26.25" customHeight="1" x14ac:dyDescent="0.25">
      <c r="A113" s="928"/>
      <c r="B113" s="929"/>
      <c r="C113" s="766" t="s">
        <v>432</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2">
        <v>2818482</v>
      </c>
      <c r="AB113" s="933"/>
      <c r="AC113" s="933"/>
      <c r="AD113" s="933"/>
      <c r="AE113" s="934"/>
      <c r="AF113" s="935">
        <v>3084557</v>
      </c>
      <c r="AG113" s="933"/>
      <c r="AH113" s="933"/>
      <c r="AI113" s="933"/>
      <c r="AJ113" s="934"/>
      <c r="AK113" s="935">
        <v>3044902</v>
      </c>
      <c r="AL113" s="933"/>
      <c r="AM113" s="933"/>
      <c r="AN113" s="933"/>
      <c r="AO113" s="934"/>
      <c r="AP113" s="936">
        <v>5</v>
      </c>
      <c r="AQ113" s="937"/>
      <c r="AR113" s="937"/>
      <c r="AS113" s="937"/>
      <c r="AT113" s="938"/>
      <c r="AU113" s="946"/>
      <c r="AV113" s="947"/>
      <c r="AW113" s="947"/>
      <c r="AX113" s="947"/>
      <c r="AY113" s="947"/>
      <c r="AZ113" s="829" t="s">
        <v>433</v>
      </c>
      <c r="BA113" s="766"/>
      <c r="BB113" s="766"/>
      <c r="BC113" s="766"/>
      <c r="BD113" s="766"/>
      <c r="BE113" s="766"/>
      <c r="BF113" s="766"/>
      <c r="BG113" s="766"/>
      <c r="BH113" s="766"/>
      <c r="BI113" s="766"/>
      <c r="BJ113" s="766"/>
      <c r="BK113" s="766"/>
      <c r="BL113" s="766"/>
      <c r="BM113" s="766"/>
      <c r="BN113" s="766"/>
      <c r="BO113" s="766"/>
      <c r="BP113" s="767"/>
      <c r="BQ113" s="830">
        <v>762043</v>
      </c>
      <c r="BR113" s="831"/>
      <c r="BS113" s="831"/>
      <c r="BT113" s="831"/>
      <c r="BU113" s="831"/>
      <c r="BV113" s="831">
        <v>494576</v>
      </c>
      <c r="BW113" s="831"/>
      <c r="BX113" s="831"/>
      <c r="BY113" s="831"/>
      <c r="BZ113" s="831"/>
      <c r="CA113" s="831">
        <v>221896</v>
      </c>
      <c r="CB113" s="831"/>
      <c r="CC113" s="831"/>
      <c r="CD113" s="831"/>
      <c r="CE113" s="831"/>
      <c r="CF113" s="889">
        <v>0.4</v>
      </c>
      <c r="CG113" s="890"/>
      <c r="CH113" s="890"/>
      <c r="CI113" s="890"/>
      <c r="CJ113" s="890"/>
      <c r="CK113" s="941"/>
      <c r="CL113" s="835"/>
      <c r="CM113" s="829" t="s">
        <v>434</v>
      </c>
      <c r="CN113" s="766"/>
      <c r="CO113" s="766"/>
      <c r="CP113" s="766"/>
      <c r="CQ113" s="766"/>
      <c r="CR113" s="766"/>
      <c r="CS113" s="766"/>
      <c r="CT113" s="766"/>
      <c r="CU113" s="766"/>
      <c r="CV113" s="766"/>
      <c r="CW113" s="766"/>
      <c r="CX113" s="766"/>
      <c r="CY113" s="766"/>
      <c r="CZ113" s="766"/>
      <c r="DA113" s="766"/>
      <c r="DB113" s="766"/>
      <c r="DC113" s="766"/>
      <c r="DD113" s="766"/>
      <c r="DE113" s="766"/>
      <c r="DF113" s="767"/>
      <c r="DG113" s="793" t="s">
        <v>122</v>
      </c>
      <c r="DH113" s="794"/>
      <c r="DI113" s="794"/>
      <c r="DJ113" s="794"/>
      <c r="DK113" s="795"/>
      <c r="DL113" s="796" t="s">
        <v>122</v>
      </c>
      <c r="DM113" s="794"/>
      <c r="DN113" s="794"/>
      <c r="DO113" s="794"/>
      <c r="DP113" s="795"/>
      <c r="DQ113" s="796" t="s">
        <v>122</v>
      </c>
      <c r="DR113" s="794"/>
      <c r="DS113" s="794"/>
      <c r="DT113" s="794"/>
      <c r="DU113" s="795"/>
      <c r="DV113" s="838" t="s">
        <v>122</v>
      </c>
      <c r="DW113" s="839"/>
      <c r="DX113" s="839"/>
      <c r="DY113" s="839"/>
      <c r="DZ113" s="840"/>
    </row>
    <row r="114" spans="1:130" s="227" customFormat="1" ht="26.25" customHeight="1" x14ac:dyDescent="0.25">
      <c r="A114" s="928"/>
      <c r="B114" s="929"/>
      <c r="C114" s="766" t="s">
        <v>435</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3" t="s">
        <v>122</v>
      </c>
      <c r="AB114" s="794"/>
      <c r="AC114" s="794"/>
      <c r="AD114" s="794"/>
      <c r="AE114" s="795"/>
      <c r="AF114" s="796" t="s">
        <v>122</v>
      </c>
      <c r="AG114" s="794"/>
      <c r="AH114" s="794"/>
      <c r="AI114" s="794"/>
      <c r="AJ114" s="795"/>
      <c r="AK114" s="796" t="s">
        <v>122</v>
      </c>
      <c r="AL114" s="794"/>
      <c r="AM114" s="794"/>
      <c r="AN114" s="794"/>
      <c r="AO114" s="795"/>
      <c r="AP114" s="838" t="s">
        <v>122</v>
      </c>
      <c r="AQ114" s="839"/>
      <c r="AR114" s="839"/>
      <c r="AS114" s="839"/>
      <c r="AT114" s="840"/>
      <c r="AU114" s="946"/>
      <c r="AV114" s="947"/>
      <c r="AW114" s="947"/>
      <c r="AX114" s="947"/>
      <c r="AY114" s="947"/>
      <c r="AZ114" s="829" t="s">
        <v>436</v>
      </c>
      <c r="BA114" s="766"/>
      <c r="BB114" s="766"/>
      <c r="BC114" s="766"/>
      <c r="BD114" s="766"/>
      <c r="BE114" s="766"/>
      <c r="BF114" s="766"/>
      <c r="BG114" s="766"/>
      <c r="BH114" s="766"/>
      <c r="BI114" s="766"/>
      <c r="BJ114" s="766"/>
      <c r="BK114" s="766"/>
      <c r="BL114" s="766"/>
      <c r="BM114" s="766"/>
      <c r="BN114" s="766"/>
      <c r="BO114" s="766"/>
      <c r="BP114" s="767"/>
      <c r="BQ114" s="830">
        <v>15626915</v>
      </c>
      <c r="BR114" s="831"/>
      <c r="BS114" s="831"/>
      <c r="BT114" s="831"/>
      <c r="BU114" s="831"/>
      <c r="BV114" s="831">
        <v>15477762</v>
      </c>
      <c r="BW114" s="831"/>
      <c r="BX114" s="831"/>
      <c r="BY114" s="831"/>
      <c r="BZ114" s="831"/>
      <c r="CA114" s="831">
        <v>15749581</v>
      </c>
      <c r="CB114" s="831"/>
      <c r="CC114" s="831"/>
      <c r="CD114" s="831"/>
      <c r="CE114" s="831"/>
      <c r="CF114" s="889">
        <v>25.8</v>
      </c>
      <c r="CG114" s="890"/>
      <c r="CH114" s="890"/>
      <c r="CI114" s="890"/>
      <c r="CJ114" s="890"/>
      <c r="CK114" s="941"/>
      <c r="CL114" s="835"/>
      <c r="CM114" s="829" t="s">
        <v>437</v>
      </c>
      <c r="CN114" s="766"/>
      <c r="CO114" s="766"/>
      <c r="CP114" s="766"/>
      <c r="CQ114" s="766"/>
      <c r="CR114" s="766"/>
      <c r="CS114" s="766"/>
      <c r="CT114" s="766"/>
      <c r="CU114" s="766"/>
      <c r="CV114" s="766"/>
      <c r="CW114" s="766"/>
      <c r="CX114" s="766"/>
      <c r="CY114" s="766"/>
      <c r="CZ114" s="766"/>
      <c r="DA114" s="766"/>
      <c r="DB114" s="766"/>
      <c r="DC114" s="766"/>
      <c r="DD114" s="766"/>
      <c r="DE114" s="766"/>
      <c r="DF114" s="767"/>
      <c r="DG114" s="793" t="s">
        <v>122</v>
      </c>
      <c r="DH114" s="794"/>
      <c r="DI114" s="794"/>
      <c r="DJ114" s="794"/>
      <c r="DK114" s="795"/>
      <c r="DL114" s="796" t="s">
        <v>122</v>
      </c>
      <c r="DM114" s="794"/>
      <c r="DN114" s="794"/>
      <c r="DO114" s="794"/>
      <c r="DP114" s="795"/>
      <c r="DQ114" s="796" t="s">
        <v>122</v>
      </c>
      <c r="DR114" s="794"/>
      <c r="DS114" s="794"/>
      <c r="DT114" s="794"/>
      <c r="DU114" s="795"/>
      <c r="DV114" s="838" t="s">
        <v>122</v>
      </c>
      <c r="DW114" s="839"/>
      <c r="DX114" s="839"/>
      <c r="DY114" s="839"/>
      <c r="DZ114" s="840"/>
    </row>
    <row r="115" spans="1:130" s="227" customFormat="1" ht="26.25" customHeight="1" x14ac:dyDescent="0.25">
      <c r="A115" s="928"/>
      <c r="B115" s="929"/>
      <c r="C115" s="766" t="s">
        <v>438</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2">
        <v>196424</v>
      </c>
      <c r="AB115" s="933"/>
      <c r="AC115" s="933"/>
      <c r="AD115" s="933"/>
      <c r="AE115" s="934"/>
      <c r="AF115" s="935">
        <v>210911</v>
      </c>
      <c r="AG115" s="933"/>
      <c r="AH115" s="933"/>
      <c r="AI115" s="933"/>
      <c r="AJ115" s="934"/>
      <c r="AK115" s="935">
        <v>152207</v>
      </c>
      <c r="AL115" s="933"/>
      <c r="AM115" s="933"/>
      <c r="AN115" s="933"/>
      <c r="AO115" s="934"/>
      <c r="AP115" s="936">
        <v>0.2</v>
      </c>
      <c r="AQ115" s="937"/>
      <c r="AR115" s="937"/>
      <c r="AS115" s="937"/>
      <c r="AT115" s="938"/>
      <c r="AU115" s="946"/>
      <c r="AV115" s="947"/>
      <c r="AW115" s="947"/>
      <c r="AX115" s="947"/>
      <c r="AY115" s="947"/>
      <c r="AZ115" s="829" t="s">
        <v>439</v>
      </c>
      <c r="BA115" s="766"/>
      <c r="BB115" s="766"/>
      <c r="BC115" s="766"/>
      <c r="BD115" s="766"/>
      <c r="BE115" s="766"/>
      <c r="BF115" s="766"/>
      <c r="BG115" s="766"/>
      <c r="BH115" s="766"/>
      <c r="BI115" s="766"/>
      <c r="BJ115" s="766"/>
      <c r="BK115" s="766"/>
      <c r="BL115" s="766"/>
      <c r="BM115" s="766"/>
      <c r="BN115" s="766"/>
      <c r="BO115" s="766"/>
      <c r="BP115" s="767"/>
      <c r="BQ115" s="830">
        <v>1169106</v>
      </c>
      <c r="BR115" s="831"/>
      <c r="BS115" s="831"/>
      <c r="BT115" s="831"/>
      <c r="BU115" s="831"/>
      <c r="BV115" s="831">
        <v>1062978</v>
      </c>
      <c r="BW115" s="831"/>
      <c r="BX115" s="831"/>
      <c r="BY115" s="831"/>
      <c r="BZ115" s="831"/>
      <c r="CA115" s="831">
        <v>957227</v>
      </c>
      <c r="CB115" s="831"/>
      <c r="CC115" s="831"/>
      <c r="CD115" s="831"/>
      <c r="CE115" s="831"/>
      <c r="CF115" s="889">
        <v>1.6</v>
      </c>
      <c r="CG115" s="890"/>
      <c r="CH115" s="890"/>
      <c r="CI115" s="890"/>
      <c r="CJ115" s="890"/>
      <c r="CK115" s="941"/>
      <c r="CL115" s="835"/>
      <c r="CM115" s="829" t="s">
        <v>440</v>
      </c>
      <c r="CN115" s="766"/>
      <c r="CO115" s="766"/>
      <c r="CP115" s="766"/>
      <c r="CQ115" s="766"/>
      <c r="CR115" s="766"/>
      <c r="CS115" s="766"/>
      <c r="CT115" s="766"/>
      <c r="CU115" s="766"/>
      <c r="CV115" s="766"/>
      <c r="CW115" s="766"/>
      <c r="CX115" s="766"/>
      <c r="CY115" s="766"/>
      <c r="CZ115" s="766"/>
      <c r="DA115" s="766"/>
      <c r="DB115" s="766"/>
      <c r="DC115" s="766"/>
      <c r="DD115" s="766"/>
      <c r="DE115" s="766"/>
      <c r="DF115" s="767"/>
      <c r="DG115" s="793">
        <v>253995</v>
      </c>
      <c r="DH115" s="794"/>
      <c r="DI115" s="794"/>
      <c r="DJ115" s="794"/>
      <c r="DK115" s="795"/>
      <c r="DL115" s="796">
        <v>253995</v>
      </c>
      <c r="DM115" s="794"/>
      <c r="DN115" s="794"/>
      <c r="DO115" s="794"/>
      <c r="DP115" s="795"/>
      <c r="DQ115" s="796">
        <v>253995</v>
      </c>
      <c r="DR115" s="794"/>
      <c r="DS115" s="794"/>
      <c r="DT115" s="794"/>
      <c r="DU115" s="795"/>
      <c r="DV115" s="838">
        <v>0.4</v>
      </c>
      <c r="DW115" s="839"/>
      <c r="DX115" s="839"/>
      <c r="DY115" s="839"/>
      <c r="DZ115" s="840"/>
    </row>
    <row r="116" spans="1:130" s="227" customFormat="1" ht="26.25" customHeight="1" x14ac:dyDescent="0.25">
      <c r="A116" s="930"/>
      <c r="B116" s="931"/>
      <c r="C116" s="853" t="s">
        <v>441</v>
      </c>
      <c r="D116" s="853"/>
      <c r="E116" s="853"/>
      <c r="F116" s="853"/>
      <c r="G116" s="853"/>
      <c r="H116" s="853"/>
      <c r="I116" s="853"/>
      <c r="J116" s="853"/>
      <c r="K116" s="853"/>
      <c r="L116" s="853"/>
      <c r="M116" s="853"/>
      <c r="N116" s="853"/>
      <c r="O116" s="853"/>
      <c r="P116" s="853"/>
      <c r="Q116" s="853"/>
      <c r="R116" s="853"/>
      <c r="S116" s="853"/>
      <c r="T116" s="853"/>
      <c r="U116" s="853"/>
      <c r="V116" s="853"/>
      <c r="W116" s="853"/>
      <c r="X116" s="853"/>
      <c r="Y116" s="853"/>
      <c r="Z116" s="854"/>
      <c r="AA116" s="793">
        <v>39</v>
      </c>
      <c r="AB116" s="794"/>
      <c r="AC116" s="794"/>
      <c r="AD116" s="794"/>
      <c r="AE116" s="795"/>
      <c r="AF116" s="796" t="s">
        <v>122</v>
      </c>
      <c r="AG116" s="794"/>
      <c r="AH116" s="794"/>
      <c r="AI116" s="794"/>
      <c r="AJ116" s="795"/>
      <c r="AK116" s="796">
        <v>23</v>
      </c>
      <c r="AL116" s="794"/>
      <c r="AM116" s="794"/>
      <c r="AN116" s="794"/>
      <c r="AO116" s="795"/>
      <c r="AP116" s="838">
        <v>0</v>
      </c>
      <c r="AQ116" s="839"/>
      <c r="AR116" s="839"/>
      <c r="AS116" s="839"/>
      <c r="AT116" s="840"/>
      <c r="AU116" s="946"/>
      <c r="AV116" s="947"/>
      <c r="AW116" s="947"/>
      <c r="AX116" s="947"/>
      <c r="AY116" s="947"/>
      <c r="AZ116" s="923" t="s">
        <v>442</v>
      </c>
      <c r="BA116" s="924"/>
      <c r="BB116" s="924"/>
      <c r="BC116" s="924"/>
      <c r="BD116" s="924"/>
      <c r="BE116" s="924"/>
      <c r="BF116" s="924"/>
      <c r="BG116" s="924"/>
      <c r="BH116" s="924"/>
      <c r="BI116" s="924"/>
      <c r="BJ116" s="924"/>
      <c r="BK116" s="924"/>
      <c r="BL116" s="924"/>
      <c r="BM116" s="924"/>
      <c r="BN116" s="924"/>
      <c r="BO116" s="924"/>
      <c r="BP116" s="925"/>
      <c r="BQ116" s="830" t="s">
        <v>122</v>
      </c>
      <c r="BR116" s="831"/>
      <c r="BS116" s="831"/>
      <c r="BT116" s="831"/>
      <c r="BU116" s="831"/>
      <c r="BV116" s="831" t="s">
        <v>122</v>
      </c>
      <c r="BW116" s="831"/>
      <c r="BX116" s="831"/>
      <c r="BY116" s="831"/>
      <c r="BZ116" s="831"/>
      <c r="CA116" s="831" t="s">
        <v>122</v>
      </c>
      <c r="CB116" s="831"/>
      <c r="CC116" s="831"/>
      <c r="CD116" s="831"/>
      <c r="CE116" s="831"/>
      <c r="CF116" s="889" t="s">
        <v>122</v>
      </c>
      <c r="CG116" s="890"/>
      <c r="CH116" s="890"/>
      <c r="CI116" s="890"/>
      <c r="CJ116" s="890"/>
      <c r="CK116" s="941"/>
      <c r="CL116" s="835"/>
      <c r="CM116" s="829" t="s">
        <v>443</v>
      </c>
      <c r="CN116" s="766"/>
      <c r="CO116" s="766"/>
      <c r="CP116" s="766"/>
      <c r="CQ116" s="766"/>
      <c r="CR116" s="766"/>
      <c r="CS116" s="766"/>
      <c r="CT116" s="766"/>
      <c r="CU116" s="766"/>
      <c r="CV116" s="766"/>
      <c r="CW116" s="766"/>
      <c r="CX116" s="766"/>
      <c r="CY116" s="766"/>
      <c r="CZ116" s="766"/>
      <c r="DA116" s="766"/>
      <c r="DB116" s="766"/>
      <c r="DC116" s="766"/>
      <c r="DD116" s="766"/>
      <c r="DE116" s="766"/>
      <c r="DF116" s="767"/>
      <c r="DG116" s="793">
        <v>767139</v>
      </c>
      <c r="DH116" s="794"/>
      <c r="DI116" s="794"/>
      <c r="DJ116" s="794"/>
      <c r="DK116" s="795"/>
      <c r="DL116" s="796">
        <v>673431</v>
      </c>
      <c r="DM116" s="794"/>
      <c r="DN116" s="794"/>
      <c r="DO116" s="794"/>
      <c r="DP116" s="795"/>
      <c r="DQ116" s="796">
        <v>583723</v>
      </c>
      <c r="DR116" s="794"/>
      <c r="DS116" s="794"/>
      <c r="DT116" s="794"/>
      <c r="DU116" s="795"/>
      <c r="DV116" s="838">
        <v>1</v>
      </c>
      <c r="DW116" s="839"/>
      <c r="DX116" s="839"/>
      <c r="DY116" s="839"/>
      <c r="DZ116" s="840"/>
    </row>
    <row r="117" spans="1:130" s="227" customFormat="1" ht="26.25" customHeight="1" x14ac:dyDescent="0.25">
      <c r="A117" s="909" t="s">
        <v>177</v>
      </c>
      <c r="B117" s="910"/>
      <c r="C117" s="910"/>
      <c r="D117" s="910"/>
      <c r="E117" s="910"/>
      <c r="F117" s="910"/>
      <c r="G117" s="910"/>
      <c r="H117" s="910"/>
      <c r="I117" s="910"/>
      <c r="J117" s="910"/>
      <c r="K117" s="910"/>
      <c r="L117" s="910"/>
      <c r="M117" s="910"/>
      <c r="N117" s="910"/>
      <c r="O117" s="910"/>
      <c r="P117" s="910"/>
      <c r="Q117" s="910"/>
      <c r="R117" s="910"/>
      <c r="S117" s="910"/>
      <c r="T117" s="910"/>
      <c r="U117" s="910"/>
      <c r="V117" s="910"/>
      <c r="W117" s="910"/>
      <c r="X117" s="910"/>
      <c r="Y117" s="891" t="s">
        <v>444</v>
      </c>
      <c r="Z117" s="911"/>
      <c r="AA117" s="916">
        <v>15569816</v>
      </c>
      <c r="AB117" s="917"/>
      <c r="AC117" s="917"/>
      <c r="AD117" s="917"/>
      <c r="AE117" s="918"/>
      <c r="AF117" s="919">
        <v>15839477</v>
      </c>
      <c r="AG117" s="917"/>
      <c r="AH117" s="917"/>
      <c r="AI117" s="917"/>
      <c r="AJ117" s="918"/>
      <c r="AK117" s="919">
        <v>15596436</v>
      </c>
      <c r="AL117" s="917"/>
      <c r="AM117" s="917"/>
      <c r="AN117" s="917"/>
      <c r="AO117" s="918"/>
      <c r="AP117" s="920"/>
      <c r="AQ117" s="921"/>
      <c r="AR117" s="921"/>
      <c r="AS117" s="921"/>
      <c r="AT117" s="922"/>
      <c r="AU117" s="946"/>
      <c r="AV117" s="947"/>
      <c r="AW117" s="947"/>
      <c r="AX117" s="947"/>
      <c r="AY117" s="947"/>
      <c r="AZ117" s="877" t="s">
        <v>445</v>
      </c>
      <c r="BA117" s="878"/>
      <c r="BB117" s="878"/>
      <c r="BC117" s="878"/>
      <c r="BD117" s="878"/>
      <c r="BE117" s="878"/>
      <c r="BF117" s="878"/>
      <c r="BG117" s="878"/>
      <c r="BH117" s="878"/>
      <c r="BI117" s="878"/>
      <c r="BJ117" s="878"/>
      <c r="BK117" s="878"/>
      <c r="BL117" s="878"/>
      <c r="BM117" s="878"/>
      <c r="BN117" s="878"/>
      <c r="BO117" s="878"/>
      <c r="BP117" s="879"/>
      <c r="BQ117" s="830" t="s">
        <v>122</v>
      </c>
      <c r="BR117" s="831"/>
      <c r="BS117" s="831"/>
      <c r="BT117" s="831"/>
      <c r="BU117" s="831"/>
      <c r="BV117" s="831" t="s">
        <v>122</v>
      </c>
      <c r="BW117" s="831"/>
      <c r="BX117" s="831"/>
      <c r="BY117" s="831"/>
      <c r="BZ117" s="831"/>
      <c r="CA117" s="831" t="s">
        <v>122</v>
      </c>
      <c r="CB117" s="831"/>
      <c r="CC117" s="831"/>
      <c r="CD117" s="831"/>
      <c r="CE117" s="831"/>
      <c r="CF117" s="889" t="s">
        <v>122</v>
      </c>
      <c r="CG117" s="890"/>
      <c r="CH117" s="890"/>
      <c r="CI117" s="890"/>
      <c r="CJ117" s="890"/>
      <c r="CK117" s="941"/>
      <c r="CL117" s="835"/>
      <c r="CM117" s="829" t="s">
        <v>446</v>
      </c>
      <c r="CN117" s="766"/>
      <c r="CO117" s="766"/>
      <c r="CP117" s="766"/>
      <c r="CQ117" s="766"/>
      <c r="CR117" s="766"/>
      <c r="CS117" s="766"/>
      <c r="CT117" s="766"/>
      <c r="CU117" s="766"/>
      <c r="CV117" s="766"/>
      <c r="CW117" s="766"/>
      <c r="CX117" s="766"/>
      <c r="CY117" s="766"/>
      <c r="CZ117" s="766"/>
      <c r="DA117" s="766"/>
      <c r="DB117" s="766"/>
      <c r="DC117" s="766"/>
      <c r="DD117" s="766"/>
      <c r="DE117" s="766"/>
      <c r="DF117" s="767"/>
      <c r="DG117" s="793" t="s">
        <v>122</v>
      </c>
      <c r="DH117" s="794"/>
      <c r="DI117" s="794"/>
      <c r="DJ117" s="794"/>
      <c r="DK117" s="795"/>
      <c r="DL117" s="796" t="s">
        <v>122</v>
      </c>
      <c r="DM117" s="794"/>
      <c r="DN117" s="794"/>
      <c r="DO117" s="794"/>
      <c r="DP117" s="795"/>
      <c r="DQ117" s="796" t="s">
        <v>122</v>
      </c>
      <c r="DR117" s="794"/>
      <c r="DS117" s="794"/>
      <c r="DT117" s="794"/>
      <c r="DU117" s="795"/>
      <c r="DV117" s="838" t="s">
        <v>122</v>
      </c>
      <c r="DW117" s="839"/>
      <c r="DX117" s="839"/>
      <c r="DY117" s="839"/>
      <c r="DZ117" s="840"/>
    </row>
    <row r="118" spans="1:130" s="227" customFormat="1" ht="26.25" customHeight="1" x14ac:dyDescent="0.25">
      <c r="A118" s="909" t="s">
        <v>420</v>
      </c>
      <c r="B118" s="910"/>
      <c r="C118" s="910"/>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1"/>
      <c r="AA118" s="912" t="s">
        <v>417</v>
      </c>
      <c r="AB118" s="910"/>
      <c r="AC118" s="910"/>
      <c r="AD118" s="910"/>
      <c r="AE118" s="911"/>
      <c r="AF118" s="912" t="s">
        <v>418</v>
      </c>
      <c r="AG118" s="910"/>
      <c r="AH118" s="910"/>
      <c r="AI118" s="910"/>
      <c r="AJ118" s="911"/>
      <c r="AK118" s="912" t="s">
        <v>294</v>
      </c>
      <c r="AL118" s="910"/>
      <c r="AM118" s="910"/>
      <c r="AN118" s="910"/>
      <c r="AO118" s="911"/>
      <c r="AP118" s="913" t="s">
        <v>419</v>
      </c>
      <c r="AQ118" s="914"/>
      <c r="AR118" s="914"/>
      <c r="AS118" s="914"/>
      <c r="AT118" s="915"/>
      <c r="AU118" s="946"/>
      <c r="AV118" s="947"/>
      <c r="AW118" s="947"/>
      <c r="AX118" s="947"/>
      <c r="AY118" s="947"/>
      <c r="AZ118" s="852" t="s">
        <v>447</v>
      </c>
      <c r="BA118" s="853"/>
      <c r="BB118" s="853"/>
      <c r="BC118" s="853"/>
      <c r="BD118" s="853"/>
      <c r="BE118" s="853"/>
      <c r="BF118" s="853"/>
      <c r="BG118" s="853"/>
      <c r="BH118" s="853"/>
      <c r="BI118" s="853"/>
      <c r="BJ118" s="853"/>
      <c r="BK118" s="853"/>
      <c r="BL118" s="853"/>
      <c r="BM118" s="853"/>
      <c r="BN118" s="853"/>
      <c r="BO118" s="853"/>
      <c r="BP118" s="854"/>
      <c r="BQ118" s="893" t="s">
        <v>122</v>
      </c>
      <c r="BR118" s="859"/>
      <c r="BS118" s="859"/>
      <c r="BT118" s="859"/>
      <c r="BU118" s="859"/>
      <c r="BV118" s="859" t="s">
        <v>122</v>
      </c>
      <c r="BW118" s="859"/>
      <c r="BX118" s="859"/>
      <c r="BY118" s="859"/>
      <c r="BZ118" s="859"/>
      <c r="CA118" s="859" t="s">
        <v>122</v>
      </c>
      <c r="CB118" s="859"/>
      <c r="CC118" s="859"/>
      <c r="CD118" s="859"/>
      <c r="CE118" s="859"/>
      <c r="CF118" s="889" t="s">
        <v>122</v>
      </c>
      <c r="CG118" s="890"/>
      <c r="CH118" s="890"/>
      <c r="CI118" s="890"/>
      <c r="CJ118" s="890"/>
      <c r="CK118" s="941"/>
      <c r="CL118" s="835"/>
      <c r="CM118" s="829" t="s">
        <v>448</v>
      </c>
      <c r="CN118" s="766"/>
      <c r="CO118" s="766"/>
      <c r="CP118" s="766"/>
      <c r="CQ118" s="766"/>
      <c r="CR118" s="766"/>
      <c r="CS118" s="766"/>
      <c r="CT118" s="766"/>
      <c r="CU118" s="766"/>
      <c r="CV118" s="766"/>
      <c r="CW118" s="766"/>
      <c r="CX118" s="766"/>
      <c r="CY118" s="766"/>
      <c r="CZ118" s="766"/>
      <c r="DA118" s="766"/>
      <c r="DB118" s="766"/>
      <c r="DC118" s="766"/>
      <c r="DD118" s="766"/>
      <c r="DE118" s="766"/>
      <c r="DF118" s="767"/>
      <c r="DG118" s="793" t="s">
        <v>122</v>
      </c>
      <c r="DH118" s="794"/>
      <c r="DI118" s="794"/>
      <c r="DJ118" s="794"/>
      <c r="DK118" s="795"/>
      <c r="DL118" s="796" t="s">
        <v>122</v>
      </c>
      <c r="DM118" s="794"/>
      <c r="DN118" s="794"/>
      <c r="DO118" s="794"/>
      <c r="DP118" s="795"/>
      <c r="DQ118" s="796" t="s">
        <v>122</v>
      </c>
      <c r="DR118" s="794"/>
      <c r="DS118" s="794"/>
      <c r="DT118" s="794"/>
      <c r="DU118" s="795"/>
      <c r="DV118" s="838" t="s">
        <v>122</v>
      </c>
      <c r="DW118" s="839"/>
      <c r="DX118" s="839"/>
      <c r="DY118" s="839"/>
      <c r="DZ118" s="840"/>
    </row>
    <row r="119" spans="1:130" s="227" customFormat="1" ht="26.25" customHeight="1" x14ac:dyDescent="0.25">
      <c r="A119" s="832" t="s">
        <v>423</v>
      </c>
      <c r="B119" s="833"/>
      <c r="C119" s="874" t="s">
        <v>424</v>
      </c>
      <c r="D119" s="822"/>
      <c r="E119" s="822"/>
      <c r="F119" s="822"/>
      <c r="G119" s="822"/>
      <c r="H119" s="822"/>
      <c r="I119" s="822"/>
      <c r="J119" s="822"/>
      <c r="K119" s="822"/>
      <c r="L119" s="822"/>
      <c r="M119" s="822"/>
      <c r="N119" s="822"/>
      <c r="O119" s="822"/>
      <c r="P119" s="822"/>
      <c r="Q119" s="822"/>
      <c r="R119" s="822"/>
      <c r="S119" s="822"/>
      <c r="T119" s="822"/>
      <c r="U119" s="822"/>
      <c r="V119" s="822"/>
      <c r="W119" s="822"/>
      <c r="X119" s="822"/>
      <c r="Y119" s="822"/>
      <c r="Z119" s="823"/>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48"/>
      <c r="AV119" s="949"/>
      <c r="AW119" s="949"/>
      <c r="AX119" s="949"/>
      <c r="AY119" s="949"/>
      <c r="AZ119" s="248" t="s">
        <v>177</v>
      </c>
      <c r="BA119" s="248"/>
      <c r="BB119" s="248"/>
      <c r="BC119" s="248"/>
      <c r="BD119" s="248"/>
      <c r="BE119" s="248"/>
      <c r="BF119" s="248"/>
      <c r="BG119" s="248"/>
      <c r="BH119" s="248"/>
      <c r="BI119" s="248"/>
      <c r="BJ119" s="248"/>
      <c r="BK119" s="248"/>
      <c r="BL119" s="248"/>
      <c r="BM119" s="248"/>
      <c r="BN119" s="248"/>
      <c r="BO119" s="891" t="s">
        <v>449</v>
      </c>
      <c r="BP119" s="892"/>
      <c r="BQ119" s="893">
        <v>177948032</v>
      </c>
      <c r="BR119" s="859"/>
      <c r="BS119" s="859"/>
      <c r="BT119" s="859"/>
      <c r="BU119" s="859"/>
      <c r="BV119" s="859">
        <v>175497124</v>
      </c>
      <c r="BW119" s="859"/>
      <c r="BX119" s="859"/>
      <c r="BY119" s="859"/>
      <c r="BZ119" s="859"/>
      <c r="CA119" s="859">
        <v>172284882</v>
      </c>
      <c r="CB119" s="859"/>
      <c r="CC119" s="859"/>
      <c r="CD119" s="859"/>
      <c r="CE119" s="859"/>
      <c r="CF119" s="762"/>
      <c r="CG119" s="763"/>
      <c r="CH119" s="763"/>
      <c r="CI119" s="763"/>
      <c r="CJ119" s="848"/>
      <c r="CK119" s="942"/>
      <c r="CL119" s="837"/>
      <c r="CM119" s="852" t="s">
        <v>450</v>
      </c>
      <c r="CN119" s="853"/>
      <c r="CO119" s="853"/>
      <c r="CP119" s="853"/>
      <c r="CQ119" s="853"/>
      <c r="CR119" s="853"/>
      <c r="CS119" s="853"/>
      <c r="CT119" s="853"/>
      <c r="CU119" s="853"/>
      <c r="CV119" s="853"/>
      <c r="CW119" s="853"/>
      <c r="CX119" s="853"/>
      <c r="CY119" s="853"/>
      <c r="CZ119" s="853"/>
      <c r="DA119" s="853"/>
      <c r="DB119" s="853"/>
      <c r="DC119" s="853"/>
      <c r="DD119" s="853"/>
      <c r="DE119" s="853"/>
      <c r="DF119" s="854"/>
      <c r="DG119" s="777" t="s">
        <v>122</v>
      </c>
      <c r="DH119" s="778"/>
      <c r="DI119" s="778"/>
      <c r="DJ119" s="778"/>
      <c r="DK119" s="779"/>
      <c r="DL119" s="780" t="s">
        <v>122</v>
      </c>
      <c r="DM119" s="778"/>
      <c r="DN119" s="778"/>
      <c r="DO119" s="778"/>
      <c r="DP119" s="779"/>
      <c r="DQ119" s="780" t="s">
        <v>122</v>
      </c>
      <c r="DR119" s="778"/>
      <c r="DS119" s="778"/>
      <c r="DT119" s="778"/>
      <c r="DU119" s="779"/>
      <c r="DV119" s="862" t="s">
        <v>122</v>
      </c>
      <c r="DW119" s="863"/>
      <c r="DX119" s="863"/>
      <c r="DY119" s="863"/>
      <c r="DZ119" s="864"/>
    </row>
    <row r="120" spans="1:130" s="227" customFormat="1" ht="26.25" customHeight="1" x14ac:dyDescent="0.25">
      <c r="A120" s="834"/>
      <c r="B120" s="835"/>
      <c r="C120" s="829" t="s">
        <v>427</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7"/>
      <c r="AA120" s="793" t="s">
        <v>122</v>
      </c>
      <c r="AB120" s="794"/>
      <c r="AC120" s="794"/>
      <c r="AD120" s="794"/>
      <c r="AE120" s="795"/>
      <c r="AF120" s="796" t="s">
        <v>122</v>
      </c>
      <c r="AG120" s="794"/>
      <c r="AH120" s="794"/>
      <c r="AI120" s="794"/>
      <c r="AJ120" s="795"/>
      <c r="AK120" s="796" t="s">
        <v>122</v>
      </c>
      <c r="AL120" s="794"/>
      <c r="AM120" s="794"/>
      <c r="AN120" s="794"/>
      <c r="AO120" s="795"/>
      <c r="AP120" s="838" t="s">
        <v>122</v>
      </c>
      <c r="AQ120" s="839"/>
      <c r="AR120" s="839"/>
      <c r="AS120" s="839"/>
      <c r="AT120" s="840"/>
      <c r="AU120" s="894" t="s">
        <v>451</v>
      </c>
      <c r="AV120" s="895"/>
      <c r="AW120" s="895"/>
      <c r="AX120" s="895"/>
      <c r="AY120" s="896"/>
      <c r="AZ120" s="874" t="s">
        <v>452</v>
      </c>
      <c r="BA120" s="822"/>
      <c r="BB120" s="822"/>
      <c r="BC120" s="822"/>
      <c r="BD120" s="822"/>
      <c r="BE120" s="822"/>
      <c r="BF120" s="822"/>
      <c r="BG120" s="822"/>
      <c r="BH120" s="822"/>
      <c r="BI120" s="822"/>
      <c r="BJ120" s="822"/>
      <c r="BK120" s="822"/>
      <c r="BL120" s="822"/>
      <c r="BM120" s="822"/>
      <c r="BN120" s="822"/>
      <c r="BO120" s="822"/>
      <c r="BP120" s="823"/>
      <c r="BQ120" s="875">
        <v>17050138</v>
      </c>
      <c r="BR120" s="856"/>
      <c r="BS120" s="856"/>
      <c r="BT120" s="856"/>
      <c r="BU120" s="856"/>
      <c r="BV120" s="856">
        <v>18809930</v>
      </c>
      <c r="BW120" s="856"/>
      <c r="BX120" s="856"/>
      <c r="BY120" s="856"/>
      <c r="BZ120" s="856"/>
      <c r="CA120" s="856">
        <v>19318924</v>
      </c>
      <c r="CB120" s="856"/>
      <c r="CC120" s="856"/>
      <c r="CD120" s="856"/>
      <c r="CE120" s="856"/>
      <c r="CF120" s="880">
        <v>31.7</v>
      </c>
      <c r="CG120" s="881"/>
      <c r="CH120" s="881"/>
      <c r="CI120" s="881"/>
      <c r="CJ120" s="881"/>
      <c r="CK120" s="882" t="s">
        <v>453</v>
      </c>
      <c r="CL120" s="866"/>
      <c r="CM120" s="866"/>
      <c r="CN120" s="866"/>
      <c r="CO120" s="867"/>
      <c r="CP120" s="886" t="s">
        <v>397</v>
      </c>
      <c r="CQ120" s="887"/>
      <c r="CR120" s="887"/>
      <c r="CS120" s="887"/>
      <c r="CT120" s="887"/>
      <c r="CU120" s="887"/>
      <c r="CV120" s="887"/>
      <c r="CW120" s="887"/>
      <c r="CX120" s="887"/>
      <c r="CY120" s="887"/>
      <c r="CZ120" s="887"/>
      <c r="DA120" s="887"/>
      <c r="DB120" s="887"/>
      <c r="DC120" s="887"/>
      <c r="DD120" s="887"/>
      <c r="DE120" s="887"/>
      <c r="DF120" s="888"/>
      <c r="DG120" s="875">
        <v>16273895</v>
      </c>
      <c r="DH120" s="856"/>
      <c r="DI120" s="856"/>
      <c r="DJ120" s="856"/>
      <c r="DK120" s="856"/>
      <c r="DL120" s="856">
        <v>16896904</v>
      </c>
      <c r="DM120" s="856"/>
      <c r="DN120" s="856"/>
      <c r="DO120" s="856"/>
      <c r="DP120" s="856"/>
      <c r="DQ120" s="856">
        <v>17058640</v>
      </c>
      <c r="DR120" s="856"/>
      <c r="DS120" s="856"/>
      <c r="DT120" s="856"/>
      <c r="DU120" s="856"/>
      <c r="DV120" s="857">
        <v>28</v>
      </c>
      <c r="DW120" s="857"/>
      <c r="DX120" s="857"/>
      <c r="DY120" s="857"/>
      <c r="DZ120" s="858"/>
    </row>
    <row r="121" spans="1:130" s="227" customFormat="1" ht="26.25" customHeight="1" x14ac:dyDescent="0.25">
      <c r="A121" s="834"/>
      <c r="B121" s="835"/>
      <c r="C121" s="877" t="s">
        <v>454</v>
      </c>
      <c r="D121" s="878"/>
      <c r="E121" s="878"/>
      <c r="F121" s="878"/>
      <c r="G121" s="878"/>
      <c r="H121" s="878"/>
      <c r="I121" s="878"/>
      <c r="J121" s="878"/>
      <c r="K121" s="878"/>
      <c r="L121" s="878"/>
      <c r="M121" s="878"/>
      <c r="N121" s="878"/>
      <c r="O121" s="878"/>
      <c r="P121" s="878"/>
      <c r="Q121" s="878"/>
      <c r="R121" s="878"/>
      <c r="S121" s="878"/>
      <c r="T121" s="878"/>
      <c r="U121" s="878"/>
      <c r="V121" s="878"/>
      <c r="W121" s="878"/>
      <c r="X121" s="878"/>
      <c r="Y121" s="878"/>
      <c r="Z121" s="879"/>
      <c r="AA121" s="793" t="s">
        <v>122</v>
      </c>
      <c r="AB121" s="794"/>
      <c r="AC121" s="794"/>
      <c r="AD121" s="794"/>
      <c r="AE121" s="795"/>
      <c r="AF121" s="796" t="s">
        <v>122</v>
      </c>
      <c r="AG121" s="794"/>
      <c r="AH121" s="794"/>
      <c r="AI121" s="794"/>
      <c r="AJ121" s="795"/>
      <c r="AK121" s="796" t="s">
        <v>122</v>
      </c>
      <c r="AL121" s="794"/>
      <c r="AM121" s="794"/>
      <c r="AN121" s="794"/>
      <c r="AO121" s="795"/>
      <c r="AP121" s="838" t="s">
        <v>122</v>
      </c>
      <c r="AQ121" s="839"/>
      <c r="AR121" s="839"/>
      <c r="AS121" s="839"/>
      <c r="AT121" s="840"/>
      <c r="AU121" s="897"/>
      <c r="AV121" s="898"/>
      <c r="AW121" s="898"/>
      <c r="AX121" s="898"/>
      <c r="AY121" s="899"/>
      <c r="AZ121" s="829" t="s">
        <v>455</v>
      </c>
      <c r="BA121" s="766"/>
      <c r="BB121" s="766"/>
      <c r="BC121" s="766"/>
      <c r="BD121" s="766"/>
      <c r="BE121" s="766"/>
      <c r="BF121" s="766"/>
      <c r="BG121" s="766"/>
      <c r="BH121" s="766"/>
      <c r="BI121" s="766"/>
      <c r="BJ121" s="766"/>
      <c r="BK121" s="766"/>
      <c r="BL121" s="766"/>
      <c r="BM121" s="766"/>
      <c r="BN121" s="766"/>
      <c r="BO121" s="766"/>
      <c r="BP121" s="767"/>
      <c r="BQ121" s="830">
        <v>25279847</v>
      </c>
      <c r="BR121" s="831"/>
      <c r="BS121" s="831"/>
      <c r="BT121" s="831"/>
      <c r="BU121" s="831"/>
      <c r="BV121" s="831">
        <v>26950639</v>
      </c>
      <c r="BW121" s="831"/>
      <c r="BX121" s="831"/>
      <c r="BY121" s="831"/>
      <c r="BZ121" s="831"/>
      <c r="CA121" s="831">
        <v>27520834</v>
      </c>
      <c r="CB121" s="831"/>
      <c r="CC121" s="831"/>
      <c r="CD121" s="831"/>
      <c r="CE121" s="831"/>
      <c r="CF121" s="889">
        <v>45.1</v>
      </c>
      <c r="CG121" s="890"/>
      <c r="CH121" s="890"/>
      <c r="CI121" s="890"/>
      <c r="CJ121" s="890"/>
      <c r="CK121" s="883"/>
      <c r="CL121" s="869"/>
      <c r="CM121" s="869"/>
      <c r="CN121" s="869"/>
      <c r="CO121" s="870"/>
      <c r="CP121" s="849" t="s">
        <v>399</v>
      </c>
      <c r="CQ121" s="850"/>
      <c r="CR121" s="850"/>
      <c r="CS121" s="850"/>
      <c r="CT121" s="850"/>
      <c r="CU121" s="850"/>
      <c r="CV121" s="850"/>
      <c r="CW121" s="850"/>
      <c r="CX121" s="850"/>
      <c r="CY121" s="850"/>
      <c r="CZ121" s="850"/>
      <c r="DA121" s="850"/>
      <c r="DB121" s="850"/>
      <c r="DC121" s="850"/>
      <c r="DD121" s="850"/>
      <c r="DE121" s="850"/>
      <c r="DF121" s="851"/>
      <c r="DG121" s="830">
        <v>6924414</v>
      </c>
      <c r="DH121" s="831"/>
      <c r="DI121" s="831"/>
      <c r="DJ121" s="831"/>
      <c r="DK121" s="831"/>
      <c r="DL121" s="831">
        <v>6560366</v>
      </c>
      <c r="DM121" s="831"/>
      <c r="DN121" s="831"/>
      <c r="DO121" s="831"/>
      <c r="DP121" s="831"/>
      <c r="DQ121" s="831">
        <v>6189797</v>
      </c>
      <c r="DR121" s="831"/>
      <c r="DS121" s="831"/>
      <c r="DT121" s="831"/>
      <c r="DU121" s="831"/>
      <c r="DV121" s="808">
        <v>10.1</v>
      </c>
      <c r="DW121" s="808"/>
      <c r="DX121" s="808"/>
      <c r="DY121" s="808"/>
      <c r="DZ121" s="809"/>
    </row>
    <row r="122" spans="1:130" s="227" customFormat="1" ht="26.25" customHeight="1" x14ac:dyDescent="0.25">
      <c r="A122" s="834"/>
      <c r="B122" s="835"/>
      <c r="C122" s="829" t="s">
        <v>437</v>
      </c>
      <c r="D122" s="766"/>
      <c r="E122" s="766"/>
      <c r="F122" s="766"/>
      <c r="G122" s="766"/>
      <c r="H122" s="766"/>
      <c r="I122" s="766"/>
      <c r="J122" s="766"/>
      <c r="K122" s="766"/>
      <c r="L122" s="766"/>
      <c r="M122" s="766"/>
      <c r="N122" s="766"/>
      <c r="O122" s="766"/>
      <c r="P122" s="766"/>
      <c r="Q122" s="766"/>
      <c r="R122" s="766"/>
      <c r="S122" s="766"/>
      <c r="T122" s="766"/>
      <c r="U122" s="766"/>
      <c r="V122" s="766"/>
      <c r="W122" s="766"/>
      <c r="X122" s="766"/>
      <c r="Y122" s="766"/>
      <c r="Z122" s="767"/>
      <c r="AA122" s="793" t="s">
        <v>122</v>
      </c>
      <c r="AB122" s="794"/>
      <c r="AC122" s="794"/>
      <c r="AD122" s="794"/>
      <c r="AE122" s="795"/>
      <c r="AF122" s="796" t="s">
        <v>122</v>
      </c>
      <c r="AG122" s="794"/>
      <c r="AH122" s="794"/>
      <c r="AI122" s="794"/>
      <c r="AJ122" s="795"/>
      <c r="AK122" s="796" t="s">
        <v>122</v>
      </c>
      <c r="AL122" s="794"/>
      <c r="AM122" s="794"/>
      <c r="AN122" s="794"/>
      <c r="AO122" s="795"/>
      <c r="AP122" s="838" t="s">
        <v>122</v>
      </c>
      <c r="AQ122" s="839"/>
      <c r="AR122" s="839"/>
      <c r="AS122" s="839"/>
      <c r="AT122" s="840"/>
      <c r="AU122" s="897"/>
      <c r="AV122" s="898"/>
      <c r="AW122" s="898"/>
      <c r="AX122" s="898"/>
      <c r="AY122" s="899"/>
      <c r="AZ122" s="852" t="s">
        <v>456</v>
      </c>
      <c r="BA122" s="853"/>
      <c r="BB122" s="853"/>
      <c r="BC122" s="853"/>
      <c r="BD122" s="853"/>
      <c r="BE122" s="853"/>
      <c r="BF122" s="853"/>
      <c r="BG122" s="853"/>
      <c r="BH122" s="853"/>
      <c r="BI122" s="853"/>
      <c r="BJ122" s="853"/>
      <c r="BK122" s="853"/>
      <c r="BL122" s="853"/>
      <c r="BM122" s="853"/>
      <c r="BN122" s="853"/>
      <c r="BO122" s="853"/>
      <c r="BP122" s="854"/>
      <c r="BQ122" s="893">
        <v>110663273</v>
      </c>
      <c r="BR122" s="859"/>
      <c r="BS122" s="859"/>
      <c r="BT122" s="859"/>
      <c r="BU122" s="859"/>
      <c r="BV122" s="859">
        <v>106993320</v>
      </c>
      <c r="BW122" s="859"/>
      <c r="BX122" s="859"/>
      <c r="BY122" s="859"/>
      <c r="BZ122" s="859"/>
      <c r="CA122" s="859">
        <v>101662864</v>
      </c>
      <c r="CB122" s="859"/>
      <c r="CC122" s="859"/>
      <c r="CD122" s="859"/>
      <c r="CE122" s="859"/>
      <c r="CF122" s="860">
        <v>166.7</v>
      </c>
      <c r="CG122" s="861"/>
      <c r="CH122" s="861"/>
      <c r="CI122" s="861"/>
      <c r="CJ122" s="861"/>
      <c r="CK122" s="883"/>
      <c r="CL122" s="869"/>
      <c r="CM122" s="869"/>
      <c r="CN122" s="869"/>
      <c r="CO122" s="870"/>
      <c r="CP122" s="849" t="s">
        <v>395</v>
      </c>
      <c r="CQ122" s="850"/>
      <c r="CR122" s="850"/>
      <c r="CS122" s="850"/>
      <c r="CT122" s="850"/>
      <c r="CU122" s="850"/>
      <c r="CV122" s="850"/>
      <c r="CW122" s="850"/>
      <c r="CX122" s="850"/>
      <c r="CY122" s="850"/>
      <c r="CZ122" s="850"/>
      <c r="DA122" s="850"/>
      <c r="DB122" s="850"/>
      <c r="DC122" s="850"/>
      <c r="DD122" s="850"/>
      <c r="DE122" s="850"/>
      <c r="DF122" s="851"/>
      <c r="DG122" s="830">
        <v>721469</v>
      </c>
      <c r="DH122" s="831"/>
      <c r="DI122" s="831"/>
      <c r="DJ122" s="831"/>
      <c r="DK122" s="831"/>
      <c r="DL122" s="831">
        <v>1588123</v>
      </c>
      <c r="DM122" s="831"/>
      <c r="DN122" s="831"/>
      <c r="DO122" s="831"/>
      <c r="DP122" s="831"/>
      <c r="DQ122" s="831">
        <v>1949236</v>
      </c>
      <c r="DR122" s="831"/>
      <c r="DS122" s="831"/>
      <c r="DT122" s="831"/>
      <c r="DU122" s="831"/>
      <c r="DV122" s="808">
        <v>3.2</v>
      </c>
      <c r="DW122" s="808"/>
      <c r="DX122" s="808"/>
      <c r="DY122" s="808"/>
      <c r="DZ122" s="809"/>
    </row>
    <row r="123" spans="1:130" s="227" customFormat="1" ht="26.25" customHeight="1" x14ac:dyDescent="0.25">
      <c r="A123" s="834"/>
      <c r="B123" s="835"/>
      <c r="C123" s="829" t="s">
        <v>443</v>
      </c>
      <c r="D123" s="766"/>
      <c r="E123" s="766"/>
      <c r="F123" s="766"/>
      <c r="G123" s="766"/>
      <c r="H123" s="766"/>
      <c r="I123" s="766"/>
      <c r="J123" s="766"/>
      <c r="K123" s="766"/>
      <c r="L123" s="766"/>
      <c r="M123" s="766"/>
      <c r="N123" s="766"/>
      <c r="O123" s="766"/>
      <c r="P123" s="766"/>
      <c r="Q123" s="766"/>
      <c r="R123" s="766"/>
      <c r="S123" s="766"/>
      <c r="T123" s="766"/>
      <c r="U123" s="766"/>
      <c r="V123" s="766"/>
      <c r="W123" s="766"/>
      <c r="X123" s="766"/>
      <c r="Y123" s="766"/>
      <c r="Z123" s="767"/>
      <c r="AA123" s="793" t="s">
        <v>122</v>
      </c>
      <c r="AB123" s="794"/>
      <c r="AC123" s="794"/>
      <c r="AD123" s="794"/>
      <c r="AE123" s="795"/>
      <c r="AF123" s="796" t="s">
        <v>122</v>
      </c>
      <c r="AG123" s="794"/>
      <c r="AH123" s="794"/>
      <c r="AI123" s="794"/>
      <c r="AJ123" s="795"/>
      <c r="AK123" s="796" t="s">
        <v>122</v>
      </c>
      <c r="AL123" s="794"/>
      <c r="AM123" s="794"/>
      <c r="AN123" s="794"/>
      <c r="AO123" s="795"/>
      <c r="AP123" s="838" t="s">
        <v>122</v>
      </c>
      <c r="AQ123" s="839"/>
      <c r="AR123" s="839"/>
      <c r="AS123" s="839"/>
      <c r="AT123" s="840"/>
      <c r="AU123" s="900"/>
      <c r="AV123" s="901"/>
      <c r="AW123" s="901"/>
      <c r="AX123" s="901"/>
      <c r="AY123" s="901"/>
      <c r="AZ123" s="248" t="s">
        <v>177</v>
      </c>
      <c r="BA123" s="248"/>
      <c r="BB123" s="248"/>
      <c r="BC123" s="248"/>
      <c r="BD123" s="248"/>
      <c r="BE123" s="248"/>
      <c r="BF123" s="248"/>
      <c r="BG123" s="248"/>
      <c r="BH123" s="248"/>
      <c r="BI123" s="248"/>
      <c r="BJ123" s="248"/>
      <c r="BK123" s="248"/>
      <c r="BL123" s="248"/>
      <c r="BM123" s="248"/>
      <c r="BN123" s="248"/>
      <c r="BO123" s="891" t="s">
        <v>457</v>
      </c>
      <c r="BP123" s="892"/>
      <c r="BQ123" s="846">
        <v>152993258</v>
      </c>
      <c r="BR123" s="847"/>
      <c r="BS123" s="847"/>
      <c r="BT123" s="847"/>
      <c r="BU123" s="847"/>
      <c r="BV123" s="847">
        <v>152753889</v>
      </c>
      <c r="BW123" s="847"/>
      <c r="BX123" s="847"/>
      <c r="BY123" s="847"/>
      <c r="BZ123" s="847"/>
      <c r="CA123" s="847">
        <v>148502622</v>
      </c>
      <c r="CB123" s="847"/>
      <c r="CC123" s="847"/>
      <c r="CD123" s="847"/>
      <c r="CE123" s="847"/>
      <c r="CF123" s="762"/>
      <c r="CG123" s="763"/>
      <c r="CH123" s="763"/>
      <c r="CI123" s="763"/>
      <c r="CJ123" s="848"/>
      <c r="CK123" s="883"/>
      <c r="CL123" s="869"/>
      <c r="CM123" s="869"/>
      <c r="CN123" s="869"/>
      <c r="CO123" s="870"/>
      <c r="CP123" s="849" t="s">
        <v>398</v>
      </c>
      <c r="CQ123" s="850"/>
      <c r="CR123" s="850"/>
      <c r="CS123" s="850"/>
      <c r="CT123" s="850"/>
      <c r="CU123" s="850"/>
      <c r="CV123" s="850"/>
      <c r="CW123" s="850"/>
      <c r="CX123" s="850"/>
      <c r="CY123" s="850"/>
      <c r="CZ123" s="850"/>
      <c r="DA123" s="850"/>
      <c r="DB123" s="850"/>
      <c r="DC123" s="850"/>
      <c r="DD123" s="850"/>
      <c r="DE123" s="850"/>
      <c r="DF123" s="851"/>
      <c r="DG123" s="793">
        <v>621537</v>
      </c>
      <c r="DH123" s="794"/>
      <c r="DI123" s="794"/>
      <c r="DJ123" s="794"/>
      <c r="DK123" s="795"/>
      <c r="DL123" s="796">
        <v>803577</v>
      </c>
      <c r="DM123" s="794"/>
      <c r="DN123" s="794"/>
      <c r="DO123" s="794"/>
      <c r="DP123" s="795"/>
      <c r="DQ123" s="796">
        <v>893074</v>
      </c>
      <c r="DR123" s="794"/>
      <c r="DS123" s="794"/>
      <c r="DT123" s="794"/>
      <c r="DU123" s="795"/>
      <c r="DV123" s="838">
        <v>1.5</v>
      </c>
      <c r="DW123" s="839"/>
      <c r="DX123" s="839"/>
      <c r="DY123" s="839"/>
      <c r="DZ123" s="840"/>
    </row>
    <row r="124" spans="1:130" s="227" customFormat="1" ht="26.25" customHeight="1" thickBot="1" x14ac:dyDescent="0.3">
      <c r="A124" s="834"/>
      <c r="B124" s="835"/>
      <c r="C124" s="829" t="s">
        <v>446</v>
      </c>
      <c r="D124" s="766"/>
      <c r="E124" s="766"/>
      <c r="F124" s="766"/>
      <c r="G124" s="766"/>
      <c r="H124" s="766"/>
      <c r="I124" s="766"/>
      <c r="J124" s="766"/>
      <c r="K124" s="766"/>
      <c r="L124" s="766"/>
      <c r="M124" s="766"/>
      <c r="N124" s="766"/>
      <c r="O124" s="766"/>
      <c r="P124" s="766"/>
      <c r="Q124" s="766"/>
      <c r="R124" s="766"/>
      <c r="S124" s="766"/>
      <c r="T124" s="766"/>
      <c r="U124" s="766"/>
      <c r="V124" s="766"/>
      <c r="W124" s="766"/>
      <c r="X124" s="766"/>
      <c r="Y124" s="766"/>
      <c r="Z124" s="767"/>
      <c r="AA124" s="793" t="s">
        <v>122</v>
      </c>
      <c r="AB124" s="794"/>
      <c r="AC124" s="794"/>
      <c r="AD124" s="794"/>
      <c r="AE124" s="795"/>
      <c r="AF124" s="796" t="s">
        <v>122</v>
      </c>
      <c r="AG124" s="794"/>
      <c r="AH124" s="794"/>
      <c r="AI124" s="794"/>
      <c r="AJ124" s="795"/>
      <c r="AK124" s="796" t="s">
        <v>122</v>
      </c>
      <c r="AL124" s="794"/>
      <c r="AM124" s="794"/>
      <c r="AN124" s="794"/>
      <c r="AO124" s="795"/>
      <c r="AP124" s="838" t="s">
        <v>122</v>
      </c>
      <c r="AQ124" s="839"/>
      <c r="AR124" s="839"/>
      <c r="AS124" s="839"/>
      <c r="AT124" s="840"/>
      <c r="AU124" s="841" t="s">
        <v>458</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40.1</v>
      </c>
      <c r="BR124" s="845"/>
      <c r="BS124" s="845"/>
      <c r="BT124" s="845"/>
      <c r="BU124" s="845"/>
      <c r="BV124" s="845">
        <v>37.4</v>
      </c>
      <c r="BW124" s="845"/>
      <c r="BX124" s="845"/>
      <c r="BY124" s="845"/>
      <c r="BZ124" s="845"/>
      <c r="CA124" s="845">
        <v>38.9</v>
      </c>
      <c r="CB124" s="845"/>
      <c r="CC124" s="845"/>
      <c r="CD124" s="845"/>
      <c r="CE124" s="845"/>
      <c r="CF124" s="740"/>
      <c r="CG124" s="741"/>
      <c r="CH124" s="741"/>
      <c r="CI124" s="741"/>
      <c r="CJ124" s="876"/>
      <c r="CK124" s="884"/>
      <c r="CL124" s="884"/>
      <c r="CM124" s="884"/>
      <c r="CN124" s="884"/>
      <c r="CO124" s="885"/>
      <c r="CP124" s="849" t="s">
        <v>459</v>
      </c>
      <c r="CQ124" s="850"/>
      <c r="CR124" s="850"/>
      <c r="CS124" s="850"/>
      <c r="CT124" s="850"/>
      <c r="CU124" s="850"/>
      <c r="CV124" s="850"/>
      <c r="CW124" s="850"/>
      <c r="CX124" s="850"/>
      <c r="CY124" s="850"/>
      <c r="CZ124" s="850"/>
      <c r="DA124" s="850"/>
      <c r="DB124" s="850"/>
      <c r="DC124" s="850"/>
      <c r="DD124" s="850"/>
      <c r="DE124" s="850"/>
      <c r="DF124" s="851"/>
      <c r="DG124" s="777">
        <v>163055</v>
      </c>
      <c r="DH124" s="778"/>
      <c r="DI124" s="778"/>
      <c r="DJ124" s="778"/>
      <c r="DK124" s="779"/>
      <c r="DL124" s="780">
        <v>157800</v>
      </c>
      <c r="DM124" s="778"/>
      <c r="DN124" s="778"/>
      <c r="DO124" s="778"/>
      <c r="DP124" s="779"/>
      <c r="DQ124" s="780">
        <v>153115</v>
      </c>
      <c r="DR124" s="778"/>
      <c r="DS124" s="778"/>
      <c r="DT124" s="778"/>
      <c r="DU124" s="779"/>
      <c r="DV124" s="862">
        <v>0.3</v>
      </c>
      <c r="DW124" s="863"/>
      <c r="DX124" s="863"/>
      <c r="DY124" s="863"/>
      <c r="DZ124" s="864"/>
    </row>
    <row r="125" spans="1:130" s="227" customFormat="1" ht="26.25" customHeight="1" x14ac:dyDescent="0.25">
      <c r="A125" s="834"/>
      <c r="B125" s="835"/>
      <c r="C125" s="829" t="s">
        <v>448</v>
      </c>
      <c r="D125" s="766"/>
      <c r="E125" s="766"/>
      <c r="F125" s="766"/>
      <c r="G125" s="766"/>
      <c r="H125" s="766"/>
      <c r="I125" s="766"/>
      <c r="J125" s="766"/>
      <c r="K125" s="766"/>
      <c r="L125" s="766"/>
      <c r="M125" s="766"/>
      <c r="N125" s="766"/>
      <c r="O125" s="766"/>
      <c r="P125" s="766"/>
      <c r="Q125" s="766"/>
      <c r="R125" s="766"/>
      <c r="S125" s="766"/>
      <c r="T125" s="766"/>
      <c r="U125" s="766"/>
      <c r="V125" s="766"/>
      <c r="W125" s="766"/>
      <c r="X125" s="766"/>
      <c r="Y125" s="766"/>
      <c r="Z125" s="767"/>
      <c r="AA125" s="793" t="s">
        <v>122</v>
      </c>
      <c r="AB125" s="794"/>
      <c r="AC125" s="794"/>
      <c r="AD125" s="794"/>
      <c r="AE125" s="795"/>
      <c r="AF125" s="796" t="s">
        <v>122</v>
      </c>
      <c r="AG125" s="794"/>
      <c r="AH125" s="794"/>
      <c r="AI125" s="794"/>
      <c r="AJ125" s="795"/>
      <c r="AK125" s="796" t="s">
        <v>122</v>
      </c>
      <c r="AL125" s="794"/>
      <c r="AM125" s="794"/>
      <c r="AN125" s="794"/>
      <c r="AO125" s="795"/>
      <c r="AP125" s="838" t="s">
        <v>122</v>
      </c>
      <c r="AQ125" s="839"/>
      <c r="AR125" s="839"/>
      <c r="AS125" s="839"/>
      <c r="AT125" s="840"/>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65" t="s">
        <v>460</v>
      </c>
      <c r="CL125" s="866"/>
      <c r="CM125" s="866"/>
      <c r="CN125" s="866"/>
      <c r="CO125" s="867"/>
      <c r="CP125" s="874" t="s">
        <v>461</v>
      </c>
      <c r="CQ125" s="822"/>
      <c r="CR125" s="822"/>
      <c r="CS125" s="822"/>
      <c r="CT125" s="822"/>
      <c r="CU125" s="822"/>
      <c r="CV125" s="822"/>
      <c r="CW125" s="822"/>
      <c r="CX125" s="822"/>
      <c r="CY125" s="822"/>
      <c r="CZ125" s="822"/>
      <c r="DA125" s="822"/>
      <c r="DB125" s="822"/>
      <c r="DC125" s="822"/>
      <c r="DD125" s="822"/>
      <c r="DE125" s="822"/>
      <c r="DF125" s="823"/>
      <c r="DG125" s="875" t="s">
        <v>122</v>
      </c>
      <c r="DH125" s="856"/>
      <c r="DI125" s="856"/>
      <c r="DJ125" s="856"/>
      <c r="DK125" s="856"/>
      <c r="DL125" s="856" t="s">
        <v>122</v>
      </c>
      <c r="DM125" s="856"/>
      <c r="DN125" s="856"/>
      <c r="DO125" s="856"/>
      <c r="DP125" s="856"/>
      <c r="DQ125" s="856" t="s">
        <v>122</v>
      </c>
      <c r="DR125" s="856"/>
      <c r="DS125" s="856"/>
      <c r="DT125" s="856"/>
      <c r="DU125" s="856"/>
      <c r="DV125" s="857" t="s">
        <v>122</v>
      </c>
      <c r="DW125" s="857"/>
      <c r="DX125" s="857"/>
      <c r="DY125" s="857"/>
      <c r="DZ125" s="858"/>
    </row>
    <row r="126" spans="1:130" s="227" customFormat="1" ht="26.25" customHeight="1" thickBot="1" x14ac:dyDescent="0.3">
      <c r="A126" s="834"/>
      <c r="B126" s="835"/>
      <c r="C126" s="829" t="s">
        <v>450</v>
      </c>
      <c r="D126" s="766"/>
      <c r="E126" s="766"/>
      <c r="F126" s="766"/>
      <c r="G126" s="766"/>
      <c r="H126" s="766"/>
      <c r="I126" s="766"/>
      <c r="J126" s="766"/>
      <c r="K126" s="766"/>
      <c r="L126" s="766"/>
      <c r="M126" s="766"/>
      <c r="N126" s="766"/>
      <c r="O126" s="766"/>
      <c r="P126" s="766"/>
      <c r="Q126" s="766"/>
      <c r="R126" s="766"/>
      <c r="S126" s="766"/>
      <c r="T126" s="766"/>
      <c r="U126" s="766"/>
      <c r="V126" s="766"/>
      <c r="W126" s="766"/>
      <c r="X126" s="766"/>
      <c r="Y126" s="766"/>
      <c r="Z126" s="767"/>
      <c r="AA126" s="793">
        <v>196329</v>
      </c>
      <c r="AB126" s="794"/>
      <c r="AC126" s="794"/>
      <c r="AD126" s="794"/>
      <c r="AE126" s="795"/>
      <c r="AF126" s="796">
        <v>210810</v>
      </c>
      <c r="AG126" s="794"/>
      <c r="AH126" s="794"/>
      <c r="AI126" s="794"/>
      <c r="AJ126" s="795"/>
      <c r="AK126" s="796">
        <v>152118</v>
      </c>
      <c r="AL126" s="794"/>
      <c r="AM126" s="794"/>
      <c r="AN126" s="794"/>
      <c r="AO126" s="795"/>
      <c r="AP126" s="838">
        <v>0.2</v>
      </c>
      <c r="AQ126" s="839"/>
      <c r="AR126" s="839"/>
      <c r="AS126" s="839"/>
      <c r="AT126" s="840"/>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68"/>
      <c r="CL126" s="869"/>
      <c r="CM126" s="869"/>
      <c r="CN126" s="869"/>
      <c r="CO126" s="870"/>
      <c r="CP126" s="829" t="s">
        <v>462</v>
      </c>
      <c r="CQ126" s="766"/>
      <c r="CR126" s="766"/>
      <c r="CS126" s="766"/>
      <c r="CT126" s="766"/>
      <c r="CU126" s="766"/>
      <c r="CV126" s="766"/>
      <c r="CW126" s="766"/>
      <c r="CX126" s="766"/>
      <c r="CY126" s="766"/>
      <c r="CZ126" s="766"/>
      <c r="DA126" s="766"/>
      <c r="DB126" s="766"/>
      <c r="DC126" s="766"/>
      <c r="DD126" s="766"/>
      <c r="DE126" s="766"/>
      <c r="DF126" s="767"/>
      <c r="DG126" s="830">
        <v>1169106</v>
      </c>
      <c r="DH126" s="831"/>
      <c r="DI126" s="831"/>
      <c r="DJ126" s="831"/>
      <c r="DK126" s="831"/>
      <c r="DL126" s="831">
        <v>1062978</v>
      </c>
      <c r="DM126" s="831"/>
      <c r="DN126" s="831"/>
      <c r="DO126" s="831"/>
      <c r="DP126" s="831"/>
      <c r="DQ126" s="831">
        <v>957227</v>
      </c>
      <c r="DR126" s="831"/>
      <c r="DS126" s="831"/>
      <c r="DT126" s="831"/>
      <c r="DU126" s="831"/>
      <c r="DV126" s="808">
        <v>1.6</v>
      </c>
      <c r="DW126" s="808"/>
      <c r="DX126" s="808"/>
      <c r="DY126" s="808"/>
      <c r="DZ126" s="809"/>
    </row>
    <row r="127" spans="1:130" s="227" customFormat="1" ht="26.25" customHeight="1" x14ac:dyDescent="0.25">
      <c r="A127" s="836"/>
      <c r="B127" s="837"/>
      <c r="C127" s="852" t="s">
        <v>463</v>
      </c>
      <c r="D127" s="853"/>
      <c r="E127" s="853"/>
      <c r="F127" s="853"/>
      <c r="G127" s="853"/>
      <c r="H127" s="853"/>
      <c r="I127" s="853"/>
      <c r="J127" s="853"/>
      <c r="K127" s="853"/>
      <c r="L127" s="853"/>
      <c r="M127" s="853"/>
      <c r="N127" s="853"/>
      <c r="O127" s="853"/>
      <c r="P127" s="853"/>
      <c r="Q127" s="853"/>
      <c r="R127" s="853"/>
      <c r="S127" s="853"/>
      <c r="T127" s="853"/>
      <c r="U127" s="853"/>
      <c r="V127" s="853"/>
      <c r="W127" s="853"/>
      <c r="X127" s="853"/>
      <c r="Y127" s="853"/>
      <c r="Z127" s="854"/>
      <c r="AA127" s="793">
        <v>95</v>
      </c>
      <c r="AB127" s="794"/>
      <c r="AC127" s="794"/>
      <c r="AD127" s="794"/>
      <c r="AE127" s="795"/>
      <c r="AF127" s="796">
        <v>101</v>
      </c>
      <c r="AG127" s="794"/>
      <c r="AH127" s="794"/>
      <c r="AI127" s="794"/>
      <c r="AJ127" s="795"/>
      <c r="AK127" s="796">
        <v>89</v>
      </c>
      <c r="AL127" s="794"/>
      <c r="AM127" s="794"/>
      <c r="AN127" s="794"/>
      <c r="AO127" s="795"/>
      <c r="AP127" s="838">
        <v>0</v>
      </c>
      <c r="AQ127" s="839"/>
      <c r="AR127" s="839"/>
      <c r="AS127" s="839"/>
      <c r="AT127" s="840"/>
      <c r="AU127" s="229"/>
      <c r="AV127" s="229"/>
      <c r="AW127" s="229"/>
      <c r="AX127" s="855" t="s">
        <v>464</v>
      </c>
      <c r="AY127" s="826"/>
      <c r="AZ127" s="826"/>
      <c r="BA127" s="826"/>
      <c r="BB127" s="826"/>
      <c r="BC127" s="826"/>
      <c r="BD127" s="826"/>
      <c r="BE127" s="827"/>
      <c r="BF127" s="825" t="s">
        <v>465</v>
      </c>
      <c r="BG127" s="826"/>
      <c r="BH127" s="826"/>
      <c r="BI127" s="826"/>
      <c r="BJ127" s="826"/>
      <c r="BK127" s="826"/>
      <c r="BL127" s="827"/>
      <c r="BM127" s="825" t="s">
        <v>466</v>
      </c>
      <c r="BN127" s="826"/>
      <c r="BO127" s="826"/>
      <c r="BP127" s="826"/>
      <c r="BQ127" s="826"/>
      <c r="BR127" s="826"/>
      <c r="BS127" s="827"/>
      <c r="BT127" s="825" t="s">
        <v>467</v>
      </c>
      <c r="BU127" s="826"/>
      <c r="BV127" s="826"/>
      <c r="BW127" s="826"/>
      <c r="BX127" s="826"/>
      <c r="BY127" s="826"/>
      <c r="BZ127" s="828"/>
      <c r="CA127" s="229"/>
      <c r="CB127" s="229"/>
      <c r="CC127" s="229"/>
      <c r="CD127" s="252"/>
      <c r="CE127" s="252"/>
      <c r="CF127" s="252"/>
      <c r="CG127" s="229"/>
      <c r="CH127" s="229"/>
      <c r="CI127" s="229"/>
      <c r="CJ127" s="251"/>
      <c r="CK127" s="868"/>
      <c r="CL127" s="869"/>
      <c r="CM127" s="869"/>
      <c r="CN127" s="869"/>
      <c r="CO127" s="870"/>
      <c r="CP127" s="829" t="s">
        <v>468</v>
      </c>
      <c r="CQ127" s="766"/>
      <c r="CR127" s="766"/>
      <c r="CS127" s="766"/>
      <c r="CT127" s="766"/>
      <c r="CU127" s="766"/>
      <c r="CV127" s="766"/>
      <c r="CW127" s="766"/>
      <c r="CX127" s="766"/>
      <c r="CY127" s="766"/>
      <c r="CZ127" s="766"/>
      <c r="DA127" s="766"/>
      <c r="DB127" s="766"/>
      <c r="DC127" s="766"/>
      <c r="DD127" s="766"/>
      <c r="DE127" s="766"/>
      <c r="DF127" s="767"/>
      <c r="DG127" s="830" t="s">
        <v>122</v>
      </c>
      <c r="DH127" s="831"/>
      <c r="DI127" s="831"/>
      <c r="DJ127" s="831"/>
      <c r="DK127" s="831"/>
      <c r="DL127" s="831" t="s">
        <v>122</v>
      </c>
      <c r="DM127" s="831"/>
      <c r="DN127" s="831"/>
      <c r="DO127" s="831"/>
      <c r="DP127" s="831"/>
      <c r="DQ127" s="831" t="s">
        <v>122</v>
      </c>
      <c r="DR127" s="831"/>
      <c r="DS127" s="831"/>
      <c r="DT127" s="831"/>
      <c r="DU127" s="831"/>
      <c r="DV127" s="808" t="s">
        <v>122</v>
      </c>
      <c r="DW127" s="808"/>
      <c r="DX127" s="808"/>
      <c r="DY127" s="808"/>
      <c r="DZ127" s="809"/>
    </row>
    <row r="128" spans="1:130" s="227" customFormat="1" ht="26.25" customHeight="1" thickBot="1" x14ac:dyDescent="0.3">
      <c r="A128" s="810" t="s">
        <v>469</v>
      </c>
      <c r="B128" s="811"/>
      <c r="C128" s="811"/>
      <c r="D128" s="811"/>
      <c r="E128" s="811"/>
      <c r="F128" s="811"/>
      <c r="G128" s="811"/>
      <c r="H128" s="811"/>
      <c r="I128" s="811"/>
      <c r="J128" s="811"/>
      <c r="K128" s="811"/>
      <c r="L128" s="811"/>
      <c r="M128" s="811"/>
      <c r="N128" s="811"/>
      <c r="O128" s="811"/>
      <c r="P128" s="811"/>
      <c r="Q128" s="811"/>
      <c r="R128" s="811"/>
      <c r="S128" s="811"/>
      <c r="T128" s="811"/>
      <c r="U128" s="811"/>
      <c r="V128" s="811"/>
      <c r="W128" s="812" t="s">
        <v>470</v>
      </c>
      <c r="X128" s="812"/>
      <c r="Y128" s="812"/>
      <c r="Z128" s="813"/>
      <c r="AA128" s="814">
        <v>2544951</v>
      </c>
      <c r="AB128" s="815"/>
      <c r="AC128" s="815"/>
      <c r="AD128" s="815"/>
      <c r="AE128" s="816"/>
      <c r="AF128" s="817">
        <v>2674271</v>
      </c>
      <c r="AG128" s="815"/>
      <c r="AH128" s="815"/>
      <c r="AI128" s="815"/>
      <c r="AJ128" s="816"/>
      <c r="AK128" s="817">
        <v>2674894</v>
      </c>
      <c r="AL128" s="815"/>
      <c r="AM128" s="815"/>
      <c r="AN128" s="815"/>
      <c r="AO128" s="816"/>
      <c r="AP128" s="818"/>
      <c r="AQ128" s="819"/>
      <c r="AR128" s="819"/>
      <c r="AS128" s="819"/>
      <c r="AT128" s="820"/>
      <c r="AU128" s="229"/>
      <c r="AV128" s="229"/>
      <c r="AW128" s="229"/>
      <c r="AX128" s="821" t="s">
        <v>471</v>
      </c>
      <c r="AY128" s="822"/>
      <c r="AZ128" s="822"/>
      <c r="BA128" s="822"/>
      <c r="BB128" s="822"/>
      <c r="BC128" s="822"/>
      <c r="BD128" s="822"/>
      <c r="BE128" s="823"/>
      <c r="BF128" s="800" t="s">
        <v>122</v>
      </c>
      <c r="BG128" s="801"/>
      <c r="BH128" s="801"/>
      <c r="BI128" s="801"/>
      <c r="BJ128" s="801"/>
      <c r="BK128" s="801"/>
      <c r="BL128" s="824"/>
      <c r="BM128" s="800">
        <v>11.25</v>
      </c>
      <c r="BN128" s="801"/>
      <c r="BO128" s="801"/>
      <c r="BP128" s="801"/>
      <c r="BQ128" s="801"/>
      <c r="BR128" s="801"/>
      <c r="BS128" s="824"/>
      <c r="BT128" s="800">
        <v>20</v>
      </c>
      <c r="BU128" s="801"/>
      <c r="BV128" s="801"/>
      <c r="BW128" s="801"/>
      <c r="BX128" s="801"/>
      <c r="BY128" s="801"/>
      <c r="BZ128" s="802"/>
      <c r="CA128" s="252"/>
      <c r="CB128" s="252"/>
      <c r="CC128" s="252"/>
      <c r="CD128" s="252"/>
      <c r="CE128" s="252"/>
      <c r="CF128" s="252"/>
      <c r="CG128" s="229"/>
      <c r="CH128" s="229"/>
      <c r="CI128" s="229"/>
      <c r="CJ128" s="251"/>
      <c r="CK128" s="871"/>
      <c r="CL128" s="872"/>
      <c r="CM128" s="872"/>
      <c r="CN128" s="872"/>
      <c r="CO128" s="873"/>
      <c r="CP128" s="803" t="s">
        <v>472</v>
      </c>
      <c r="CQ128" s="744"/>
      <c r="CR128" s="744"/>
      <c r="CS128" s="744"/>
      <c r="CT128" s="744"/>
      <c r="CU128" s="744"/>
      <c r="CV128" s="744"/>
      <c r="CW128" s="744"/>
      <c r="CX128" s="744"/>
      <c r="CY128" s="744"/>
      <c r="CZ128" s="744"/>
      <c r="DA128" s="744"/>
      <c r="DB128" s="744"/>
      <c r="DC128" s="744"/>
      <c r="DD128" s="744"/>
      <c r="DE128" s="744"/>
      <c r="DF128" s="745"/>
      <c r="DG128" s="804" t="s">
        <v>122</v>
      </c>
      <c r="DH128" s="805"/>
      <c r="DI128" s="805"/>
      <c r="DJ128" s="805"/>
      <c r="DK128" s="805"/>
      <c r="DL128" s="805" t="s">
        <v>122</v>
      </c>
      <c r="DM128" s="805"/>
      <c r="DN128" s="805"/>
      <c r="DO128" s="805"/>
      <c r="DP128" s="805"/>
      <c r="DQ128" s="805" t="s">
        <v>122</v>
      </c>
      <c r="DR128" s="805"/>
      <c r="DS128" s="805"/>
      <c r="DT128" s="805"/>
      <c r="DU128" s="805"/>
      <c r="DV128" s="806" t="s">
        <v>122</v>
      </c>
      <c r="DW128" s="806"/>
      <c r="DX128" s="806"/>
      <c r="DY128" s="806"/>
      <c r="DZ128" s="807"/>
    </row>
    <row r="129" spans="1:131" s="227" customFormat="1" ht="26.25" customHeight="1" x14ac:dyDescent="0.25">
      <c r="A129" s="788" t="s">
        <v>102</v>
      </c>
      <c r="B129" s="789"/>
      <c r="C129" s="789"/>
      <c r="D129" s="789"/>
      <c r="E129" s="789"/>
      <c r="F129" s="789"/>
      <c r="G129" s="789"/>
      <c r="H129" s="789"/>
      <c r="I129" s="789"/>
      <c r="J129" s="789"/>
      <c r="K129" s="789"/>
      <c r="L129" s="789"/>
      <c r="M129" s="789"/>
      <c r="N129" s="789"/>
      <c r="O129" s="789"/>
      <c r="P129" s="789"/>
      <c r="Q129" s="789"/>
      <c r="R129" s="789"/>
      <c r="S129" s="789"/>
      <c r="T129" s="789"/>
      <c r="U129" s="789"/>
      <c r="V129" s="789"/>
      <c r="W129" s="790" t="s">
        <v>473</v>
      </c>
      <c r="X129" s="791"/>
      <c r="Y129" s="791"/>
      <c r="Z129" s="792"/>
      <c r="AA129" s="793">
        <v>72224159</v>
      </c>
      <c r="AB129" s="794"/>
      <c r="AC129" s="794"/>
      <c r="AD129" s="794"/>
      <c r="AE129" s="795"/>
      <c r="AF129" s="796">
        <v>70592618</v>
      </c>
      <c r="AG129" s="794"/>
      <c r="AH129" s="794"/>
      <c r="AI129" s="794"/>
      <c r="AJ129" s="795"/>
      <c r="AK129" s="796">
        <v>70931385</v>
      </c>
      <c r="AL129" s="794"/>
      <c r="AM129" s="794"/>
      <c r="AN129" s="794"/>
      <c r="AO129" s="795"/>
      <c r="AP129" s="797"/>
      <c r="AQ129" s="798"/>
      <c r="AR129" s="798"/>
      <c r="AS129" s="798"/>
      <c r="AT129" s="799"/>
      <c r="AU129" s="230"/>
      <c r="AV129" s="230"/>
      <c r="AW129" s="230"/>
      <c r="AX129" s="765" t="s">
        <v>474</v>
      </c>
      <c r="AY129" s="766"/>
      <c r="AZ129" s="766"/>
      <c r="BA129" s="766"/>
      <c r="BB129" s="766"/>
      <c r="BC129" s="766"/>
      <c r="BD129" s="766"/>
      <c r="BE129" s="767"/>
      <c r="BF129" s="784" t="s">
        <v>122</v>
      </c>
      <c r="BG129" s="785"/>
      <c r="BH129" s="785"/>
      <c r="BI129" s="785"/>
      <c r="BJ129" s="785"/>
      <c r="BK129" s="785"/>
      <c r="BL129" s="786"/>
      <c r="BM129" s="784">
        <v>16.25</v>
      </c>
      <c r="BN129" s="785"/>
      <c r="BO129" s="785"/>
      <c r="BP129" s="785"/>
      <c r="BQ129" s="785"/>
      <c r="BR129" s="785"/>
      <c r="BS129" s="786"/>
      <c r="BT129" s="784">
        <v>30</v>
      </c>
      <c r="BU129" s="785"/>
      <c r="BV129" s="785"/>
      <c r="BW129" s="785"/>
      <c r="BX129" s="785"/>
      <c r="BY129" s="785"/>
      <c r="BZ129" s="787"/>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5">
      <c r="A130" s="788" t="s">
        <v>475</v>
      </c>
      <c r="B130" s="789"/>
      <c r="C130" s="789"/>
      <c r="D130" s="789"/>
      <c r="E130" s="789"/>
      <c r="F130" s="789"/>
      <c r="G130" s="789"/>
      <c r="H130" s="789"/>
      <c r="I130" s="789"/>
      <c r="J130" s="789"/>
      <c r="K130" s="789"/>
      <c r="L130" s="789"/>
      <c r="M130" s="789"/>
      <c r="N130" s="789"/>
      <c r="O130" s="789"/>
      <c r="P130" s="789"/>
      <c r="Q130" s="789"/>
      <c r="R130" s="789"/>
      <c r="S130" s="789"/>
      <c r="T130" s="789"/>
      <c r="U130" s="789"/>
      <c r="V130" s="789"/>
      <c r="W130" s="790" t="s">
        <v>476</v>
      </c>
      <c r="X130" s="791"/>
      <c r="Y130" s="791"/>
      <c r="Z130" s="792"/>
      <c r="AA130" s="793">
        <v>10010470</v>
      </c>
      <c r="AB130" s="794"/>
      <c r="AC130" s="794"/>
      <c r="AD130" s="794"/>
      <c r="AE130" s="795"/>
      <c r="AF130" s="796">
        <v>9935839</v>
      </c>
      <c r="AG130" s="794"/>
      <c r="AH130" s="794"/>
      <c r="AI130" s="794"/>
      <c r="AJ130" s="795"/>
      <c r="AK130" s="796">
        <v>9933949</v>
      </c>
      <c r="AL130" s="794"/>
      <c r="AM130" s="794"/>
      <c r="AN130" s="794"/>
      <c r="AO130" s="795"/>
      <c r="AP130" s="797"/>
      <c r="AQ130" s="798"/>
      <c r="AR130" s="798"/>
      <c r="AS130" s="798"/>
      <c r="AT130" s="799"/>
      <c r="AU130" s="230"/>
      <c r="AV130" s="230"/>
      <c r="AW130" s="230"/>
      <c r="AX130" s="765" t="s">
        <v>477</v>
      </c>
      <c r="AY130" s="766"/>
      <c r="AZ130" s="766"/>
      <c r="BA130" s="766"/>
      <c r="BB130" s="766"/>
      <c r="BC130" s="766"/>
      <c r="BD130" s="766"/>
      <c r="BE130" s="767"/>
      <c r="BF130" s="768">
        <v>5</v>
      </c>
      <c r="BG130" s="769"/>
      <c r="BH130" s="769"/>
      <c r="BI130" s="769"/>
      <c r="BJ130" s="769"/>
      <c r="BK130" s="769"/>
      <c r="BL130" s="770"/>
      <c r="BM130" s="768">
        <v>25</v>
      </c>
      <c r="BN130" s="769"/>
      <c r="BO130" s="769"/>
      <c r="BP130" s="769"/>
      <c r="BQ130" s="769"/>
      <c r="BR130" s="769"/>
      <c r="BS130" s="770"/>
      <c r="BT130" s="768">
        <v>35</v>
      </c>
      <c r="BU130" s="769"/>
      <c r="BV130" s="769"/>
      <c r="BW130" s="769"/>
      <c r="BX130" s="769"/>
      <c r="BY130" s="769"/>
      <c r="BZ130" s="771"/>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3">
      <c r="A131" s="772"/>
      <c r="B131" s="773"/>
      <c r="C131" s="773"/>
      <c r="D131" s="773"/>
      <c r="E131" s="773"/>
      <c r="F131" s="773"/>
      <c r="G131" s="773"/>
      <c r="H131" s="773"/>
      <c r="I131" s="773"/>
      <c r="J131" s="773"/>
      <c r="K131" s="773"/>
      <c r="L131" s="773"/>
      <c r="M131" s="773"/>
      <c r="N131" s="773"/>
      <c r="O131" s="773"/>
      <c r="P131" s="773"/>
      <c r="Q131" s="773"/>
      <c r="R131" s="773"/>
      <c r="S131" s="773"/>
      <c r="T131" s="773"/>
      <c r="U131" s="773"/>
      <c r="V131" s="773"/>
      <c r="W131" s="774" t="s">
        <v>478</v>
      </c>
      <c r="X131" s="775"/>
      <c r="Y131" s="775"/>
      <c r="Z131" s="776"/>
      <c r="AA131" s="777">
        <v>62213689</v>
      </c>
      <c r="AB131" s="778"/>
      <c r="AC131" s="778"/>
      <c r="AD131" s="778"/>
      <c r="AE131" s="779"/>
      <c r="AF131" s="780">
        <v>60656779</v>
      </c>
      <c r="AG131" s="778"/>
      <c r="AH131" s="778"/>
      <c r="AI131" s="778"/>
      <c r="AJ131" s="779"/>
      <c r="AK131" s="780">
        <v>60997436</v>
      </c>
      <c r="AL131" s="778"/>
      <c r="AM131" s="778"/>
      <c r="AN131" s="778"/>
      <c r="AO131" s="779"/>
      <c r="AP131" s="781"/>
      <c r="AQ131" s="782"/>
      <c r="AR131" s="782"/>
      <c r="AS131" s="782"/>
      <c r="AT131" s="783"/>
      <c r="AU131" s="230"/>
      <c r="AV131" s="230"/>
      <c r="AW131" s="230"/>
      <c r="AX131" s="743" t="s">
        <v>479</v>
      </c>
      <c r="AY131" s="744"/>
      <c r="AZ131" s="744"/>
      <c r="BA131" s="744"/>
      <c r="BB131" s="744"/>
      <c r="BC131" s="744"/>
      <c r="BD131" s="744"/>
      <c r="BE131" s="745"/>
      <c r="BF131" s="746">
        <v>38.9</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5">
      <c r="A132" s="752" t="s">
        <v>480</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481</v>
      </c>
      <c r="W132" s="756"/>
      <c r="X132" s="756"/>
      <c r="Y132" s="756"/>
      <c r="Z132" s="757"/>
      <c r="AA132" s="758">
        <v>4.8452278729999998</v>
      </c>
      <c r="AB132" s="759"/>
      <c r="AC132" s="759"/>
      <c r="AD132" s="759"/>
      <c r="AE132" s="760"/>
      <c r="AF132" s="761">
        <v>5.324000142</v>
      </c>
      <c r="AG132" s="759"/>
      <c r="AH132" s="759"/>
      <c r="AI132" s="759"/>
      <c r="AJ132" s="760"/>
      <c r="AK132" s="761">
        <v>4.8978993150000001</v>
      </c>
      <c r="AL132" s="759"/>
      <c r="AM132" s="759"/>
      <c r="AN132" s="759"/>
      <c r="AO132" s="760"/>
      <c r="AP132" s="762"/>
      <c r="AQ132" s="763"/>
      <c r="AR132" s="763"/>
      <c r="AS132" s="763"/>
      <c r="AT132" s="764"/>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3">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482</v>
      </c>
      <c r="W133" s="735"/>
      <c r="X133" s="735"/>
      <c r="Y133" s="735"/>
      <c r="Z133" s="736"/>
      <c r="AA133" s="737">
        <v>5.0999999999999996</v>
      </c>
      <c r="AB133" s="738"/>
      <c r="AC133" s="738"/>
      <c r="AD133" s="738"/>
      <c r="AE133" s="739"/>
      <c r="AF133" s="737">
        <v>5.0999999999999996</v>
      </c>
      <c r="AG133" s="738"/>
      <c r="AH133" s="738"/>
      <c r="AI133" s="738"/>
      <c r="AJ133" s="739"/>
      <c r="AK133" s="737">
        <v>5</v>
      </c>
      <c r="AL133" s="738"/>
      <c r="AM133" s="738"/>
      <c r="AN133" s="738"/>
      <c r="AO133" s="739"/>
      <c r="AP133" s="740"/>
      <c r="AQ133" s="741"/>
      <c r="AR133" s="741"/>
      <c r="AS133" s="741"/>
      <c r="AT133" s="742"/>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25" hidden="1" x14ac:dyDescent="0.2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kcZyC6Bghf5MmVE245NCfztR24TOo3ZAXdWXNoq51wNfHAfq+N07/as3VYXaRvJa059kGeGnBzrspmMVvw8zzA==" saltValue="G+lg88Bv/zy5iJNtzMea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CH29:CL29"/>
    <mergeCell ref="CM29:CQ29"/>
    <mergeCell ref="CR29:CV29"/>
    <mergeCell ref="CW29:DA29"/>
    <mergeCell ref="DB29:DF29"/>
    <mergeCell ref="DG29:DK29"/>
    <mergeCell ref="AK29:AO29"/>
    <mergeCell ref="BE29:BI29"/>
    <mergeCell ref="BS29:CG29"/>
    <mergeCell ref="AP28:AT28"/>
    <mergeCell ref="AU28:AY28"/>
    <mergeCell ref="AZ28:BD28"/>
    <mergeCell ref="AU30:AY30"/>
    <mergeCell ref="AZ30:BD30"/>
    <mergeCell ref="AP30:AT30"/>
    <mergeCell ref="AP29:AT29"/>
    <mergeCell ref="AU29:AY29"/>
    <mergeCell ref="AZ29:BD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CR30:CV30"/>
    <mergeCell ref="CW30:DA30"/>
    <mergeCell ref="DB30:DF30"/>
    <mergeCell ref="DG30:DK30"/>
    <mergeCell ref="DL30:DP30"/>
    <mergeCell ref="DQ30:DU30"/>
    <mergeCell ref="AP31:AT31"/>
    <mergeCell ref="AU31:AY31"/>
    <mergeCell ref="AZ31:BD31"/>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CR36:CV36"/>
    <mergeCell ref="CW36:DA36"/>
    <mergeCell ref="DB36:DF36"/>
    <mergeCell ref="DG36:DK36"/>
    <mergeCell ref="DL36:DP36"/>
    <mergeCell ref="DQ36:DU36"/>
    <mergeCell ref="AU36:AY36"/>
    <mergeCell ref="AZ36:BD36"/>
    <mergeCell ref="BE36:BI36"/>
    <mergeCell ref="BS36:CG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V57:DZ57"/>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B58:P58"/>
    <mergeCell ref="Q58:U58"/>
    <mergeCell ref="V58:Z58"/>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DV68:DZ68"/>
    <mergeCell ref="AZ69:BD69"/>
    <mergeCell ref="CR68:CV68"/>
    <mergeCell ref="CW68:DA68"/>
    <mergeCell ref="DB68:DF68"/>
    <mergeCell ref="DG68:DK68"/>
    <mergeCell ref="DL68:DP68"/>
    <mergeCell ref="DQ68:DU68"/>
    <mergeCell ref="DV70:DZ70"/>
    <mergeCell ref="AZ68:BD68"/>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AZ71:BD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K37:AO37"/>
    <mergeCell ref="AP37:AT37"/>
    <mergeCell ref="AU37:AY37"/>
    <mergeCell ref="AZ37:BD37"/>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AK61:AO61"/>
    <mergeCell ref="AP61:AT61"/>
    <mergeCell ref="AU61:AY61"/>
    <mergeCell ref="AZ61:BD61"/>
    <mergeCell ref="AU54:AY54"/>
    <mergeCell ref="AZ54:BD54"/>
    <mergeCell ref="AU51:AY51"/>
    <mergeCell ref="AZ51:BD51"/>
    <mergeCell ref="AU48:AY48"/>
    <mergeCell ref="AZ48:BD48"/>
    <mergeCell ref="AU45:AY45"/>
    <mergeCell ref="AZ45:BD45"/>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A30" sqref="A28:BA30"/>
    </sheetView>
  </sheetViews>
  <sheetFormatPr defaultColWidth="0" defaultRowHeight="13.5" customHeight="1" zeroHeight="1" x14ac:dyDescent="0.25"/>
  <cols>
    <col min="1" max="120" width="2.73046875" style="257" customWidth="1"/>
    <col min="121" max="121" width="0" style="256" hidden="1" customWidth="1"/>
    <col min="122" max="16384" width="9" style="256" hidden="1"/>
  </cols>
  <sheetData>
    <row r="1" spans="1:120" ht="12.75" x14ac:dyDescent="0.2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6"/>
    </row>
    <row r="17" spans="119:120" ht="12.75" x14ac:dyDescent="0.25">
      <c r="DP17" s="256"/>
    </row>
    <row r="18" spans="119:120" ht="12.75" x14ac:dyDescent="0.25"/>
    <row r="19" spans="119:120" ht="12.75" x14ac:dyDescent="0.25"/>
    <row r="20" spans="119:120" ht="12.75" x14ac:dyDescent="0.25">
      <c r="DO20" s="256"/>
      <c r="DP20" s="256"/>
    </row>
    <row r="21" spans="119:120" ht="12.75" x14ac:dyDescent="0.25">
      <c r="DP21" s="256"/>
    </row>
    <row r="22" spans="119:120" ht="12.75" x14ac:dyDescent="0.25"/>
    <row r="23" spans="119:120" ht="12.75" x14ac:dyDescent="0.25">
      <c r="DO23" s="256"/>
      <c r="DP23" s="256"/>
    </row>
    <row r="24" spans="119:120" ht="12.75" x14ac:dyDescent="0.25">
      <c r="DP24" s="256"/>
    </row>
    <row r="25" spans="119:120" ht="12.75" x14ac:dyDescent="0.25">
      <c r="DP25" s="256"/>
    </row>
    <row r="26" spans="119:120" ht="12.75" x14ac:dyDescent="0.25">
      <c r="DO26" s="256"/>
      <c r="DP26" s="256"/>
    </row>
    <row r="27" spans="119:120" ht="12.75" x14ac:dyDescent="0.25"/>
    <row r="28" spans="119:120" ht="12.75" x14ac:dyDescent="0.25">
      <c r="DO28" s="256"/>
      <c r="DP28" s="256"/>
    </row>
    <row r="29" spans="119:120" ht="12.75" x14ac:dyDescent="0.25">
      <c r="DP29" s="256"/>
    </row>
    <row r="30" spans="119:120" ht="12.75" x14ac:dyDescent="0.25"/>
    <row r="31" spans="119:120" ht="12.75" x14ac:dyDescent="0.25">
      <c r="DO31" s="256"/>
      <c r="DP31" s="256"/>
    </row>
    <row r="32" spans="119:120" ht="12.75" x14ac:dyDescent="0.25"/>
    <row r="33" spans="98:120" ht="12.75" x14ac:dyDescent="0.25">
      <c r="DO33" s="256"/>
      <c r="DP33" s="256"/>
    </row>
    <row r="34" spans="98:120" ht="12.75" x14ac:dyDescent="0.25">
      <c r="DM34" s="256"/>
    </row>
    <row r="35" spans="98:120" ht="12.75" x14ac:dyDescent="0.25">
      <c r="CT35" s="256"/>
      <c r="CU35" s="256"/>
      <c r="CV35" s="256"/>
      <c r="CY35" s="256"/>
      <c r="CZ35" s="256"/>
      <c r="DA35" s="256"/>
      <c r="DD35" s="256"/>
      <c r="DE35" s="256"/>
      <c r="DF35" s="256"/>
      <c r="DI35" s="256"/>
      <c r="DJ35" s="256"/>
      <c r="DK35" s="256"/>
      <c r="DM35" s="256"/>
      <c r="DN35" s="256"/>
      <c r="DO35" s="256"/>
      <c r="DP35" s="256"/>
    </row>
    <row r="36" spans="98:120" ht="12.75" x14ac:dyDescent="0.25"/>
    <row r="37" spans="98:120" ht="12.75" x14ac:dyDescent="0.25">
      <c r="CW37" s="256"/>
      <c r="DB37" s="256"/>
      <c r="DG37" s="256"/>
      <c r="DL37" s="256"/>
      <c r="DP37" s="256"/>
    </row>
    <row r="38" spans="98:120" ht="12.75" x14ac:dyDescent="0.25">
      <c r="CT38" s="256"/>
      <c r="CU38" s="256"/>
      <c r="CV38" s="256"/>
      <c r="CW38" s="256"/>
      <c r="CY38" s="256"/>
      <c r="CZ38" s="256"/>
      <c r="DA38" s="256"/>
      <c r="DB38" s="256"/>
      <c r="DD38" s="256"/>
      <c r="DE38" s="256"/>
      <c r="DF38" s="256"/>
      <c r="DG38" s="256"/>
      <c r="DI38" s="256"/>
      <c r="DJ38" s="256"/>
      <c r="DK38" s="256"/>
      <c r="DL38" s="256"/>
      <c r="DN38" s="256"/>
      <c r="DO38" s="256"/>
      <c r="DP38" s="256"/>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6"/>
      <c r="DO49" s="256"/>
      <c r="DP49" s="256"/>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6"/>
      <c r="CS63" s="256"/>
      <c r="CX63" s="256"/>
      <c r="DC63" s="256"/>
      <c r="DH63" s="256"/>
    </row>
    <row r="64" spans="22:120" ht="12.75" x14ac:dyDescent="0.25">
      <c r="V64" s="256"/>
    </row>
    <row r="65" spans="15:120" ht="12.75" x14ac:dyDescent="0.25">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2.75" x14ac:dyDescent="0.25">
      <c r="Q66" s="256"/>
      <c r="S66" s="256"/>
      <c r="U66" s="256"/>
      <c r="DM66" s="256"/>
    </row>
    <row r="67" spans="15:120" ht="12.75" x14ac:dyDescent="0.25">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2.75" x14ac:dyDescent="0.25"/>
    <row r="69" spans="15:120" ht="12.75" x14ac:dyDescent="0.25"/>
    <row r="70" spans="15:120" ht="12.75" x14ac:dyDescent="0.25"/>
    <row r="71" spans="15:120" ht="12.75" x14ac:dyDescent="0.25"/>
    <row r="72" spans="15:120" ht="12.75" x14ac:dyDescent="0.25">
      <c r="DP72" s="256"/>
    </row>
    <row r="73" spans="15:120" ht="12.75" x14ac:dyDescent="0.25">
      <c r="DP73" s="256"/>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6"/>
      <c r="CX96" s="256"/>
      <c r="DC96" s="256"/>
      <c r="DH96" s="256"/>
    </row>
    <row r="97" spans="24:120" ht="12.75" x14ac:dyDescent="0.25">
      <c r="CS97" s="256"/>
      <c r="CX97" s="256"/>
      <c r="DC97" s="256"/>
      <c r="DH97" s="256"/>
      <c r="DP97" s="257" t="s">
        <v>483</v>
      </c>
    </row>
    <row r="98" spans="24:120" ht="12.75" hidden="1" x14ac:dyDescent="0.25">
      <c r="CS98" s="256"/>
      <c r="CX98" s="256"/>
      <c r="DC98" s="256"/>
      <c r="DH98" s="256"/>
    </row>
    <row r="99" spans="24:120" ht="12.75" hidden="1" x14ac:dyDescent="0.25">
      <c r="CS99" s="256"/>
      <c r="CX99" s="256"/>
      <c r="DC99" s="256"/>
      <c r="DH99" s="256"/>
    </row>
    <row r="101" spans="24:120" ht="12" hidden="1" customHeight="1" x14ac:dyDescent="0.25">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5">
      <c r="CU102" s="256"/>
      <c r="CZ102" s="256"/>
      <c r="DE102" s="256"/>
      <c r="DJ102" s="256"/>
      <c r="DM102" s="256"/>
    </row>
    <row r="103" spans="24:120" ht="12.75" hidden="1" x14ac:dyDescent="0.25">
      <c r="CT103" s="256"/>
      <c r="CV103" s="256"/>
      <c r="CW103" s="256"/>
      <c r="CY103" s="256"/>
      <c r="DA103" s="256"/>
      <c r="DB103" s="256"/>
      <c r="DD103" s="256"/>
      <c r="DF103" s="256"/>
      <c r="DG103" s="256"/>
      <c r="DI103" s="256"/>
      <c r="DK103" s="256"/>
      <c r="DL103" s="256"/>
      <c r="DM103" s="256"/>
      <c r="DN103" s="256"/>
      <c r="DO103" s="256"/>
      <c r="DP103" s="256"/>
    </row>
    <row r="104" spans="24:120" ht="12.75" hidden="1" x14ac:dyDescent="0.25">
      <c r="CV104" s="256"/>
      <c r="CW104" s="256"/>
      <c r="DA104" s="256"/>
      <c r="DB104" s="256"/>
      <c r="DF104" s="256"/>
      <c r="DG104" s="256"/>
      <c r="DK104" s="256"/>
      <c r="DL104" s="256"/>
      <c r="DN104" s="256"/>
      <c r="DO104" s="256"/>
      <c r="DP104" s="256"/>
    </row>
    <row r="105" spans="24:120" ht="12.75" hidden="1" customHeight="1" x14ac:dyDescent="0.25"/>
  </sheetData>
  <sheetProtection algorithmName="SHA-512" hashValue="DbnJkha/b91hdZMEUS7sAfe5IYkJ6nPaloWbjppEitACD491BNS75CLfd+7nLivrNJYR+VEkOxVG/GOL31KZZA==" saltValue="Q7Zj09vpSVvwxtHphGaQ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B24" sqref="DB24"/>
    </sheetView>
  </sheetViews>
  <sheetFormatPr defaultColWidth="0" defaultRowHeight="13.5" customHeight="1" zeroHeight="1" x14ac:dyDescent="0.25"/>
  <cols>
    <col min="1" max="116" width="2.59765625" style="257" customWidth="1"/>
    <col min="117" max="16384" width="9" style="256" hidden="1"/>
  </cols>
  <sheetData>
    <row r="1" spans="2:116" ht="12.75" x14ac:dyDescent="0.2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2.75" x14ac:dyDescent="0.25"/>
    <row r="3" spans="2:116" ht="12.75" x14ac:dyDescent="0.25"/>
    <row r="4" spans="2:116" ht="12.75" x14ac:dyDescent="0.25">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2.75" x14ac:dyDescent="0.2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2.75" x14ac:dyDescent="0.25"/>
    <row r="20" spans="9:116" ht="12.75" x14ac:dyDescent="0.25"/>
    <row r="21" spans="9:116" ht="12.75" x14ac:dyDescent="0.25">
      <c r="DL21" s="256"/>
    </row>
    <row r="22" spans="9:116" ht="12.75" x14ac:dyDescent="0.25">
      <c r="DI22" s="256"/>
      <c r="DJ22" s="256"/>
      <c r="DK22" s="256"/>
      <c r="DL22" s="256"/>
    </row>
    <row r="23" spans="9:116" ht="12.75" x14ac:dyDescent="0.25">
      <c r="CY23" s="256"/>
      <c r="CZ23" s="256"/>
      <c r="DA23" s="256"/>
      <c r="DB23" s="256"/>
      <c r="DC23" s="256"/>
      <c r="DD23" s="256"/>
      <c r="DE23" s="256"/>
      <c r="DF23" s="256"/>
      <c r="DG23" s="256"/>
      <c r="DH23" s="256"/>
      <c r="DI23" s="256"/>
      <c r="DJ23" s="256"/>
      <c r="DK23" s="256"/>
      <c r="DL23" s="256"/>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6"/>
      <c r="DA35" s="256"/>
      <c r="DB35" s="256"/>
      <c r="DC35" s="256"/>
      <c r="DD35" s="256"/>
      <c r="DE35" s="256"/>
      <c r="DF35" s="256"/>
      <c r="DG35" s="256"/>
      <c r="DH35" s="256"/>
      <c r="DI35" s="256"/>
      <c r="DJ35" s="256"/>
      <c r="DK35" s="256"/>
      <c r="DL35" s="256"/>
    </row>
    <row r="36" spans="15:116" ht="12.75" x14ac:dyDescent="0.25"/>
    <row r="37" spans="15:116" ht="12.75" x14ac:dyDescent="0.25">
      <c r="DL37" s="256"/>
    </row>
    <row r="38" spans="15:116" ht="12.75" x14ac:dyDescent="0.25">
      <c r="DI38" s="256"/>
      <c r="DJ38" s="256"/>
      <c r="DK38" s="256"/>
      <c r="DL38" s="256"/>
    </row>
    <row r="39" spans="15:116" ht="12.75" x14ac:dyDescent="0.25"/>
    <row r="40" spans="15:116" ht="12.75" x14ac:dyDescent="0.25"/>
    <row r="41" spans="15:116" ht="12.75" x14ac:dyDescent="0.25"/>
    <row r="42" spans="15:116" ht="12.75" x14ac:dyDescent="0.25"/>
    <row r="43" spans="15:116" ht="12.75" x14ac:dyDescent="0.25">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2.75" x14ac:dyDescent="0.25">
      <c r="DL44" s="256"/>
    </row>
    <row r="45" spans="15:116" ht="12.75" x14ac:dyDescent="0.25"/>
    <row r="46" spans="15:116" ht="12.75" x14ac:dyDescent="0.25">
      <c r="DA46" s="256"/>
      <c r="DB46" s="256"/>
      <c r="DC46" s="256"/>
      <c r="DD46" s="256"/>
      <c r="DE46" s="256"/>
      <c r="DF46" s="256"/>
      <c r="DG46" s="256"/>
      <c r="DH46" s="256"/>
      <c r="DI46" s="256"/>
      <c r="DJ46" s="256"/>
      <c r="DK46" s="256"/>
      <c r="DL46" s="256"/>
    </row>
    <row r="47" spans="15:116" ht="12.75" x14ac:dyDescent="0.25"/>
    <row r="48" spans="15:116" ht="12.75" x14ac:dyDescent="0.25"/>
    <row r="49" spans="104:116" ht="12.75" x14ac:dyDescent="0.25"/>
    <row r="50" spans="104:116" ht="12.75" x14ac:dyDescent="0.25">
      <c r="CZ50" s="256"/>
      <c r="DA50" s="256"/>
      <c r="DB50" s="256"/>
      <c r="DC50" s="256"/>
      <c r="DD50" s="256"/>
      <c r="DE50" s="256"/>
      <c r="DF50" s="256"/>
      <c r="DG50" s="256"/>
      <c r="DH50" s="256"/>
      <c r="DI50" s="256"/>
      <c r="DJ50" s="256"/>
      <c r="DK50" s="256"/>
      <c r="DL50" s="256"/>
    </row>
    <row r="51" spans="104:116" ht="12.75" x14ac:dyDescent="0.25"/>
    <row r="52" spans="104:116" ht="12.75" x14ac:dyDescent="0.25"/>
    <row r="53" spans="104:116" ht="12.75" x14ac:dyDescent="0.25">
      <c r="DL53" s="256"/>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6"/>
      <c r="DD67" s="256"/>
      <c r="DE67" s="256"/>
      <c r="DF67" s="256"/>
      <c r="DG67" s="256"/>
      <c r="DH67" s="256"/>
      <c r="DI67" s="256"/>
      <c r="DJ67" s="256"/>
      <c r="DK67" s="256"/>
      <c r="DL67" s="256"/>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HCdrmzKjpGVQrYgEl3dVYIwFn6Sxd85TKQqPGkYRpQuE2MC9gChvtMPIYHnFklQqlq62OowHKhbJR2THjfkJ1A==" saltValue="RNMopo7Ve6ARAa+UUi2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DB24" sqref="DB24:DI25"/>
    </sheetView>
  </sheetViews>
  <sheetFormatPr defaultColWidth="0" defaultRowHeight="13.5" customHeight="1" zeroHeight="1" x14ac:dyDescent="0.25"/>
  <cols>
    <col min="1" max="36" width="2.46484375" style="258" customWidth="1"/>
    <col min="37" max="44" width="17" style="258" customWidth="1"/>
    <col min="45" max="45" width="6.1328125" style="265" customWidth="1"/>
    <col min="46" max="46" width="3" style="263" customWidth="1"/>
    <col min="47" max="47" width="19.1328125" style="258" hidden="1" customWidth="1"/>
    <col min="48" max="52" width="12.59765625" style="258" hidden="1" customWidth="1"/>
    <col min="53" max="16384" width="8.59765625" style="258" hidden="1"/>
  </cols>
  <sheetData>
    <row r="1" spans="1:46" ht="12.75" x14ac:dyDescent="0.25">
      <c r="AS1" s="259"/>
      <c r="AT1" s="259"/>
    </row>
    <row r="2" spans="1:46" ht="12.75" x14ac:dyDescent="0.25">
      <c r="AS2" s="259"/>
      <c r="AT2" s="259"/>
    </row>
    <row r="3" spans="1:46" ht="12.75" x14ac:dyDescent="0.25">
      <c r="AS3" s="259"/>
      <c r="AT3" s="259"/>
    </row>
    <row r="4" spans="1:46" ht="12.75" x14ac:dyDescent="0.25">
      <c r="AS4" s="259"/>
      <c r="AT4" s="259"/>
    </row>
    <row r="5" spans="1:46" ht="16.149999999999999" x14ac:dyDescent="0.25">
      <c r="A5" s="260" t="s">
        <v>484</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2.75" x14ac:dyDescent="0.25">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485</v>
      </c>
      <c r="AL6" s="264"/>
      <c r="AM6" s="264"/>
      <c r="AN6" s="264"/>
      <c r="AO6" s="259"/>
      <c r="AP6" s="259"/>
      <c r="AQ6" s="259"/>
      <c r="AR6" s="259"/>
    </row>
    <row r="7" spans="1:46" ht="13.5" customHeight="1" x14ac:dyDescent="0.25">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17" t="s">
        <v>486</v>
      </c>
      <c r="AP7" s="269"/>
      <c r="AQ7" s="270" t="s">
        <v>487</v>
      </c>
      <c r="AR7" s="271"/>
    </row>
    <row r="8" spans="1:46" ht="12.75" x14ac:dyDescent="0.25">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18"/>
      <c r="AP8" s="275" t="s">
        <v>488</v>
      </c>
      <c r="AQ8" s="276" t="s">
        <v>489</v>
      </c>
      <c r="AR8" s="277" t="s">
        <v>490</v>
      </c>
    </row>
    <row r="9" spans="1:46" ht="12.75" x14ac:dyDescent="0.25">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29" t="s">
        <v>491</v>
      </c>
      <c r="AL9" s="1130"/>
      <c r="AM9" s="1130"/>
      <c r="AN9" s="1131"/>
      <c r="AO9" s="278">
        <v>16569789</v>
      </c>
      <c r="AP9" s="278">
        <v>68978</v>
      </c>
      <c r="AQ9" s="279">
        <v>62936</v>
      </c>
      <c r="AR9" s="280">
        <v>9.6</v>
      </c>
    </row>
    <row r="10" spans="1:46" ht="13.5" customHeight="1" x14ac:dyDescent="0.25">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29" t="s">
        <v>492</v>
      </c>
      <c r="AL10" s="1130"/>
      <c r="AM10" s="1130"/>
      <c r="AN10" s="1131"/>
      <c r="AO10" s="281">
        <v>809</v>
      </c>
      <c r="AP10" s="281">
        <v>3</v>
      </c>
      <c r="AQ10" s="282">
        <v>1734</v>
      </c>
      <c r="AR10" s="283">
        <v>-99.8</v>
      </c>
    </row>
    <row r="11" spans="1:46" ht="13.5" customHeight="1" x14ac:dyDescent="0.25">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29" t="s">
        <v>493</v>
      </c>
      <c r="AL11" s="1130"/>
      <c r="AM11" s="1130"/>
      <c r="AN11" s="1131"/>
      <c r="AO11" s="281">
        <v>1091118</v>
      </c>
      <c r="AP11" s="281">
        <v>4542</v>
      </c>
      <c r="AQ11" s="282">
        <v>694</v>
      </c>
      <c r="AR11" s="283">
        <v>554.5</v>
      </c>
    </row>
    <row r="12" spans="1:46" ht="13.5" customHeight="1" x14ac:dyDescent="0.25">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29" t="s">
        <v>494</v>
      </c>
      <c r="AL12" s="1130"/>
      <c r="AM12" s="1130"/>
      <c r="AN12" s="1131"/>
      <c r="AO12" s="281" t="s">
        <v>495</v>
      </c>
      <c r="AP12" s="281" t="s">
        <v>495</v>
      </c>
      <c r="AQ12" s="282">
        <v>24</v>
      </c>
      <c r="AR12" s="283" t="s">
        <v>495</v>
      </c>
    </row>
    <row r="13" spans="1:46" ht="13.5" customHeight="1" x14ac:dyDescent="0.25">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29" t="s">
        <v>496</v>
      </c>
      <c r="AL13" s="1130"/>
      <c r="AM13" s="1130"/>
      <c r="AN13" s="1131"/>
      <c r="AO13" s="281">
        <v>848500</v>
      </c>
      <c r="AP13" s="281">
        <v>3532</v>
      </c>
      <c r="AQ13" s="282">
        <v>1996</v>
      </c>
      <c r="AR13" s="283">
        <v>77</v>
      </c>
    </row>
    <row r="14" spans="1:46" ht="13.5" customHeight="1" x14ac:dyDescent="0.25">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29" t="s">
        <v>497</v>
      </c>
      <c r="AL14" s="1130"/>
      <c r="AM14" s="1130"/>
      <c r="AN14" s="1131"/>
      <c r="AO14" s="281">
        <v>382375</v>
      </c>
      <c r="AP14" s="281">
        <v>1592</v>
      </c>
      <c r="AQ14" s="282">
        <v>1351</v>
      </c>
      <c r="AR14" s="283">
        <v>17.8</v>
      </c>
    </row>
    <row r="15" spans="1:46" ht="13.5" customHeight="1" x14ac:dyDescent="0.25">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32" t="s">
        <v>498</v>
      </c>
      <c r="AL15" s="1133"/>
      <c r="AM15" s="1133"/>
      <c r="AN15" s="1134"/>
      <c r="AO15" s="281">
        <v>-731058</v>
      </c>
      <c r="AP15" s="281">
        <v>-3043</v>
      </c>
      <c r="AQ15" s="282">
        <v>-1933</v>
      </c>
      <c r="AR15" s="283">
        <v>57.4</v>
      </c>
    </row>
    <row r="16" spans="1:46" ht="12.75" x14ac:dyDescent="0.25">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32" t="s">
        <v>177</v>
      </c>
      <c r="AL16" s="1133"/>
      <c r="AM16" s="1133"/>
      <c r="AN16" s="1134"/>
      <c r="AO16" s="281">
        <v>18161533</v>
      </c>
      <c r="AP16" s="281">
        <v>75604</v>
      </c>
      <c r="AQ16" s="282">
        <v>66802</v>
      </c>
      <c r="AR16" s="283">
        <v>13.2</v>
      </c>
    </row>
    <row r="17" spans="1:46" ht="12.75" x14ac:dyDescent="0.25">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2.75" x14ac:dyDescent="0.25">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2.75" x14ac:dyDescent="0.25">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499</v>
      </c>
      <c r="AL19" s="259"/>
      <c r="AM19" s="259"/>
      <c r="AN19" s="259"/>
      <c r="AO19" s="259"/>
      <c r="AP19" s="259"/>
      <c r="AQ19" s="259"/>
      <c r="AR19" s="259"/>
    </row>
    <row r="20" spans="1:46" ht="12.75" x14ac:dyDescent="0.25">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500</v>
      </c>
      <c r="AP20" s="290" t="s">
        <v>501</v>
      </c>
      <c r="AQ20" s="291" t="s">
        <v>502</v>
      </c>
      <c r="AR20" s="292"/>
    </row>
    <row r="21" spans="1:46" s="298" customFormat="1" ht="12.75" x14ac:dyDescent="0.25">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35" t="s">
        <v>503</v>
      </c>
      <c r="AL21" s="1136"/>
      <c r="AM21" s="1136"/>
      <c r="AN21" s="1137"/>
      <c r="AO21" s="294">
        <v>7.92</v>
      </c>
      <c r="AP21" s="295">
        <v>6.52</v>
      </c>
      <c r="AQ21" s="296">
        <v>1.4</v>
      </c>
      <c r="AR21" s="264"/>
      <c r="AS21" s="297"/>
      <c r="AT21" s="293"/>
    </row>
    <row r="22" spans="1:46" s="298" customFormat="1" ht="12.75" x14ac:dyDescent="0.25">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35" t="s">
        <v>504</v>
      </c>
      <c r="AL22" s="1136"/>
      <c r="AM22" s="1136"/>
      <c r="AN22" s="1137"/>
      <c r="AO22" s="299">
        <v>97.4</v>
      </c>
      <c r="AP22" s="300">
        <v>99.2</v>
      </c>
      <c r="AQ22" s="301">
        <v>-1.8</v>
      </c>
      <c r="AR22" s="285"/>
      <c r="AS22" s="297"/>
      <c r="AT22" s="293"/>
    </row>
    <row r="23" spans="1:46" s="298" customFormat="1" ht="12.75" x14ac:dyDescent="0.25">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2.75" x14ac:dyDescent="0.25">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2.75" x14ac:dyDescent="0.2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2.75" x14ac:dyDescent="0.25">
      <c r="A26" s="1128" t="s">
        <v>505</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4"/>
    </row>
    <row r="27" spans="1:46" ht="12.75" x14ac:dyDescent="0.25">
      <c r="A27" s="306"/>
      <c r="AO27" s="259"/>
      <c r="AP27" s="259"/>
      <c r="AQ27" s="259"/>
      <c r="AR27" s="259"/>
      <c r="AS27" s="259"/>
      <c r="AT27" s="259"/>
    </row>
    <row r="28" spans="1:46" ht="16.149999999999999" x14ac:dyDescent="0.25">
      <c r="A28" s="260" t="s">
        <v>506</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2.75" x14ac:dyDescent="0.25">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507</v>
      </c>
      <c r="AL29" s="264"/>
      <c r="AM29" s="264"/>
      <c r="AN29" s="264"/>
      <c r="AO29" s="259"/>
      <c r="AP29" s="259"/>
      <c r="AQ29" s="259"/>
      <c r="AR29" s="259"/>
      <c r="AS29" s="308"/>
    </row>
    <row r="30" spans="1:46" ht="13.5" customHeight="1" x14ac:dyDescent="0.25">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17" t="s">
        <v>486</v>
      </c>
      <c r="AP30" s="269"/>
      <c r="AQ30" s="270" t="s">
        <v>487</v>
      </c>
      <c r="AR30" s="271"/>
    </row>
    <row r="31" spans="1:46" ht="12.75" x14ac:dyDescent="0.25">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18"/>
      <c r="AP31" s="275" t="s">
        <v>488</v>
      </c>
      <c r="AQ31" s="276" t="s">
        <v>489</v>
      </c>
      <c r="AR31" s="277" t="s">
        <v>490</v>
      </c>
    </row>
    <row r="32" spans="1:46" ht="27" customHeight="1" x14ac:dyDescent="0.25">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19" t="s">
        <v>508</v>
      </c>
      <c r="AL32" s="1120"/>
      <c r="AM32" s="1120"/>
      <c r="AN32" s="1121"/>
      <c r="AO32" s="309">
        <v>12399304</v>
      </c>
      <c r="AP32" s="309">
        <v>51617</v>
      </c>
      <c r="AQ32" s="310">
        <v>37417</v>
      </c>
      <c r="AR32" s="311">
        <v>38</v>
      </c>
    </row>
    <row r="33" spans="1:46" ht="13.5" customHeight="1" x14ac:dyDescent="0.25">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19" t="s">
        <v>509</v>
      </c>
      <c r="AL33" s="1120"/>
      <c r="AM33" s="1120"/>
      <c r="AN33" s="1121"/>
      <c r="AO33" s="309" t="s">
        <v>495</v>
      </c>
      <c r="AP33" s="309" t="s">
        <v>495</v>
      </c>
      <c r="AQ33" s="310" t="s">
        <v>495</v>
      </c>
      <c r="AR33" s="311" t="s">
        <v>495</v>
      </c>
    </row>
    <row r="34" spans="1:46" ht="27" customHeight="1" x14ac:dyDescent="0.25">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19" t="s">
        <v>510</v>
      </c>
      <c r="AL34" s="1120"/>
      <c r="AM34" s="1120"/>
      <c r="AN34" s="1121"/>
      <c r="AO34" s="309" t="s">
        <v>495</v>
      </c>
      <c r="AP34" s="309" t="s">
        <v>495</v>
      </c>
      <c r="AQ34" s="310">
        <v>46</v>
      </c>
      <c r="AR34" s="311" t="s">
        <v>495</v>
      </c>
    </row>
    <row r="35" spans="1:46" ht="27" customHeight="1" x14ac:dyDescent="0.25">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19" t="s">
        <v>511</v>
      </c>
      <c r="AL35" s="1120"/>
      <c r="AM35" s="1120"/>
      <c r="AN35" s="1121"/>
      <c r="AO35" s="309">
        <v>3044902</v>
      </c>
      <c r="AP35" s="309">
        <v>12676</v>
      </c>
      <c r="AQ35" s="310">
        <v>8245</v>
      </c>
      <c r="AR35" s="311">
        <v>53.7</v>
      </c>
    </row>
    <row r="36" spans="1:46" ht="27" customHeight="1" x14ac:dyDescent="0.25">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19" t="s">
        <v>512</v>
      </c>
      <c r="AL36" s="1120"/>
      <c r="AM36" s="1120"/>
      <c r="AN36" s="1121"/>
      <c r="AO36" s="309" t="s">
        <v>495</v>
      </c>
      <c r="AP36" s="309" t="s">
        <v>495</v>
      </c>
      <c r="AQ36" s="310">
        <v>440</v>
      </c>
      <c r="AR36" s="311" t="s">
        <v>495</v>
      </c>
    </row>
    <row r="37" spans="1:46" ht="13.5" customHeight="1" x14ac:dyDescent="0.25">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19" t="s">
        <v>513</v>
      </c>
      <c r="AL37" s="1120"/>
      <c r="AM37" s="1120"/>
      <c r="AN37" s="1121"/>
      <c r="AO37" s="309">
        <v>152207</v>
      </c>
      <c r="AP37" s="309">
        <v>634</v>
      </c>
      <c r="AQ37" s="310">
        <v>558</v>
      </c>
      <c r="AR37" s="311">
        <v>13.6</v>
      </c>
    </row>
    <row r="38" spans="1:46" ht="27" customHeight="1" x14ac:dyDescent="0.25">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22" t="s">
        <v>514</v>
      </c>
      <c r="AL38" s="1123"/>
      <c r="AM38" s="1123"/>
      <c r="AN38" s="1124"/>
      <c r="AO38" s="312">
        <v>23</v>
      </c>
      <c r="AP38" s="312">
        <v>0</v>
      </c>
      <c r="AQ38" s="313">
        <v>1</v>
      </c>
      <c r="AR38" s="301">
        <v>-100</v>
      </c>
      <c r="AS38" s="308"/>
    </row>
    <row r="39" spans="1:46" ht="12.75" x14ac:dyDescent="0.25">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22" t="s">
        <v>515</v>
      </c>
      <c r="AL39" s="1123"/>
      <c r="AM39" s="1123"/>
      <c r="AN39" s="1124"/>
      <c r="AO39" s="309">
        <v>-2674894</v>
      </c>
      <c r="AP39" s="309">
        <v>-11135</v>
      </c>
      <c r="AQ39" s="310">
        <v>-7933</v>
      </c>
      <c r="AR39" s="311">
        <v>40.4</v>
      </c>
      <c r="AS39" s="308"/>
    </row>
    <row r="40" spans="1:46" ht="27" customHeight="1" x14ac:dyDescent="0.25">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19" t="s">
        <v>516</v>
      </c>
      <c r="AL40" s="1120"/>
      <c r="AM40" s="1120"/>
      <c r="AN40" s="1121"/>
      <c r="AO40" s="309">
        <v>-9933949</v>
      </c>
      <c r="AP40" s="309">
        <v>-41354</v>
      </c>
      <c r="AQ40" s="310">
        <v>-28055</v>
      </c>
      <c r="AR40" s="311">
        <v>47.4</v>
      </c>
      <c r="AS40" s="308"/>
    </row>
    <row r="41" spans="1:46" ht="12.75" x14ac:dyDescent="0.25">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25" t="s">
        <v>287</v>
      </c>
      <c r="AL41" s="1126"/>
      <c r="AM41" s="1126"/>
      <c r="AN41" s="1127"/>
      <c r="AO41" s="309">
        <v>2987593</v>
      </c>
      <c r="AP41" s="309">
        <v>12437</v>
      </c>
      <c r="AQ41" s="310">
        <v>10719</v>
      </c>
      <c r="AR41" s="311">
        <v>16</v>
      </c>
      <c r="AS41" s="308"/>
    </row>
    <row r="42" spans="1:46" ht="12.75" x14ac:dyDescent="0.25">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2.75" x14ac:dyDescent="0.25">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2.75" x14ac:dyDescent="0.25">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2.75" x14ac:dyDescent="0.25">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2.75" x14ac:dyDescent="0.25">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5">
      <c r="A47" s="318" t="s">
        <v>517</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2.75" x14ac:dyDescent="0.25">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518</v>
      </c>
      <c r="AL48" s="319"/>
      <c r="AM48" s="319"/>
      <c r="AN48" s="319"/>
      <c r="AO48" s="319"/>
      <c r="AP48" s="319"/>
      <c r="AQ48" s="320"/>
      <c r="AR48" s="319"/>
    </row>
    <row r="49" spans="1:44" ht="13.5" customHeight="1" x14ac:dyDescent="0.25">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12" t="s">
        <v>486</v>
      </c>
      <c r="AN49" s="1114" t="s">
        <v>519</v>
      </c>
      <c r="AO49" s="1115"/>
      <c r="AP49" s="1115"/>
      <c r="AQ49" s="1115"/>
      <c r="AR49" s="1116"/>
    </row>
    <row r="50" spans="1:44" ht="12.75" x14ac:dyDescent="0.25">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13"/>
      <c r="AN50" s="325" t="s">
        <v>520</v>
      </c>
      <c r="AO50" s="326" t="s">
        <v>521</v>
      </c>
      <c r="AP50" s="327" t="s">
        <v>522</v>
      </c>
      <c r="AQ50" s="328" t="s">
        <v>523</v>
      </c>
      <c r="AR50" s="329" t="s">
        <v>524</v>
      </c>
    </row>
    <row r="51" spans="1:44" ht="12.75" x14ac:dyDescent="0.25">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525</v>
      </c>
      <c r="AL51" s="322"/>
      <c r="AM51" s="330">
        <v>14619913</v>
      </c>
      <c r="AN51" s="331">
        <v>57264</v>
      </c>
      <c r="AO51" s="332">
        <v>27.4</v>
      </c>
      <c r="AP51" s="333">
        <v>51849</v>
      </c>
      <c r="AQ51" s="334">
        <v>11.6</v>
      </c>
      <c r="AR51" s="335">
        <v>15.8</v>
      </c>
    </row>
    <row r="52" spans="1:44" ht="12.75" x14ac:dyDescent="0.25">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526</v>
      </c>
      <c r="AM52" s="338">
        <v>8874195</v>
      </c>
      <c r="AN52" s="339">
        <v>34759</v>
      </c>
      <c r="AO52" s="340">
        <v>41.1</v>
      </c>
      <c r="AP52" s="341">
        <v>26326</v>
      </c>
      <c r="AQ52" s="342">
        <v>9.6</v>
      </c>
      <c r="AR52" s="343">
        <v>31.5</v>
      </c>
    </row>
    <row r="53" spans="1:44" ht="12.75" x14ac:dyDescent="0.25">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527</v>
      </c>
      <c r="AL53" s="322"/>
      <c r="AM53" s="330">
        <v>12223897</v>
      </c>
      <c r="AN53" s="331">
        <v>48529</v>
      </c>
      <c r="AO53" s="332">
        <v>-15.3</v>
      </c>
      <c r="AP53" s="333">
        <v>52191</v>
      </c>
      <c r="AQ53" s="334">
        <v>0.7</v>
      </c>
      <c r="AR53" s="335">
        <v>-16</v>
      </c>
    </row>
    <row r="54" spans="1:44" ht="12.75" x14ac:dyDescent="0.25">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526</v>
      </c>
      <c r="AM54" s="338">
        <v>5875986</v>
      </c>
      <c r="AN54" s="339">
        <v>23327</v>
      </c>
      <c r="AO54" s="340">
        <v>-32.9</v>
      </c>
      <c r="AP54" s="341">
        <v>26807</v>
      </c>
      <c r="AQ54" s="342">
        <v>1.8</v>
      </c>
      <c r="AR54" s="343">
        <v>-34.700000000000003</v>
      </c>
    </row>
    <row r="55" spans="1:44" ht="12.75" x14ac:dyDescent="0.25">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528</v>
      </c>
      <c r="AL55" s="322"/>
      <c r="AM55" s="330">
        <v>9309133</v>
      </c>
      <c r="AN55" s="331">
        <v>37521</v>
      </c>
      <c r="AO55" s="332">
        <v>-22.7</v>
      </c>
      <c r="AP55" s="333">
        <v>48105</v>
      </c>
      <c r="AQ55" s="334">
        <v>-7.8</v>
      </c>
      <c r="AR55" s="335">
        <v>-14.9</v>
      </c>
    </row>
    <row r="56" spans="1:44" ht="12.75" x14ac:dyDescent="0.25">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526</v>
      </c>
      <c r="AM56" s="338">
        <v>4525116</v>
      </c>
      <c r="AN56" s="339">
        <v>18239</v>
      </c>
      <c r="AO56" s="340">
        <v>-21.8</v>
      </c>
      <c r="AP56" s="341">
        <v>24072</v>
      </c>
      <c r="AQ56" s="342">
        <v>-10.199999999999999</v>
      </c>
      <c r="AR56" s="343">
        <v>-11.6</v>
      </c>
    </row>
    <row r="57" spans="1:44" ht="12.75" x14ac:dyDescent="0.25">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529</v>
      </c>
      <c r="AL57" s="322"/>
      <c r="AM57" s="330">
        <v>10193333</v>
      </c>
      <c r="AN57" s="331">
        <v>41702</v>
      </c>
      <c r="AO57" s="332">
        <v>11.1</v>
      </c>
      <c r="AP57" s="333">
        <v>47446</v>
      </c>
      <c r="AQ57" s="334">
        <v>-1.4</v>
      </c>
      <c r="AR57" s="335">
        <v>12.5</v>
      </c>
    </row>
    <row r="58" spans="1:44" ht="12.75" x14ac:dyDescent="0.25">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526</v>
      </c>
      <c r="AM58" s="338">
        <v>4361058</v>
      </c>
      <c r="AN58" s="339">
        <v>17842</v>
      </c>
      <c r="AO58" s="340">
        <v>-2.2000000000000002</v>
      </c>
      <c r="AP58" s="341">
        <v>24371</v>
      </c>
      <c r="AQ58" s="342">
        <v>1.2</v>
      </c>
      <c r="AR58" s="343">
        <v>-3.4</v>
      </c>
    </row>
    <row r="59" spans="1:44" ht="12.75" x14ac:dyDescent="0.25">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530</v>
      </c>
      <c r="AL59" s="322"/>
      <c r="AM59" s="330">
        <v>12426735</v>
      </c>
      <c r="AN59" s="331">
        <v>51731</v>
      </c>
      <c r="AO59" s="332">
        <v>24</v>
      </c>
      <c r="AP59" s="333">
        <v>48387</v>
      </c>
      <c r="AQ59" s="334">
        <v>2</v>
      </c>
      <c r="AR59" s="335">
        <v>22</v>
      </c>
    </row>
    <row r="60" spans="1:44" ht="12.75" x14ac:dyDescent="0.25">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526</v>
      </c>
      <c r="AM60" s="338">
        <v>7131653</v>
      </c>
      <c r="AN60" s="339">
        <v>29688</v>
      </c>
      <c r="AO60" s="340">
        <v>66.400000000000006</v>
      </c>
      <c r="AP60" s="341">
        <v>25592</v>
      </c>
      <c r="AQ60" s="342">
        <v>5</v>
      </c>
      <c r="AR60" s="343">
        <v>61.4</v>
      </c>
    </row>
    <row r="61" spans="1:44" ht="12.75" x14ac:dyDescent="0.25">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531</v>
      </c>
      <c r="AL61" s="344"/>
      <c r="AM61" s="345">
        <v>11754602</v>
      </c>
      <c r="AN61" s="346">
        <v>47349</v>
      </c>
      <c r="AO61" s="347">
        <v>4.9000000000000004</v>
      </c>
      <c r="AP61" s="348">
        <v>49596</v>
      </c>
      <c r="AQ61" s="349">
        <v>1</v>
      </c>
      <c r="AR61" s="335">
        <v>3.9</v>
      </c>
    </row>
    <row r="62" spans="1:44" ht="12.75" x14ac:dyDescent="0.25">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526</v>
      </c>
      <c r="AM62" s="338">
        <v>6153602</v>
      </c>
      <c r="AN62" s="339">
        <v>24771</v>
      </c>
      <c r="AO62" s="340">
        <v>10.1</v>
      </c>
      <c r="AP62" s="341">
        <v>25434</v>
      </c>
      <c r="AQ62" s="342">
        <v>1.5</v>
      </c>
      <c r="AR62" s="343">
        <v>8.6</v>
      </c>
    </row>
    <row r="63" spans="1:44" ht="12.75" x14ac:dyDescent="0.25">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2.75" x14ac:dyDescent="0.25">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2.75" x14ac:dyDescent="0.25">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2.75" x14ac:dyDescent="0.25">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5">
      <c r="AK67" s="259"/>
      <c r="AL67" s="259"/>
      <c r="AM67" s="259"/>
      <c r="AN67" s="259"/>
      <c r="AO67" s="259"/>
      <c r="AP67" s="259"/>
      <c r="AQ67" s="259"/>
      <c r="AR67" s="259"/>
      <c r="AS67" s="259"/>
      <c r="AT67" s="259"/>
    </row>
    <row r="68" spans="1:46" ht="13.5" hidden="1" customHeight="1" x14ac:dyDescent="0.25">
      <c r="AK68" s="259"/>
      <c r="AL68" s="259"/>
      <c r="AM68" s="259"/>
      <c r="AN68" s="259"/>
      <c r="AO68" s="259"/>
      <c r="AP68" s="259"/>
      <c r="AQ68" s="259"/>
      <c r="AR68" s="259"/>
    </row>
    <row r="69" spans="1:46" ht="13.5" hidden="1" customHeight="1" x14ac:dyDescent="0.25">
      <c r="AK69" s="259"/>
      <c r="AL69" s="259"/>
      <c r="AM69" s="259"/>
      <c r="AN69" s="259"/>
      <c r="AO69" s="259"/>
      <c r="AP69" s="259"/>
      <c r="AQ69" s="259"/>
      <c r="AR69" s="259"/>
    </row>
    <row r="70" spans="1:46" ht="12.75" hidden="1" x14ac:dyDescent="0.25">
      <c r="AK70" s="259"/>
      <c r="AL70" s="259"/>
      <c r="AM70" s="259"/>
      <c r="AN70" s="259"/>
      <c r="AO70" s="259"/>
      <c r="AP70" s="259"/>
      <c r="AQ70" s="259"/>
      <c r="AR70" s="259"/>
    </row>
    <row r="71" spans="1:46" ht="12.75" hidden="1" x14ac:dyDescent="0.25">
      <c r="AK71" s="259"/>
      <c r="AL71" s="259"/>
      <c r="AM71" s="259"/>
      <c r="AN71" s="259"/>
      <c r="AO71" s="259"/>
      <c r="AP71" s="259"/>
      <c r="AQ71" s="259"/>
      <c r="AR71" s="259"/>
    </row>
    <row r="72" spans="1:46" ht="12.75" hidden="1" x14ac:dyDescent="0.25">
      <c r="AK72" s="259"/>
      <c r="AL72" s="259"/>
      <c r="AM72" s="259"/>
      <c r="AN72" s="259"/>
      <c r="AO72" s="259"/>
      <c r="AP72" s="259"/>
      <c r="AQ72" s="259"/>
      <c r="AR72" s="259"/>
    </row>
    <row r="73" spans="1:46" ht="12.75" hidden="1" x14ac:dyDescent="0.25">
      <c r="AK73" s="259"/>
      <c r="AL73" s="259"/>
      <c r="AM73" s="259"/>
      <c r="AN73" s="259"/>
      <c r="AO73" s="259"/>
      <c r="AP73" s="259"/>
      <c r="AQ73" s="259"/>
      <c r="AR73" s="259"/>
    </row>
  </sheetData>
  <sheetProtection algorithmName="SHA-512" hashValue="RWXzOFl3lykzQYwrKSZ21niXelvGJdWETYy0VYtqO7OkmoCVuzrQBFJ2oooWS/nVG8jW6OE484GviMYzCnff2w==" saltValue="h+YI7aw7BVVMmz3wO9jQ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DB24" sqref="DB24:DI25"/>
    </sheetView>
  </sheetViews>
  <sheetFormatPr defaultColWidth="0" defaultRowHeight="13.5" customHeight="1" zeroHeight="1" x14ac:dyDescent="0.25"/>
  <cols>
    <col min="1" max="125" width="2.46484375" style="257" customWidth="1"/>
    <col min="126" max="16384" width="9" style="256" hidden="1"/>
  </cols>
  <sheetData>
    <row r="1" spans="2:125" ht="13.5" customHeight="1" x14ac:dyDescent="0.2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2.75" x14ac:dyDescent="0.25">
      <c r="B2" s="256"/>
      <c r="DG2" s="256"/>
    </row>
    <row r="3" spans="2:125" ht="12.75" x14ac:dyDescent="0.2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2.75" x14ac:dyDescent="0.25"/>
    <row r="5" spans="2:125" ht="12.75" x14ac:dyDescent="0.25"/>
    <row r="6" spans="2:125" ht="12.75" x14ac:dyDescent="0.25"/>
    <row r="7" spans="2:125" ht="12.75" x14ac:dyDescent="0.25"/>
    <row r="8" spans="2:125" ht="12.75" x14ac:dyDescent="0.25"/>
    <row r="9" spans="2:125" ht="12.75" x14ac:dyDescent="0.25">
      <c r="DU9" s="256"/>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6"/>
    </row>
    <row r="18" spans="125:125" ht="12.75" x14ac:dyDescent="0.25"/>
    <row r="19" spans="125:125" ht="12.75" x14ac:dyDescent="0.25"/>
    <row r="20" spans="125:125" ht="12.75" x14ac:dyDescent="0.25">
      <c r="DU20" s="256"/>
    </row>
    <row r="21" spans="125:125" ht="12.75" x14ac:dyDescent="0.25">
      <c r="DU21" s="256"/>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6"/>
    </row>
    <row r="29" spans="125:125" ht="12.75" x14ac:dyDescent="0.25"/>
    <row r="30" spans="125:125" ht="12.75" x14ac:dyDescent="0.25"/>
    <row r="31" spans="125:125" ht="12.75" x14ac:dyDescent="0.25"/>
    <row r="32" spans="125:125" ht="12.75" x14ac:dyDescent="0.25"/>
    <row r="33" spans="2:125" ht="12.75" x14ac:dyDescent="0.25">
      <c r="B33" s="256"/>
      <c r="G33" s="256"/>
      <c r="I33" s="256"/>
    </row>
    <row r="34" spans="2:125" ht="12.75" x14ac:dyDescent="0.25">
      <c r="C34" s="256"/>
      <c r="P34" s="256"/>
      <c r="DE34" s="256"/>
      <c r="DH34" s="256"/>
    </row>
    <row r="35" spans="2:125" ht="12.75" x14ac:dyDescent="0.25">
      <c r="D35" s="256"/>
      <c r="E35" s="256"/>
      <c r="DG35" s="256"/>
      <c r="DJ35" s="256"/>
      <c r="DP35" s="256"/>
      <c r="DQ35" s="256"/>
      <c r="DR35" s="256"/>
      <c r="DS35" s="256"/>
      <c r="DT35" s="256"/>
      <c r="DU35" s="256"/>
    </row>
    <row r="36" spans="2:125" ht="12.75" x14ac:dyDescent="0.25">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2.75" x14ac:dyDescent="0.25">
      <c r="DU37" s="256"/>
    </row>
    <row r="38" spans="2:125" ht="12.75" x14ac:dyDescent="0.25">
      <c r="DT38" s="256"/>
      <c r="DU38" s="256"/>
    </row>
    <row r="39" spans="2:125" ht="12.75" x14ac:dyDescent="0.25"/>
    <row r="40" spans="2:125" ht="12.75" x14ac:dyDescent="0.25">
      <c r="DH40" s="256"/>
    </row>
    <row r="41" spans="2:125" ht="12.75" x14ac:dyDescent="0.25">
      <c r="DE41" s="256"/>
    </row>
    <row r="42" spans="2:125" ht="12.75" x14ac:dyDescent="0.25">
      <c r="DG42" s="256"/>
      <c r="DJ42" s="256"/>
    </row>
    <row r="43" spans="2:125" ht="12.75" x14ac:dyDescent="0.25">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2.75" x14ac:dyDescent="0.25">
      <c r="DU44" s="256"/>
    </row>
    <row r="45" spans="2:125" ht="12.75" x14ac:dyDescent="0.25"/>
    <row r="46" spans="2:125" ht="12.75" x14ac:dyDescent="0.25"/>
    <row r="47" spans="2:125" ht="12.75" x14ac:dyDescent="0.25"/>
    <row r="48" spans="2:125" ht="12.75" x14ac:dyDescent="0.25">
      <c r="DT48" s="256"/>
      <c r="DU48" s="256"/>
    </row>
    <row r="49" spans="120:125" ht="12.75" x14ac:dyDescent="0.25">
      <c r="DU49" s="256"/>
    </row>
    <row r="50" spans="120:125" ht="12.75" x14ac:dyDescent="0.25">
      <c r="DU50" s="256"/>
    </row>
    <row r="51" spans="120:125" ht="12.75" x14ac:dyDescent="0.25">
      <c r="DP51" s="256"/>
      <c r="DQ51" s="256"/>
      <c r="DR51" s="256"/>
      <c r="DS51" s="256"/>
      <c r="DT51" s="256"/>
      <c r="DU51" s="256"/>
    </row>
    <row r="52" spans="120:125" ht="12.75" x14ac:dyDescent="0.25"/>
    <row r="53" spans="120:125" ht="12.75" x14ac:dyDescent="0.25"/>
    <row r="54" spans="120:125" ht="12.75" x14ac:dyDescent="0.25">
      <c r="DU54" s="256"/>
    </row>
    <row r="55" spans="120:125" ht="12.75" x14ac:dyDescent="0.25"/>
    <row r="56" spans="120:125" ht="12.75" x14ac:dyDescent="0.25"/>
    <row r="57" spans="120:125" ht="12.75" x14ac:dyDescent="0.25"/>
    <row r="58" spans="120:125" ht="12.75" x14ac:dyDescent="0.25">
      <c r="DU58" s="256"/>
    </row>
    <row r="59" spans="120:125" ht="12.75" x14ac:dyDescent="0.25"/>
    <row r="60" spans="120:125" ht="12.75" x14ac:dyDescent="0.25"/>
    <row r="61" spans="120:125" ht="12.75" x14ac:dyDescent="0.25"/>
    <row r="62" spans="120:125" ht="12.75" x14ac:dyDescent="0.25"/>
    <row r="63" spans="120:125" ht="12.75" x14ac:dyDescent="0.25">
      <c r="DU63" s="256"/>
    </row>
    <row r="64" spans="120:125" ht="12.75" x14ac:dyDescent="0.25">
      <c r="DT64" s="256"/>
      <c r="DU64" s="256"/>
    </row>
    <row r="65" spans="123:125" ht="12.75" x14ac:dyDescent="0.25"/>
    <row r="66" spans="123:125" ht="12.75" x14ac:dyDescent="0.25"/>
    <row r="67" spans="123:125" ht="12.75" x14ac:dyDescent="0.25"/>
    <row r="68" spans="123:125" ht="12.75" x14ac:dyDescent="0.25"/>
    <row r="69" spans="123:125" ht="12.75" x14ac:dyDescent="0.25">
      <c r="DS69" s="256"/>
      <c r="DT69" s="256"/>
      <c r="DU69" s="256"/>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6"/>
    </row>
    <row r="83" spans="116:125" ht="12.75" x14ac:dyDescent="0.25">
      <c r="DM83" s="256"/>
      <c r="DN83" s="256"/>
      <c r="DO83" s="256"/>
      <c r="DP83" s="256"/>
      <c r="DQ83" s="256"/>
      <c r="DR83" s="256"/>
      <c r="DS83" s="256"/>
      <c r="DT83" s="256"/>
      <c r="DU83" s="256"/>
    </row>
    <row r="84" spans="116:125" ht="12.75" x14ac:dyDescent="0.25"/>
    <row r="85" spans="116:125" ht="12.75" x14ac:dyDescent="0.25"/>
    <row r="86" spans="116:125" ht="12.75" x14ac:dyDescent="0.25"/>
    <row r="87" spans="116:125" ht="12.75" x14ac:dyDescent="0.25"/>
    <row r="88" spans="116:125" ht="12.75" x14ac:dyDescent="0.25">
      <c r="DU88" s="256"/>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6"/>
      <c r="DT94" s="256"/>
      <c r="DU94" s="256"/>
    </row>
    <row r="95" spans="116:125" ht="13.5" customHeight="1" x14ac:dyDescent="0.25">
      <c r="DU95" s="256"/>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6"/>
    </row>
    <row r="102" spans="124:125" ht="13.5" customHeight="1" x14ac:dyDescent="0.25"/>
    <row r="103" spans="124:125" ht="13.5" customHeight="1" x14ac:dyDescent="0.25"/>
    <row r="104" spans="124:125" ht="13.5" customHeight="1" x14ac:dyDescent="0.25">
      <c r="DT104" s="256"/>
      <c r="DU104" s="256"/>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6" t="s">
        <v>483</v>
      </c>
    </row>
    <row r="121" spans="125:125" ht="13.5" hidden="1" customHeight="1" x14ac:dyDescent="0.25">
      <c r="DU121" s="256"/>
    </row>
  </sheetData>
  <sheetProtection algorithmName="SHA-512" hashValue="qww4XyfFJ5P3rQd/TxYzvSCRITccobAI/iASjTXyyubpYbBofVhw03ma66+nRxc8ie80UyCFz00wsFYAh6wQGA==" saltValue="AAinsTxjfWUFcSKZfoOi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DB24" sqref="DB24:DI25"/>
    </sheetView>
  </sheetViews>
  <sheetFormatPr defaultColWidth="0" defaultRowHeight="13.5" customHeight="1" zeroHeight="1" x14ac:dyDescent="0.25"/>
  <cols>
    <col min="1" max="125" width="2.46484375" style="257" customWidth="1"/>
    <col min="126" max="142" width="0" style="256" hidden="1" customWidth="1"/>
    <col min="143" max="16384" width="9" style="256" hidden="1"/>
  </cols>
  <sheetData>
    <row r="1" spans="1:125" ht="13.5" customHeight="1" x14ac:dyDescent="0.2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2.75" x14ac:dyDescent="0.25">
      <c r="B2" s="256"/>
      <c r="T2" s="256"/>
    </row>
    <row r="3" spans="1:125" ht="12.75" x14ac:dyDescent="0.2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6"/>
      <c r="G33" s="256"/>
      <c r="I33" s="256"/>
    </row>
    <row r="34" spans="2:125" ht="12.75" x14ac:dyDescent="0.25">
      <c r="C34" s="256"/>
      <c r="P34" s="256"/>
      <c r="R34" s="256"/>
      <c r="U34" s="256"/>
    </row>
    <row r="35" spans="2:125" ht="12.75" x14ac:dyDescent="0.25">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2.75" x14ac:dyDescent="0.25">
      <c r="F36" s="256"/>
      <c r="H36" s="256"/>
      <c r="J36" s="256"/>
      <c r="K36" s="256"/>
      <c r="L36" s="256"/>
      <c r="M36" s="256"/>
      <c r="N36" s="256"/>
      <c r="O36" s="256"/>
      <c r="Q36" s="256"/>
      <c r="S36" s="256"/>
      <c r="V36" s="256"/>
    </row>
    <row r="37" spans="2:125" ht="12.75" x14ac:dyDescent="0.25"/>
    <row r="38" spans="2:125" ht="12.75" x14ac:dyDescent="0.25"/>
    <row r="39" spans="2:125" ht="12.75" x14ac:dyDescent="0.25"/>
    <row r="40" spans="2:125" ht="12.75" x14ac:dyDescent="0.25">
      <c r="U40" s="256"/>
    </row>
    <row r="41" spans="2:125" ht="12.75" x14ac:dyDescent="0.25">
      <c r="R41" s="256"/>
    </row>
    <row r="42" spans="2:125" ht="12.75" x14ac:dyDescent="0.25">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2.75" x14ac:dyDescent="0.25">
      <c r="Q43" s="256"/>
      <c r="S43" s="256"/>
      <c r="V43" s="256"/>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7" t="s">
        <v>483</v>
      </c>
    </row>
  </sheetData>
  <sheetProtection algorithmName="SHA-512" hashValue="mINftLeCXHYjMbpLEABTlFOb8wP0yQquIxxm245UQFy0F71ca300yVyd9w6Tn4RXr4MPyK2qFn8wy0yUSxqq2w==" saltValue="fME1QwE5uRf4ggiyM5zJ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DB24" sqref="DB24:DI25"/>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533</v>
      </c>
      <c r="G46" s="8" t="s">
        <v>534</v>
      </c>
      <c r="H46" s="8" t="s">
        <v>535</v>
      </c>
      <c r="I46" s="8" t="s">
        <v>536</v>
      </c>
      <c r="J46" s="9" t="s">
        <v>537</v>
      </c>
    </row>
    <row r="47" spans="2:10" ht="57.75" customHeight="1" x14ac:dyDescent="0.25">
      <c r="B47" s="10"/>
      <c r="C47" s="1138" t="s">
        <v>3</v>
      </c>
      <c r="D47" s="1138"/>
      <c r="E47" s="1139"/>
      <c r="F47" s="11">
        <v>8.15</v>
      </c>
      <c r="G47" s="12">
        <v>10.59</v>
      </c>
      <c r="H47" s="12">
        <v>11.73</v>
      </c>
      <c r="I47" s="12">
        <v>12.8</v>
      </c>
      <c r="J47" s="13">
        <v>12.94</v>
      </c>
    </row>
    <row r="48" spans="2:10" ht="57.75" customHeight="1" x14ac:dyDescent="0.25">
      <c r="B48" s="14"/>
      <c r="C48" s="1140" t="s">
        <v>4</v>
      </c>
      <c r="D48" s="1140"/>
      <c r="E48" s="1141"/>
      <c r="F48" s="15">
        <v>1.93</v>
      </c>
      <c r="G48" s="16">
        <v>2.92</v>
      </c>
      <c r="H48" s="16">
        <v>4.3499999999999996</v>
      </c>
      <c r="I48" s="16">
        <v>4.59</v>
      </c>
      <c r="J48" s="17">
        <v>3.88</v>
      </c>
    </row>
    <row r="49" spans="2:10" ht="57.75" customHeight="1" thickBot="1" x14ac:dyDescent="0.3">
      <c r="B49" s="18"/>
      <c r="C49" s="1142" t="s">
        <v>5</v>
      </c>
      <c r="D49" s="1142"/>
      <c r="E49" s="1143"/>
      <c r="F49" s="19">
        <v>1.68</v>
      </c>
      <c r="G49" s="20">
        <v>3.6</v>
      </c>
      <c r="H49" s="20">
        <v>3</v>
      </c>
      <c r="I49" s="20">
        <v>0.93</v>
      </c>
      <c r="J49" s="21" t="s">
        <v>538</v>
      </c>
    </row>
    <row r="50" spans="2:10" ht="12.75" x14ac:dyDescent="0.25"/>
  </sheetData>
  <sheetProtection algorithmName="SHA-512" hashValue="dLS55VTHa0E4SkHDd09WoAcJP6cvk03BLDp3FXWJL/fDxnxOVBL9oLd8wK1MxDlABSWUIK3CvxOSwhFG0eOcxg==" saltValue="aW989zJJTHV5EloFo7A/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川井　晶博</cp:lastModifiedBy>
  <cp:lastPrinted>2025-03-19T08:02:26Z</cp:lastPrinted>
  <dcterms:created xsi:type="dcterms:W3CDTF">2025-02-18T23:56:23Z</dcterms:created>
  <dcterms:modified xsi:type="dcterms:W3CDTF">2025-09-17T23:49:36Z</dcterms:modified>
  <cp:category/>
</cp:coreProperties>
</file>