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959\Desktop\"/>
    </mc:Choice>
  </mc:AlternateContent>
  <bookViews>
    <workbookView xWindow="0" yWindow="0" windowWidth="19200" windowHeight="10245"/>
  </bookViews>
  <sheets>
    <sheet name="工事週報(原紙)" sheetId="1" r:id="rId1"/>
  </sheets>
  <definedNames>
    <definedName name="_xlnm.Print_Area" localSheetId="0">'工事週報(原紙)'!$A$1:$T$45</definedName>
  </definedNames>
  <calcPr calcId="162913"/>
</workbook>
</file>

<file path=xl/calcChain.xml><?xml version="1.0" encoding="utf-8"?>
<calcChain xmlns="http://schemas.openxmlformats.org/spreadsheetml/2006/main">
  <c r="C11" i="1" l="1"/>
  <c r="A12" i="1"/>
  <c r="C12" i="1"/>
  <c r="C15" i="1"/>
  <c r="C16" i="1"/>
  <c r="A13" i="1"/>
  <c r="A16" i="1"/>
  <c r="A17" i="1"/>
  <c r="C19" i="1"/>
  <c r="A20" i="1"/>
  <c r="C20" i="1"/>
  <c r="C23" i="1"/>
  <c r="C24" i="1"/>
  <c r="A21" i="1"/>
  <c r="A24" i="1"/>
  <c r="C27" i="1"/>
  <c r="A28" i="1"/>
  <c r="A25" i="1"/>
  <c r="C28" i="1"/>
  <c r="A29" i="1"/>
  <c r="C31" i="1"/>
  <c r="C32" i="1"/>
  <c r="A32" i="1"/>
  <c r="C35" i="1"/>
  <c r="A36" i="1"/>
  <c r="A33" i="1"/>
  <c r="C36" i="1"/>
  <c r="A37" i="1"/>
  <c r="Q39" i="1"/>
</calcChain>
</file>

<file path=xl/sharedStrings.xml><?xml version="1.0" encoding="utf-8"?>
<sst xmlns="http://schemas.openxmlformats.org/spreadsheetml/2006/main" count="70" uniqueCount="25">
  <si>
    <t>月日</t>
    <rPh sb="0" eb="2">
      <t>ツキヒ</t>
    </rPh>
    <phoneticPr fontId="1"/>
  </si>
  <si>
    <t>工事名：</t>
    <rPh sb="0" eb="3">
      <t>コウジメイ</t>
    </rPh>
    <phoneticPr fontId="1"/>
  </si>
  <si>
    <t>現場代理人：</t>
    <rPh sb="0" eb="2">
      <t>ゲンバ</t>
    </rPh>
    <rPh sb="2" eb="5">
      <t>ダイリニン</t>
    </rPh>
    <phoneticPr fontId="1"/>
  </si>
  <si>
    <t>提出日：</t>
    <rPh sb="0" eb="2">
      <t>テイシュツ</t>
    </rPh>
    <rPh sb="2" eb="3">
      <t>ビ</t>
    </rPh>
    <phoneticPr fontId="1"/>
  </si>
  <si>
    <t>受理日：</t>
    <rPh sb="0" eb="2">
      <t>ジュリ</t>
    </rPh>
    <rPh sb="2" eb="3">
      <t>ビ</t>
    </rPh>
    <phoneticPr fontId="1"/>
  </si>
  <si>
    <t>監督員：</t>
    <rPh sb="0" eb="2">
      <t>カントク</t>
    </rPh>
    <rPh sb="2" eb="3">
      <t>イン</t>
    </rPh>
    <phoneticPr fontId="1"/>
  </si>
  <si>
    <t>天候</t>
    <rPh sb="0" eb="2">
      <t>テンコウ</t>
    </rPh>
    <phoneticPr fontId="1"/>
  </si>
  <si>
    <t>工　　事　　概　　要</t>
    <rPh sb="0" eb="1">
      <t>コウ</t>
    </rPh>
    <rPh sb="3" eb="4">
      <t>コト</t>
    </rPh>
    <rPh sb="6" eb="7">
      <t>オオムネ</t>
    </rPh>
    <rPh sb="9" eb="10">
      <t>ヨウ</t>
    </rPh>
    <phoneticPr fontId="1"/>
  </si>
  <si>
    <t>晴</t>
    <rPh sb="0" eb="1">
      <t>ハ</t>
    </rPh>
    <phoneticPr fontId="1"/>
  </si>
  <si>
    <t>までの</t>
    <phoneticPr fontId="1"/>
  </si>
  <si>
    <t>出来形</t>
    <rPh sb="0" eb="2">
      <t>デキ</t>
    </rPh>
    <rPh sb="2" eb="3">
      <t>ガタ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</si>
  <si>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</si>
  <si>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</si>
  <si>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</si>
  <si>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作業者数　　　(累計)</t>
    <rPh sb="0" eb="3">
      <t>サギョウシャ</t>
    </rPh>
    <rPh sb="3" eb="4">
      <t>スウ</t>
    </rPh>
    <rPh sb="8" eb="10">
      <t>ルイケイ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</si>
  <si>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</si>
  <si>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</si>
  <si>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</si>
  <si>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特記事項</t>
    <phoneticPr fontId="1"/>
  </si>
  <si>
    <t>○　○　○　○　○　○　○　○　○　○　○　○　○　○　○　○　○　○　○</t>
    <phoneticPr fontId="1"/>
  </si>
  <si>
    <t>人</t>
    <rPh sb="0" eb="1">
      <t>ヒト</t>
    </rPh>
    <phoneticPr fontId="1"/>
  </si>
  <si>
    <t>％</t>
    <phoneticPr fontId="1"/>
  </si>
  <si>
    <t>○○</t>
    <phoneticPr fontId="1"/>
  </si>
  <si>
    <t xml:space="preserve"> 　　　　工　  事  　週  　報</t>
    <rPh sb="5" eb="6">
      <t>コウ</t>
    </rPh>
    <rPh sb="9" eb="10">
      <t>コト</t>
    </rPh>
    <rPh sb="13" eb="14">
      <t>シュウ</t>
    </rPh>
    <rPh sb="17" eb="18">
      <t>ホウ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</si>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</sst>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3" xfId="0" quotePrefix="1" applyBorder="1">
      <alignment vertical="center"/>
    </xf>
    <xf numFmtId="0" fontId="0" fillId="0" borderId="0" xfId="0" applyAlignment="1">
      <alignment horizontal="center" vertical="center"/>
    </xf>
    <xf numFmtId="9" fontId="0" fillId="0" borderId="20" xfId="0" applyNumberFormat="1" applyBorder="1" applyAlignment="1">
      <alignment horizontal="center" vertical="center" wrapText="1"/>
    </xf>
    <xf numFmtId="9" fontId="0" fillId="0" borderId="11" xfId="0" quotePrefix="1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quotePrefix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16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0" fillId="0" borderId="6" xfId="0" applyNumberFormat="1" applyBorder="1" applyAlignment="1">
      <alignment horizontal="right" vertical="center"/>
    </xf>
    <xf numFmtId="56" fontId="0" fillId="0" borderId="2" xfId="0" applyNumberFormat="1" applyBorder="1" applyAlignment="1">
      <alignment horizontal="right" vertical="center"/>
    </xf>
    <xf numFmtId="56" fontId="0" fillId="0" borderId="17" xfId="0" applyNumberFormat="1" applyBorder="1" applyAlignment="1">
      <alignment horizontal="right" vertical="center"/>
    </xf>
    <xf numFmtId="56" fontId="0" fillId="0" borderId="18" xfId="0" applyNumberFormat="1" applyBorder="1" applyAlignment="1">
      <alignment horizontal="right" vertical="center"/>
    </xf>
    <xf numFmtId="56" fontId="0" fillId="0" borderId="2" xfId="0" applyNumberFormat="1" applyBorder="1" applyAlignment="1">
      <alignment horizontal="left" vertical="center"/>
    </xf>
    <xf numFmtId="56" fontId="0" fillId="0" borderId="9" xfId="0" applyNumberFormat="1" applyBorder="1" applyAlignment="1">
      <alignment horizontal="left" vertical="center"/>
    </xf>
    <xf numFmtId="56" fontId="0" fillId="0" borderId="18" xfId="0" applyNumberFormat="1" applyBorder="1" applyAlignment="1">
      <alignment horizontal="left" vertical="center"/>
    </xf>
    <xf numFmtId="56" fontId="0" fillId="0" borderId="19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6"/>
  <sheetViews>
    <sheetView tabSelected="1" zoomScale="80" zoomScaleNormal="75" workbookViewId="0">
      <selection activeCell="Y8" sqref="Y8"/>
    </sheetView>
  </sheetViews>
  <sheetFormatPr defaultRowHeight="13.5" x14ac:dyDescent="0.15"/>
  <cols>
    <col min="1" max="1" width="4.125" customWidth="1"/>
    <col min="2" max="2" width="2.625" customWidth="1"/>
    <col min="3" max="3" width="4.125" customWidth="1"/>
    <col min="4" max="4" width="2.625" customWidth="1"/>
    <col min="5" max="5" width="5.625" customWidth="1"/>
    <col min="6" max="14" width="4.625" customWidth="1"/>
    <col min="15" max="15" width="3.625" customWidth="1"/>
    <col min="16" max="16" width="4.625" customWidth="1"/>
    <col min="17" max="17" width="7.625" customWidth="1"/>
    <col min="18" max="18" width="3.625" customWidth="1"/>
    <col min="19" max="19" width="7.625" customWidth="1"/>
    <col min="20" max="20" width="3.625" customWidth="1"/>
    <col min="23" max="23" width="9.5" bestFit="1" customWidth="1"/>
  </cols>
  <sheetData>
    <row r="1" spans="1:23" ht="20.100000000000001" customHeight="1" x14ac:dyDescent="0.15">
      <c r="D1" s="15"/>
      <c r="E1" s="49" t="s">
        <v>23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17"/>
      <c r="R1" s="17"/>
      <c r="S1" s="17"/>
      <c r="T1" s="18"/>
    </row>
    <row r="2" spans="1:23" x14ac:dyDescent="0.15">
      <c r="P2" s="10"/>
    </row>
    <row r="3" spans="1:23" x14ac:dyDescent="0.15">
      <c r="A3" s="25" t="s">
        <v>3</v>
      </c>
      <c r="B3" s="25"/>
      <c r="C3" s="25"/>
      <c r="D3" s="25"/>
      <c r="E3" t="s">
        <v>24</v>
      </c>
      <c r="F3" s="22">
        <v>5</v>
      </c>
      <c r="G3" t="s">
        <v>11</v>
      </c>
      <c r="H3">
        <v>4</v>
      </c>
      <c r="I3" t="s">
        <v>12</v>
      </c>
      <c r="J3">
        <v>27</v>
      </c>
      <c r="K3" t="s">
        <v>13</v>
      </c>
      <c r="O3" s="10" t="s">
        <v>2</v>
      </c>
      <c r="P3" s="25" t="s">
        <v>22</v>
      </c>
      <c r="Q3" s="25"/>
      <c r="R3" s="25" t="s">
        <v>22</v>
      </c>
      <c r="S3" s="25"/>
    </row>
    <row r="4" spans="1:23" x14ac:dyDescent="0.15">
      <c r="T4" s="10"/>
      <c r="W4" s="16"/>
    </row>
    <row r="5" spans="1:23" x14ac:dyDescent="0.15">
      <c r="A5" s="25" t="s">
        <v>4</v>
      </c>
      <c r="B5" s="25"/>
      <c r="C5" s="25"/>
      <c r="D5" s="25"/>
      <c r="E5" t="s">
        <v>24</v>
      </c>
      <c r="F5" s="22"/>
      <c r="G5" t="s">
        <v>11</v>
      </c>
      <c r="I5" t="s">
        <v>12</v>
      </c>
      <c r="K5" t="s">
        <v>13</v>
      </c>
      <c r="O5" s="10" t="s">
        <v>5</v>
      </c>
      <c r="P5" s="25" t="s">
        <v>22</v>
      </c>
      <c r="Q5" s="25"/>
      <c r="R5" s="25" t="s">
        <v>22</v>
      </c>
      <c r="S5" s="25"/>
    </row>
    <row r="6" spans="1:23" x14ac:dyDescent="0.15">
      <c r="T6" s="10"/>
    </row>
    <row r="7" spans="1:23" x14ac:dyDescent="0.15">
      <c r="A7" s="48" t="s">
        <v>1</v>
      </c>
      <c r="B7" s="48"/>
      <c r="C7" s="48"/>
      <c r="D7" s="48"/>
      <c r="E7" s="42" t="s">
        <v>19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3" ht="14.25" thickBot="1" x14ac:dyDescent="0.2"/>
    <row r="9" spans="1:23" x14ac:dyDescent="0.15">
      <c r="A9" s="43" t="s">
        <v>0</v>
      </c>
      <c r="B9" s="44"/>
      <c r="C9" s="44"/>
      <c r="D9" s="45"/>
      <c r="E9" s="75" t="s">
        <v>6</v>
      </c>
      <c r="F9" s="52" t="s">
        <v>7</v>
      </c>
      <c r="G9" s="53"/>
      <c r="H9" s="53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54"/>
      <c r="W9" s="23"/>
    </row>
    <row r="10" spans="1:23" ht="14.25" thickBot="1" x14ac:dyDescent="0.2">
      <c r="A10" s="46"/>
      <c r="B10" s="47"/>
      <c r="C10" s="47"/>
      <c r="D10" s="35"/>
      <c r="E10" s="76"/>
      <c r="F10" s="55"/>
      <c r="G10" s="56"/>
      <c r="H10" s="5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57"/>
    </row>
    <row r="11" spans="1:23" ht="20.100000000000001" customHeight="1" x14ac:dyDescent="0.15">
      <c r="A11" s="36" t="s">
        <v>24</v>
      </c>
      <c r="B11" s="37"/>
      <c r="C11" s="14">
        <f>IF(F3="元","元",YEAR(DATE(F3+2018,H3,J3)-IF(AND(WEEKDAY(DATE(F3+2018,H3,J3))&gt;=2,WEEKDAY(DATE(F3+2018,H3,J3))&lt;=7),WEEKDAY(DATE(F3+2018,H3,J3))+5,6))-2018)</f>
        <v>5</v>
      </c>
      <c r="D11" s="19" t="s">
        <v>11</v>
      </c>
      <c r="E11" s="8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2"/>
    </row>
    <row r="12" spans="1:23" ht="20.100000000000001" customHeight="1" x14ac:dyDescent="0.15">
      <c r="A12" s="4">
        <f>IF(F3="元",MONTH(DATE(2019,H3,J3)-IF(AND(WEEKDAY(DATE(2019,H3,J3))&gt;=2,WEEKDAY(DATE(2019,H3,J3))&lt;=7),WEEKDAY(DATE(2019,H3,J3))+5,6)),MONTH(DATE(F3+2018,H3,J3)-IF(AND(WEEKDAY(DATE(F3+2018,H3,J3))&gt;=2,WEEKDAY(DATE(F3+2018,H3,J3))&lt;=7),WEEKDAY(DATE(F3+2018,H3,J3))+5,6)))</f>
        <v>4</v>
      </c>
      <c r="B12" s="1" t="s">
        <v>15</v>
      </c>
      <c r="C12" s="1">
        <f>IF(F3="元",DAY(DATE(2019,H3,J3)-IF(AND(WEEKDAY(DATE(2019,H3,J3))&gt;=2,WEEKDAY(DATE(2019,H3,J3))&lt;=7),WEEKDAY(DATE(2019,H3,J3))+5,6)),DAY(DATE(F3+2018,H3,J3)-IF(AND(WEEKDAY(DATE(F3+2018,H3,J3))&gt;=2,WEEKDAY(DATE(F3+2018,H3,J3))&lt;=7),WEEKDAY(DATE(F3+2018,H3,J3))+5,6)))</f>
        <v>17</v>
      </c>
      <c r="D12" s="21" t="s">
        <v>16</v>
      </c>
      <c r="E12" s="58" t="s">
        <v>8</v>
      </c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2"/>
    </row>
    <row r="13" spans="1:23" ht="20.100000000000001" customHeight="1" x14ac:dyDescent="0.15">
      <c r="A13" s="38" t="str">
        <f>TEXT(DATE(IF(C11="元",2019,C11+2018),A12,C12),"aaa")</f>
        <v>月</v>
      </c>
      <c r="B13" s="39"/>
      <c r="C13" s="40" t="s">
        <v>17</v>
      </c>
      <c r="D13" s="41"/>
      <c r="E13" s="5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2"/>
    </row>
    <row r="14" spans="1:23" ht="20.100000000000001" customHeight="1" thickBot="1" x14ac:dyDescent="0.2">
      <c r="A14" s="5"/>
      <c r="B14" s="6"/>
      <c r="C14" s="6"/>
      <c r="D14" s="20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3"/>
    </row>
    <row r="15" spans="1:23" ht="20.100000000000001" customHeight="1" x14ac:dyDescent="0.15">
      <c r="A15" s="36" t="s">
        <v>24</v>
      </c>
      <c r="B15" s="37"/>
      <c r="C15" s="14">
        <f>IF(C11="元","元",YEAR(DATE(C11+2018,A12,C12)+1)-2018)</f>
        <v>5</v>
      </c>
      <c r="D15" s="19" t="s">
        <v>11</v>
      </c>
      <c r="E15" s="7"/>
      <c r="F15" s="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1"/>
    </row>
    <row r="16" spans="1:23" ht="20.100000000000001" customHeight="1" x14ac:dyDescent="0.15">
      <c r="A16" s="24">
        <f>IF(C15="元",MONTH(DATE(2019,A12,C12)+1),MONTH(DATE(C15+2018,A12,C12)+1))</f>
        <v>4</v>
      </c>
      <c r="B16" s="1" t="s">
        <v>15</v>
      </c>
      <c r="C16" s="1">
        <f>IF(C15="元",DAY(DATE(2019,A12,C12)+1),DAY(DATE(C15+2018,A12,C12)+1))</f>
        <v>18</v>
      </c>
      <c r="D16" s="21" t="s">
        <v>16</v>
      </c>
      <c r="E16" s="58" t="s">
        <v>8</v>
      </c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2"/>
    </row>
    <row r="17" spans="1:20" ht="20.100000000000001" customHeight="1" x14ac:dyDescent="0.15">
      <c r="A17" s="38" t="str">
        <f>TEXT(DATE(IF(C15="元",2019,C15+2018),A16,C16),"aaa")</f>
        <v>火</v>
      </c>
      <c r="B17" s="39"/>
      <c r="C17" s="40" t="s">
        <v>17</v>
      </c>
      <c r="D17" s="41"/>
      <c r="E17" s="5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4"/>
      <c r="R17" s="14"/>
      <c r="S17" s="14"/>
      <c r="T17" s="12"/>
    </row>
    <row r="18" spans="1:20" ht="20.100000000000001" customHeight="1" thickBot="1" x14ac:dyDescent="0.2">
      <c r="A18" s="5"/>
      <c r="B18" s="6"/>
      <c r="C18" s="6"/>
      <c r="D18" s="20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3"/>
    </row>
    <row r="19" spans="1:20" ht="20.100000000000001" customHeight="1" x14ac:dyDescent="0.15">
      <c r="A19" s="36" t="s">
        <v>24</v>
      </c>
      <c r="B19" s="37"/>
      <c r="C19" s="14">
        <f>IF(C15="元","元",YEAR(DATE(C15+2018,A16,C16)+1)-2018)</f>
        <v>5</v>
      </c>
      <c r="D19" s="19" t="s">
        <v>11</v>
      </c>
      <c r="E19" s="7"/>
      <c r="F19" s="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1"/>
    </row>
    <row r="20" spans="1:20" ht="20.100000000000001" customHeight="1" x14ac:dyDescent="0.15">
      <c r="A20" s="24">
        <f>IF(C19="元",MONTH(DATE(2019,A16,C16)+1),MONTH(DATE(C19+2018,A16,C16)+1))</f>
        <v>4</v>
      </c>
      <c r="B20" s="1" t="s">
        <v>15</v>
      </c>
      <c r="C20" s="1">
        <f>IF(C19="元",DAY(DATE(2019,A16,C16)+1),DAY(DATE(C19+2018,A16,C16)+1))</f>
        <v>19</v>
      </c>
      <c r="D20" s="21" t="s">
        <v>16</v>
      </c>
      <c r="E20" s="58" t="s">
        <v>8</v>
      </c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2"/>
    </row>
    <row r="21" spans="1:20" ht="20.100000000000001" customHeight="1" x14ac:dyDescent="0.15">
      <c r="A21" s="38" t="str">
        <f>TEXT(DATE(IF(C19="元",2019,C19+2018),A20,C20),"aaa")</f>
        <v>水</v>
      </c>
      <c r="B21" s="39"/>
      <c r="C21" s="40" t="s">
        <v>17</v>
      </c>
      <c r="D21" s="41"/>
      <c r="E21" s="58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2"/>
    </row>
    <row r="22" spans="1:20" ht="20.100000000000001" customHeight="1" thickBot="1" x14ac:dyDescent="0.2">
      <c r="A22" s="5"/>
      <c r="B22" s="6"/>
      <c r="C22" s="6"/>
      <c r="D22" s="20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</row>
    <row r="23" spans="1:20" ht="20.100000000000001" customHeight="1" x14ac:dyDescent="0.15">
      <c r="A23" s="36" t="s">
        <v>24</v>
      </c>
      <c r="B23" s="37"/>
      <c r="C23" s="14">
        <f>IF(C19="元","元",YEAR(DATE(C19+2018,A20,C20)+1)-2018)</f>
        <v>5</v>
      </c>
      <c r="D23" s="19" t="s">
        <v>11</v>
      </c>
      <c r="E23" s="7"/>
      <c r="F23" s="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1"/>
    </row>
    <row r="24" spans="1:20" ht="20.100000000000001" customHeight="1" x14ac:dyDescent="0.15">
      <c r="A24" s="24">
        <f>IF(C23="元",MONTH(DATE(2019,A20,C20)+1),MONTH(DATE(C23+2018,A20,C20)+1))</f>
        <v>4</v>
      </c>
      <c r="B24" s="1" t="s">
        <v>15</v>
      </c>
      <c r="C24" s="1">
        <f>IF(C23="元",DAY(DATE(2019,A20,C20)+1),DAY(DATE(C23+2018,A20,C20)+1))</f>
        <v>20</v>
      </c>
      <c r="D24" s="21" t="s">
        <v>16</v>
      </c>
      <c r="E24" s="58" t="s">
        <v>8</v>
      </c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2"/>
    </row>
    <row r="25" spans="1:20" ht="20.100000000000001" customHeight="1" x14ac:dyDescent="0.15">
      <c r="A25" s="38" t="str">
        <f>TEXT(DATE(IF(C23="元",2019,C23+2018),A24,C24),"aaa")</f>
        <v>木</v>
      </c>
      <c r="B25" s="39"/>
      <c r="C25" s="40" t="s">
        <v>17</v>
      </c>
      <c r="D25" s="41"/>
      <c r="E25" s="58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2"/>
    </row>
    <row r="26" spans="1:20" ht="20.100000000000001" customHeight="1" thickBot="1" x14ac:dyDescent="0.2">
      <c r="A26" s="5"/>
      <c r="B26" s="6"/>
      <c r="C26" s="6"/>
      <c r="D26" s="20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3"/>
    </row>
    <row r="27" spans="1:20" ht="20.100000000000001" customHeight="1" x14ac:dyDescent="0.15">
      <c r="A27" s="36" t="s">
        <v>24</v>
      </c>
      <c r="B27" s="37"/>
      <c r="C27" s="14">
        <f>IF(C23="元","元",YEAR(DATE(C23+2018,A24,C24)+1)-2018)</f>
        <v>5</v>
      </c>
      <c r="D27" s="19" t="s">
        <v>11</v>
      </c>
      <c r="E27" s="7"/>
      <c r="F27" s="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11"/>
    </row>
    <row r="28" spans="1:20" ht="20.100000000000001" customHeight="1" x14ac:dyDescent="0.15">
      <c r="A28" s="24">
        <f>IF(C27="元",MONTH(DATE(2019,A24,C24)+1),MONTH(DATE(C27+2018,A24,C24)+1))</f>
        <v>4</v>
      </c>
      <c r="B28" s="1" t="s">
        <v>15</v>
      </c>
      <c r="C28" s="1">
        <f>IF(C27="元",DAY(DATE(2019,A24,C24)+1),DAY(DATE(C27+2018,A24,C24)+1))</f>
        <v>21</v>
      </c>
      <c r="D28" s="21" t="s">
        <v>16</v>
      </c>
      <c r="E28" s="58" t="s">
        <v>8</v>
      </c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2"/>
    </row>
    <row r="29" spans="1:20" ht="20.100000000000001" customHeight="1" x14ac:dyDescent="0.15">
      <c r="A29" s="38" t="str">
        <f>TEXT(DATE(IF(C27="元",2019,C27+2018),A28,C28),"aaa")</f>
        <v>金</v>
      </c>
      <c r="B29" s="39"/>
      <c r="C29" s="40" t="s">
        <v>17</v>
      </c>
      <c r="D29" s="41"/>
      <c r="E29" s="58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2"/>
    </row>
    <row r="30" spans="1:20" ht="20.100000000000001" customHeight="1" thickBot="1" x14ac:dyDescent="0.2">
      <c r="A30" s="5"/>
      <c r="B30" s="6"/>
      <c r="C30" s="6"/>
      <c r="D30" s="20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3"/>
    </row>
    <row r="31" spans="1:20" ht="20.100000000000001" customHeight="1" x14ac:dyDescent="0.15">
      <c r="A31" s="36" t="s">
        <v>24</v>
      </c>
      <c r="B31" s="37"/>
      <c r="C31" s="14">
        <f>IF(C27="元","元",YEAR(DATE(C27+2018,A28,C28)+1)-2018)</f>
        <v>5</v>
      </c>
      <c r="D31" s="19" t="s">
        <v>11</v>
      </c>
      <c r="E31" s="7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11"/>
    </row>
    <row r="32" spans="1:20" ht="20.100000000000001" customHeight="1" x14ac:dyDescent="0.15">
      <c r="A32" s="24">
        <f>IF(C31="元",MONTH(DATE(2019,A28,C28)+1),MONTH(DATE(C31+2018,A28,C28)+1))</f>
        <v>4</v>
      </c>
      <c r="B32" s="1" t="s">
        <v>15</v>
      </c>
      <c r="C32" s="1">
        <f>IF(C31="元",DAY(DATE(2019,A28,C28)+1),DAY(DATE(C31+2018,A28,C28)+1))</f>
        <v>22</v>
      </c>
      <c r="D32" s="21" t="s">
        <v>16</v>
      </c>
      <c r="E32" s="58" t="s">
        <v>8</v>
      </c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"/>
    </row>
    <row r="33" spans="1:20" ht="20.100000000000001" customHeight="1" x14ac:dyDescent="0.15">
      <c r="A33" s="38" t="str">
        <f>TEXT(DATE(IF(C31="元",2019,C31+2018),A32,C32),"aaa")</f>
        <v>土</v>
      </c>
      <c r="B33" s="39"/>
      <c r="C33" s="40" t="s">
        <v>17</v>
      </c>
      <c r="D33" s="41"/>
      <c r="E33" s="58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2"/>
    </row>
    <row r="34" spans="1:20" ht="20.100000000000001" customHeight="1" thickBot="1" x14ac:dyDescent="0.2">
      <c r="A34" s="5"/>
      <c r="B34" s="6"/>
      <c r="C34" s="6"/>
      <c r="D34" s="20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13"/>
    </row>
    <row r="35" spans="1:20" ht="20.100000000000001" customHeight="1" x14ac:dyDescent="0.15">
      <c r="A35" s="36" t="s">
        <v>24</v>
      </c>
      <c r="B35" s="37"/>
      <c r="C35" s="14">
        <f>IF(C31="元","元",YEAR(DATE(C31+2018,A32,C32)+1)-2018)</f>
        <v>5</v>
      </c>
      <c r="D35" s="19" t="s">
        <v>11</v>
      </c>
      <c r="E35" s="7"/>
      <c r="F35" s="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1"/>
    </row>
    <row r="36" spans="1:20" ht="20.100000000000001" customHeight="1" x14ac:dyDescent="0.15">
      <c r="A36" s="24">
        <f>IF(C35="元",MONTH(DATE(2019,A32,C32)+1),MONTH(DATE(C35+2018,A32,C32)+1))</f>
        <v>4</v>
      </c>
      <c r="B36" s="1" t="s">
        <v>15</v>
      </c>
      <c r="C36" s="1">
        <f>IF(C35="元",DAY(DATE(2019,A32,C32)+1),DAY(DATE(C35+2018,A32,C32)+1))</f>
        <v>23</v>
      </c>
      <c r="D36" s="21" t="s">
        <v>16</v>
      </c>
      <c r="E36" s="58" t="s">
        <v>8</v>
      </c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2"/>
    </row>
    <row r="37" spans="1:20" ht="20.100000000000001" customHeight="1" x14ac:dyDescent="0.15">
      <c r="A37" s="38" t="str">
        <f>TEXT(DATE(IF(C35="元",2019,C35+2018),A36,C36),"aaa")</f>
        <v>日</v>
      </c>
      <c r="B37" s="39"/>
      <c r="C37" s="40" t="s">
        <v>17</v>
      </c>
      <c r="D37" s="41"/>
      <c r="E37" s="5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2"/>
    </row>
    <row r="38" spans="1:20" ht="20.100000000000001" customHeight="1" thickBot="1" x14ac:dyDescent="0.2">
      <c r="A38" s="5"/>
      <c r="B38" s="6"/>
      <c r="C38" s="6"/>
      <c r="D38" s="20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13"/>
    </row>
    <row r="39" spans="1:20" ht="18" customHeight="1" x14ac:dyDescent="0.15">
      <c r="A39" s="2" t="s">
        <v>18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59">
        <f>DATE(IF(C35="元",2019,YEAR(DATE(C35+2018,A36,C36))),A36,C36)</f>
        <v>45039</v>
      </c>
      <c r="R39" s="60"/>
      <c r="S39" s="63" t="s">
        <v>9</v>
      </c>
      <c r="T39" s="64"/>
    </row>
    <row r="40" spans="1:20" ht="12.95" customHeight="1" x14ac:dyDescent="0.1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61"/>
      <c r="R40" s="62"/>
      <c r="S40" s="65"/>
      <c r="T40" s="66"/>
    </row>
    <row r="41" spans="1:20" ht="12.95" customHeight="1" x14ac:dyDescent="0.1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8" t="s">
        <v>14</v>
      </c>
      <c r="R41" s="29"/>
      <c r="S41" s="67" t="s">
        <v>10</v>
      </c>
      <c r="T41" s="68"/>
    </row>
    <row r="42" spans="1:20" ht="12.95" customHeight="1" x14ac:dyDescent="0.1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0"/>
      <c r="R42" s="31"/>
      <c r="S42" s="69"/>
      <c r="T42" s="70"/>
    </row>
    <row r="43" spans="1:20" ht="12.95" customHeight="1" x14ac:dyDescent="0.1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2"/>
      <c r="R43" s="33"/>
      <c r="S43" s="71"/>
      <c r="T43" s="72"/>
    </row>
    <row r="44" spans="1:20" ht="12.95" customHeight="1" x14ac:dyDescent="0.1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0">
        <v>0</v>
      </c>
      <c r="R44" s="34" t="s">
        <v>20</v>
      </c>
      <c r="S44" s="73">
        <v>0</v>
      </c>
      <c r="T44" s="26" t="s">
        <v>21</v>
      </c>
    </row>
    <row r="45" spans="1:20" ht="12.95" customHeight="1" thickBo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51"/>
      <c r="R45" s="35"/>
      <c r="S45" s="74"/>
      <c r="T45" s="27"/>
    </row>
    <row r="46" spans="1:20" x14ac:dyDescent="0.15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0" x14ac:dyDescent="0.15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0" x14ac:dyDescent="0.15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7:19" x14ac:dyDescent="0.15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7:19" x14ac:dyDescent="0.15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7:19" x14ac:dyDescent="0.15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7:19" x14ac:dyDescent="0.15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7:19" x14ac:dyDescent="0.15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7:19" x14ac:dyDescent="0.15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7:19" x14ac:dyDescent="0.15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7:19" x14ac:dyDescent="0.15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7:19" x14ac:dyDescent="0.15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7:19" x14ac:dyDescent="0.15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7:19" x14ac:dyDescent="0.15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7:19" x14ac:dyDescent="0.15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7:19" x14ac:dyDescent="0.15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7:19" x14ac:dyDescent="0.15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7:19" x14ac:dyDescent="0.1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7:19" x14ac:dyDescent="0.15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7:19" x14ac:dyDescent="0.15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7:19" x14ac:dyDescent="0.15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7:19" x14ac:dyDescent="0.15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7:19" x14ac:dyDescent="0.15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7:19" x14ac:dyDescent="0.15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7:19" x14ac:dyDescent="0.15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7:19" x14ac:dyDescent="0.15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7:19" x14ac:dyDescent="0.15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7:19" x14ac:dyDescent="0.15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7:19" x14ac:dyDescent="0.15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7:19" x14ac:dyDescent="0.15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7:19" x14ac:dyDescent="0.15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7:19" x14ac:dyDescent="0.15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7:19" x14ac:dyDescent="0.15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7:19" x14ac:dyDescent="0.15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7:19" x14ac:dyDescent="0.15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7:19" x14ac:dyDescent="0.1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7:19" x14ac:dyDescent="0.15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7:19" x14ac:dyDescent="0.15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7:19" x14ac:dyDescent="0.15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7:19" x14ac:dyDescent="0.15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7:19" x14ac:dyDescent="0.15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7:19" x14ac:dyDescent="0.15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7:19" x14ac:dyDescent="0.15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7:19" x14ac:dyDescent="0.15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7:19" x14ac:dyDescent="0.15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7:19" x14ac:dyDescent="0.15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7:19" x14ac:dyDescent="0.15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7:19" x14ac:dyDescent="0.15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7:19" x14ac:dyDescent="0.15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7:19" x14ac:dyDescent="0.15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7:19" x14ac:dyDescent="0.15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7:19" x14ac:dyDescent="0.15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7:19" x14ac:dyDescent="0.15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7:19" x14ac:dyDescent="0.15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7:19" x14ac:dyDescent="0.15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7:19" x14ac:dyDescent="0.15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7:19" x14ac:dyDescent="0.15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7:19" x14ac:dyDescent="0.15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7:19" x14ac:dyDescent="0.15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7:19" x14ac:dyDescent="0.15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7:19" x14ac:dyDescent="0.15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7:19" x14ac:dyDescent="0.1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7:19" x14ac:dyDescent="0.1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7:19" x14ac:dyDescent="0.15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7:19" x14ac:dyDescent="0.15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7:19" x14ac:dyDescent="0.1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7:19" x14ac:dyDescent="0.15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7:19" x14ac:dyDescent="0.15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7:19" x14ac:dyDescent="0.15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7:19" x14ac:dyDescent="0.15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7:19" x14ac:dyDescent="0.15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</sheetData>
  <mergeCells count="48">
    <mergeCell ref="E9:E10"/>
    <mergeCell ref="E28:E29"/>
    <mergeCell ref="E32:E33"/>
    <mergeCell ref="E36:E37"/>
    <mergeCell ref="E12:E13"/>
    <mergeCell ref="E16:E17"/>
    <mergeCell ref="E1:P1"/>
    <mergeCell ref="Q44:Q45"/>
    <mergeCell ref="F9:T10"/>
    <mergeCell ref="E20:E21"/>
    <mergeCell ref="E24:E25"/>
    <mergeCell ref="Q39:R40"/>
    <mergeCell ref="S39:T40"/>
    <mergeCell ref="S41:T43"/>
    <mergeCell ref="S44:S45"/>
    <mergeCell ref="P3:Q3"/>
    <mergeCell ref="A13:B13"/>
    <mergeCell ref="C13:D13"/>
    <mergeCell ref="A9:D10"/>
    <mergeCell ref="A15:B15"/>
    <mergeCell ref="A3:D3"/>
    <mergeCell ref="A5:D5"/>
    <mergeCell ref="A7:D7"/>
    <mergeCell ref="A11:B11"/>
    <mergeCell ref="A25:B25"/>
    <mergeCell ref="C25:D25"/>
    <mergeCell ref="A27:B27"/>
    <mergeCell ref="C17:D17"/>
    <mergeCell ref="A17:B17"/>
    <mergeCell ref="A19:B19"/>
    <mergeCell ref="A21:B21"/>
    <mergeCell ref="C21:D21"/>
    <mergeCell ref="A35:B35"/>
    <mergeCell ref="A37:B37"/>
    <mergeCell ref="C37:D37"/>
    <mergeCell ref="E7:T7"/>
    <mergeCell ref="A29:B29"/>
    <mergeCell ref="C29:D29"/>
    <mergeCell ref="A31:B31"/>
    <mergeCell ref="A33:B33"/>
    <mergeCell ref="C33:D33"/>
    <mergeCell ref="A23:B23"/>
    <mergeCell ref="P5:Q5"/>
    <mergeCell ref="R3:S3"/>
    <mergeCell ref="R5:S5"/>
    <mergeCell ref="T44:T45"/>
    <mergeCell ref="Q41:R43"/>
    <mergeCell ref="R44:R45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工事週報(原紙)</vt:lpstr>
      <vt:lpstr>'工事週報(原紙)'!Print_Area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二本柳　冬威</dc:creator>
  <cp:lastModifiedBy>nihonyanagi tohi</cp:lastModifiedBy>
  <cp:lastPrinted>2023-06-27T06:18:48Z</cp:lastPrinted>
  <dcterms:created xsi:type="dcterms:W3CDTF">2004-09-30T06:23:09Z</dcterms:created>
  <dcterms:modified xsi:type="dcterms:W3CDTF">2023-06-27T07:39:55Z</dcterms:modified>
</cp:coreProperties>
</file>