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ei_ds\keiki\2018\【経営比較分析表】2018_012025_46_1718\"/>
    </mc:Choice>
  </mc:AlternateContent>
  <workbookProtection workbookAlgorithmName="SHA-512" workbookHashValue="sQwk2mcTWC4CGdj7bOaN0KXOA+FImpfcIPlOdpo0hOctVhvDpsnQRpfJDlk4nvZmwHUVu9ZV06HScghuKbqw7g==" workbookSaltValue="GVeKv/G4+aRWNLr+sBe3v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P10" i="4"/>
  <c r="AT8" i="4"/>
  <c r="W8" i="4"/>
  <c r="B6" i="4"/>
  <c r="C10" i="5" l="1"/>
  <c r="D10" i="5"/>
  <c r="E10" i="5"/>
  <c r="B10" i="5"/>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<sst xmlns="http://schemas.openxmlformats.org/spreadsheetml/2006/main" count="228" uniqueCount="110">
  <si>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</si>
  <si>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</si>
  <si>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</si>
  <si>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</si>
  <si>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</si>
  <si>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</si>
  <si>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</si>
  <si>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</si>
  <si>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</si>
  <si>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</si>
  <si>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</si>
  <si>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</si>
  <si>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</si>
  <si>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</si>
  <si>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</si>
  <si>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</si>
  <si>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</si>
  <si>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</si>
  <si>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</si>
  <si>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</si>
  <si>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</si>
  <si>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</si>
  <si>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</si>
  <si>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</si>
  <si>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</si>
  <si>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</si>
  <si>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</si>
  <si>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</si>
  <si>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</si>
  <si>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</si>
  <si>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</si>
  <si>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</si>
  <si>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</si>
  <si>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</si>
  <si>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</si>
  <si>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</si>
  <si>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</si>
  <si>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</si>
  <si>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</si>
  <si>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</si>
  <si>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</si>
  <si>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</si>
  <si>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</si>
  <si>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</si>
  <si>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</si>
  <si>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</si>
  <si>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</si>
  <si>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</si>
  <si>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</si>
  <si>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</si>
  <si>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</si>
  <si>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</si>
  <si>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</si>
  <si>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</si>
  <si>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</si>
  <si>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</si>
  <si>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</si>
  <si>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</si>
  <si>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</si>
  <si>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</si>
  <si>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</si>
  <si>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</si>
  <si>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</si>
  <si>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</si>
  <si>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</si>
  <si>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</si>
  <si>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</si>
  <si>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</si>
  <si>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</si>
  <si>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</si>
  <si>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</si>
  <si>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</si>
  <si>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</si>
  <si>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</si>
  <si>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</si>
  <si>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</si>
  <si>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</si>
  <si>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</si>
  <si>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</si>
  <si>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</si>
  <si>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</si>
  <si>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</si>
  <si>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</si>
  <si>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</si>
  <si>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</si>
  <si>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</si>
  <si>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</si>
  <si>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</si>
  <si>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</si>
  <si>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</si>
  <si>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</si>
  <si>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</si>
  <si>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</si>
  <si>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</si>
  <si>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</si>
  <si>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</si>
  <si>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</si>
  <si>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</si>
  <si>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</si>
  <si>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</si>
  <si>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</si>
  <si>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</si>
  <si>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</si>
  <si>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</si>
  <si>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</si>
  <si>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</si>
  <si>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</si>
  <si>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①有形固定資産減価償却率は，類似団体平均とほぼ同水準となっている。
　②管渠老朽化率および③管渠改善率については，供用開始が平成18年度のため，法定耐用年数を超える管渠および改善を必要とする管渠が発生していないことから，ともに0％となっている。</t>
    <phoneticPr fontId="4"/>
  </si>
  <si>
    <t>　①経常収支比率は，類似団体平均を上回る水準で，100％以上となっており，収支は健全な状態にある。
　②累積欠損金比率は，累積欠損金が生じていることを示しているが，類似団体平均を下回る水準となっている。これは，供用開始当初，水洗化率が低く使用料収入が低かったことによるものであり，年々減少傾向となっている。
　③流動比率は100％を下回り，類似団体平均を下回る水準となっているが，公共下水道と一体的に運営されているため，短期債務に対する支払能力は確保されている。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⑤経費回収率は100％以上となっており，経営に必要な経費を使用料で賄うことができている。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⑧水洗化率は，類似団体平均を上回っており，上昇傾向にある。</t>
    <rPh sb="166" eb="168">
      <t>シタマワ</t>
    </rPh>
    <rPh sb="502" eb="504">
      <t>ジョウショウ</t>
    </rPh>
    <rPh sb="504" eb="506">
      <t>ケイコウ</t>
    </rPh>
    <phoneticPr fontId="4"/>
  </si>
  <si>
    <t>　収支状況などからすると，概ね健全な経営状況であると考えられるが，水需要の減少から使用料収入が減収傾向にあるため，引き続き水洗化率の向上を図り，公共下水道と一体的に健全な経営の維持に努める。</t>
    <rPh sb="85" eb="87">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</si>
</sst>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34-4AD3-A384-0A015C95A457}"/>
            </c:ext>
          </c:extLst>
        </c:ser>
        <c:dLbls>
          <c:showLegendKey val="0"/>
          <c:showVal val="0"/>
          <c:showCatName val="0"/>
          <c:showSerName val="0"/>
          <c:showPercent val="0"/>
          <c:showBubbleSize val="0"/>
        </c:dLbls>
        <c:gapWidth val="150"/>
        <c:axId val="520607224"/>
        <c:axId val="52060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4634-4AD3-A384-0A015C95A457}"/>
            </c:ext>
          </c:extLst>
        </c:ser>
        <c:dLbls>
          <c:showLegendKey val="0"/>
          <c:showVal val="0"/>
          <c:showCatName val="0"/>
          <c:showSerName val="0"/>
          <c:showPercent val="0"/>
          <c:showBubbleSize val="0"/>
        </c:dLbls>
        <c:marker val="1"/>
        <c:smooth val="0"/>
        <c:axId val="520607224"/>
        <c:axId val="520608792"/>
      </c:lineChart>
      <c:dateAx>
        <c:axId val="520607224"/>
        <c:scaling>
          <c:orientation val="minMax"/>
        </c:scaling>
        <c:delete val="1"/>
        <c:axPos val="b"/>
        <c:numFmt formatCode="ge" sourceLinked="1"/>
        <c:majorTickMark val="none"/>
        <c:minorTickMark val="none"/>
        <c:tickLblPos val="none"/>
        <c:crossAx val="520608792"/>
        <c:crosses val="autoZero"/>
        <c:auto val="1"/>
        <c:lblOffset val="100"/>
        <c:baseTimeUnit val="years"/>
      </c:dateAx>
      <c:valAx>
        <c:axId val="52060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60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F9-4547-B0B3-0796121C2B16}"/>
            </c:ext>
          </c:extLst>
        </c:ser>
        <c:dLbls>
          <c:showLegendKey val="0"/>
          <c:showVal val="0"/>
          <c:showCatName val="0"/>
          <c:showSerName val="0"/>
          <c:showPercent val="0"/>
          <c:showBubbleSize val="0"/>
        </c:dLbls>
        <c:gapWidth val="150"/>
        <c:axId val="525892176"/>
        <c:axId val="5258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9BF9-4547-B0B3-0796121C2B16}"/>
            </c:ext>
          </c:extLst>
        </c:ser>
        <c:dLbls>
          <c:showLegendKey val="0"/>
          <c:showVal val="0"/>
          <c:showCatName val="0"/>
          <c:showSerName val="0"/>
          <c:showPercent val="0"/>
          <c:showBubbleSize val="0"/>
        </c:dLbls>
        <c:marker val="1"/>
        <c:smooth val="0"/>
        <c:axId val="525892176"/>
        <c:axId val="525888256"/>
      </c:lineChart>
      <c:dateAx>
        <c:axId val="525892176"/>
        <c:scaling>
          <c:orientation val="minMax"/>
        </c:scaling>
        <c:delete val="1"/>
        <c:axPos val="b"/>
        <c:numFmt formatCode="ge" sourceLinked="1"/>
        <c:majorTickMark val="none"/>
        <c:minorTickMark val="none"/>
        <c:tickLblPos val="none"/>
        <c:crossAx val="525888256"/>
        <c:crosses val="autoZero"/>
        <c:auto val="1"/>
        <c:lblOffset val="100"/>
        <c:baseTimeUnit val="years"/>
      </c:dateAx>
      <c:valAx>
        <c:axId val="5258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89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73.319999999999993</c:v>
                </c:pt>
                <c:pt idx="1">
                  <c:v>73.86</c:v>
                </c:pt>
                <c:pt idx="2">
                  <c:v>74.650000000000006</c:v>
                </c:pt>
                <c:pt idx="3">
                  <c:v>75.55</c:v>
                </c:pt>
                <c:pt idx="4">
                  <c:v>76.680000000000007</c:v>
                </c:pt>
              </c:numCache>
            </c:numRef>
          </c:val>
          <c:extLst xmlns:c16r2="http://schemas.microsoft.com/office/drawing/2015/06/chart">
            <c:ext xmlns:c16="http://schemas.microsoft.com/office/drawing/2014/chart" uri="{C3380CC4-5D6E-409C-BE32-E72D297353CC}">
              <c16:uniqueId val="{00000000-62B3-40B6-B458-B4FB99E9977D}"/>
            </c:ext>
          </c:extLst>
        </c:ser>
        <c:dLbls>
          <c:showLegendKey val="0"/>
          <c:showVal val="0"/>
          <c:showCatName val="0"/>
          <c:showSerName val="0"/>
          <c:showPercent val="0"/>
          <c:showBubbleSize val="0"/>
        </c:dLbls>
        <c:gapWidth val="150"/>
        <c:axId val="525894920"/>
        <c:axId val="52589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62B3-40B6-B458-B4FB99E9977D}"/>
            </c:ext>
          </c:extLst>
        </c:ser>
        <c:dLbls>
          <c:showLegendKey val="0"/>
          <c:showVal val="0"/>
          <c:showCatName val="0"/>
          <c:showSerName val="0"/>
          <c:showPercent val="0"/>
          <c:showBubbleSize val="0"/>
        </c:dLbls>
        <c:marker val="1"/>
        <c:smooth val="0"/>
        <c:axId val="525894920"/>
        <c:axId val="525892568"/>
      </c:lineChart>
      <c:dateAx>
        <c:axId val="525894920"/>
        <c:scaling>
          <c:orientation val="minMax"/>
        </c:scaling>
        <c:delete val="1"/>
        <c:axPos val="b"/>
        <c:numFmt formatCode="ge" sourceLinked="1"/>
        <c:majorTickMark val="none"/>
        <c:minorTickMark val="none"/>
        <c:tickLblPos val="none"/>
        <c:crossAx val="525892568"/>
        <c:crosses val="autoZero"/>
        <c:auto val="1"/>
        <c:lblOffset val="100"/>
        <c:baseTimeUnit val="years"/>
      </c:dateAx>
      <c:valAx>
        <c:axId val="52589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89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111.97</c:v>
                </c:pt>
                <c:pt idx="1">
                  <c:v>114.04</c:v>
                </c:pt>
                <c:pt idx="2">
                  <c:v>114.28</c:v>
                </c:pt>
                <c:pt idx="3">
                  <c:v>115.04</c:v>
                </c:pt>
                <c:pt idx="4">
                  <c:v>109.59</c:v>
                </c:pt>
              </c:numCache>
            </c:numRef>
          </c:val>
          <c:extLst xmlns:c16r2="http://schemas.microsoft.com/office/drawing/2015/06/chart">
            <c:ext xmlns:c16="http://schemas.microsoft.com/office/drawing/2014/chart" uri="{C3380CC4-5D6E-409C-BE32-E72D297353CC}">
              <c16:uniqueId val="{00000000-E74D-496F-96D4-F239FDD77A5C}"/>
            </c:ext>
          </c:extLst>
        </c:ser>
        <c:dLbls>
          <c:showLegendKey val="0"/>
          <c:showVal val="0"/>
          <c:showCatName val="0"/>
          <c:showSerName val="0"/>
          <c:showPercent val="0"/>
          <c:showBubbleSize val="0"/>
        </c:dLbls>
        <c:gapWidth val="150"/>
        <c:axId val="520606048"/>
        <c:axId val="5206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99.91</c:v>
                </c:pt>
                <c:pt idx="4">
                  <c:v>98.03</c:v>
                </c:pt>
              </c:numCache>
            </c:numRef>
          </c:val>
          <c:smooth val="0"/>
          <c:extLst xmlns:c16r2="http://schemas.microsoft.com/office/drawing/2015/06/chart">
            <c:ext xmlns:c16="http://schemas.microsoft.com/office/drawing/2014/chart" uri="{C3380CC4-5D6E-409C-BE32-E72D297353CC}">
              <c16:uniqueId val="{00000001-E74D-496F-96D4-F239FDD77A5C}"/>
            </c:ext>
          </c:extLst>
        </c:ser>
        <c:dLbls>
          <c:showLegendKey val="0"/>
          <c:showVal val="0"/>
          <c:showCatName val="0"/>
          <c:showSerName val="0"/>
          <c:showPercent val="0"/>
          <c:showBubbleSize val="0"/>
        </c:dLbls>
        <c:marker val="1"/>
        <c:smooth val="0"/>
        <c:axId val="520606048"/>
        <c:axId val="520609184"/>
      </c:lineChart>
      <c:dateAx>
        <c:axId val="520606048"/>
        <c:scaling>
          <c:orientation val="minMax"/>
        </c:scaling>
        <c:delete val="1"/>
        <c:axPos val="b"/>
        <c:numFmt formatCode="ge" sourceLinked="1"/>
        <c:majorTickMark val="none"/>
        <c:minorTickMark val="none"/>
        <c:tickLblPos val="none"/>
        <c:crossAx val="520609184"/>
        <c:crosses val="autoZero"/>
        <c:auto val="1"/>
        <c:lblOffset val="100"/>
        <c:baseTimeUnit val="years"/>
      </c:dateAx>
      <c:valAx>
        <c:axId val="5206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6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17.54</c:v>
                </c:pt>
                <c:pt idx="1">
                  <c:v>19.5</c:v>
                </c:pt>
                <c:pt idx="2">
                  <c:v>21.44</c:v>
                </c:pt>
                <c:pt idx="3">
                  <c:v>23.39</c:v>
                </c:pt>
                <c:pt idx="4">
                  <c:v>25.33</c:v>
                </c:pt>
              </c:numCache>
            </c:numRef>
          </c:val>
          <c:extLst xmlns:c16r2="http://schemas.microsoft.com/office/drawing/2015/06/chart">
            <c:ext xmlns:c16="http://schemas.microsoft.com/office/drawing/2014/chart" uri="{C3380CC4-5D6E-409C-BE32-E72D297353CC}">
              <c16:uniqueId val="{00000000-E353-4D06-B6E9-EB4CEA1D1A92}"/>
            </c:ext>
          </c:extLst>
        </c:ser>
        <c:dLbls>
          <c:showLegendKey val="0"/>
          <c:showVal val="0"/>
          <c:showCatName val="0"/>
          <c:showSerName val="0"/>
          <c:showPercent val="0"/>
          <c:showBubbleSize val="0"/>
        </c:dLbls>
        <c:gapWidth val="150"/>
        <c:axId val="436625416"/>
        <c:axId val="43662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14.76</c:v>
                </c:pt>
                <c:pt idx="4">
                  <c:v>15.02</c:v>
                </c:pt>
              </c:numCache>
            </c:numRef>
          </c:val>
          <c:smooth val="0"/>
          <c:extLst xmlns:c16r2="http://schemas.microsoft.com/office/drawing/2015/06/chart">
            <c:ext xmlns:c16="http://schemas.microsoft.com/office/drawing/2014/chart" uri="{C3380CC4-5D6E-409C-BE32-E72D297353CC}">
              <c16:uniqueId val="{00000001-E353-4D06-B6E9-EB4CEA1D1A92}"/>
            </c:ext>
          </c:extLst>
        </c:ser>
        <c:dLbls>
          <c:showLegendKey val="0"/>
          <c:showVal val="0"/>
          <c:showCatName val="0"/>
          <c:showSerName val="0"/>
          <c:showPercent val="0"/>
          <c:showBubbleSize val="0"/>
        </c:dLbls>
        <c:marker val="1"/>
        <c:smooth val="0"/>
        <c:axId val="436625416"/>
        <c:axId val="436626200"/>
      </c:lineChart>
      <c:dateAx>
        <c:axId val="436625416"/>
        <c:scaling>
          <c:orientation val="minMax"/>
        </c:scaling>
        <c:delete val="1"/>
        <c:axPos val="b"/>
        <c:numFmt formatCode="ge" sourceLinked="1"/>
        <c:majorTickMark val="none"/>
        <c:minorTickMark val="none"/>
        <c:tickLblPos val="none"/>
        <c:crossAx val="436626200"/>
        <c:crosses val="autoZero"/>
        <c:auto val="1"/>
        <c:lblOffset val="100"/>
        <c:baseTimeUnit val="years"/>
      </c:dateAx>
      <c:valAx>
        <c:axId val="4366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1E-482C-A7B3-4D3C8C6E2773}"/>
            </c:ext>
          </c:extLst>
        </c:ser>
        <c:dLbls>
          <c:showLegendKey val="0"/>
          <c:showVal val="0"/>
          <c:showCatName val="0"/>
          <c:showSerName val="0"/>
          <c:showPercent val="0"/>
          <c:showBubbleSize val="0"/>
        </c:dLbls>
        <c:gapWidth val="150"/>
        <c:axId val="436629336"/>
        <c:axId val="4366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B1E-482C-A7B3-4D3C8C6E2773}"/>
            </c:ext>
          </c:extLst>
        </c:ser>
        <c:dLbls>
          <c:showLegendKey val="0"/>
          <c:showVal val="0"/>
          <c:showCatName val="0"/>
          <c:showSerName val="0"/>
          <c:showPercent val="0"/>
          <c:showBubbleSize val="0"/>
        </c:dLbls>
        <c:marker val="1"/>
        <c:smooth val="0"/>
        <c:axId val="436629336"/>
        <c:axId val="436628160"/>
      </c:lineChart>
      <c:dateAx>
        <c:axId val="436629336"/>
        <c:scaling>
          <c:orientation val="minMax"/>
        </c:scaling>
        <c:delete val="1"/>
        <c:axPos val="b"/>
        <c:numFmt formatCode="ge" sourceLinked="1"/>
        <c:majorTickMark val="none"/>
        <c:minorTickMark val="none"/>
        <c:tickLblPos val="none"/>
        <c:crossAx val="436628160"/>
        <c:crosses val="autoZero"/>
        <c:auto val="1"/>
        <c:lblOffset val="100"/>
        <c:baseTimeUnit val="years"/>
      </c:dateAx>
      <c:valAx>
        <c:axId val="436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2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243.61</c:v>
                </c:pt>
                <c:pt idx="1">
                  <c:v>188.36</c:v>
                </c:pt>
                <c:pt idx="2">
                  <c:v>133.13999999999999</c:v>
                </c:pt>
                <c:pt idx="3">
                  <c:v>73.790000000000006</c:v>
                </c:pt>
                <c:pt idx="4">
                  <c:v>38.97</c:v>
                </c:pt>
              </c:numCache>
            </c:numRef>
          </c:val>
          <c:extLst xmlns:c16r2="http://schemas.microsoft.com/office/drawing/2015/06/chart">
            <c:ext xmlns:c16="http://schemas.microsoft.com/office/drawing/2014/chart" uri="{C3380CC4-5D6E-409C-BE32-E72D297353CC}">
              <c16:uniqueId val="{00000000-2FB3-426E-BE3D-7BB8C4E56E59}"/>
            </c:ext>
          </c:extLst>
        </c:ser>
        <c:dLbls>
          <c:showLegendKey val="0"/>
          <c:showVal val="0"/>
          <c:showCatName val="0"/>
          <c:showSerName val="0"/>
          <c:showPercent val="0"/>
          <c:showBubbleSize val="0"/>
        </c:dLbls>
        <c:gapWidth val="150"/>
        <c:axId val="436630904"/>
        <c:axId val="4366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148.76</c:v>
                </c:pt>
                <c:pt idx="4">
                  <c:v>179.15</c:v>
                </c:pt>
              </c:numCache>
            </c:numRef>
          </c:val>
          <c:smooth val="0"/>
          <c:extLst xmlns:c16r2="http://schemas.microsoft.com/office/drawing/2015/06/chart">
            <c:ext xmlns:c16="http://schemas.microsoft.com/office/drawing/2014/chart" uri="{C3380CC4-5D6E-409C-BE32-E72D297353CC}">
              <c16:uniqueId val="{00000001-2FB3-426E-BE3D-7BB8C4E56E59}"/>
            </c:ext>
          </c:extLst>
        </c:ser>
        <c:dLbls>
          <c:showLegendKey val="0"/>
          <c:showVal val="0"/>
          <c:showCatName val="0"/>
          <c:showSerName val="0"/>
          <c:showPercent val="0"/>
          <c:showBubbleSize val="0"/>
        </c:dLbls>
        <c:marker val="1"/>
        <c:smooth val="0"/>
        <c:axId val="436630904"/>
        <c:axId val="436626984"/>
      </c:lineChart>
      <c:dateAx>
        <c:axId val="436630904"/>
        <c:scaling>
          <c:orientation val="minMax"/>
        </c:scaling>
        <c:delete val="1"/>
        <c:axPos val="b"/>
        <c:numFmt formatCode="ge" sourceLinked="1"/>
        <c:majorTickMark val="none"/>
        <c:minorTickMark val="none"/>
        <c:tickLblPos val="none"/>
        <c:crossAx val="436626984"/>
        <c:crosses val="autoZero"/>
        <c:auto val="1"/>
        <c:lblOffset val="100"/>
        <c:baseTimeUnit val="years"/>
      </c:dateAx>
      <c:valAx>
        <c:axId val="4366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2.02</c:v>
                </c:pt>
                <c:pt idx="1">
                  <c:v>1.35</c:v>
                </c:pt>
                <c:pt idx="2">
                  <c:v>1.18</c:v>
                </c:pt>
                <c:pt idx="3">
                  <c:v>1.1299999999999999</c:v>
                </c:pt>
                <c:pt idx="4">
                  <c:v>1.1100000000000001</c:v>
                </c:pt>
              </c:numCache>
            </c:numRef>
          </c:val>
          <c:extLst xmlns:c16r2="http://schemas.microsoft.com/office/drawing/2015/06/chart">
            <c:ext xmlns:c16="http://schemas.microsoft.com/office/drawing/2014/chart" uri="{C3380CC4-5D6E-409C-BE32-E72D297353CC}">
              <c16:uniqueId val="{00000000-BB9A-42AD-8B9D-F816381E0117}"/>
            </c:ext>
          </c:extLst>
        </c:ser>
        <c:dLbls>
          <c:showLegendKey val="0"/>
          <c:showVal val="0"/>
          <c:showCatName val="0"/>
          <c:showSerName val="0"/>
          <c:showPercent val="0"/>
          <c:showBubbleSize val="0"/>
        </c:dLbls>
        <c:gapWidth val="150"/>
        <c:axId val="436621496"/>
        <c:axId val="4366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129.05000000000001</c:v>
                </c:pt>
                <c:pt idx="4">
                  <c:v>131.47999999999999</c:v>
                </c:pt>
              </c:numCache>
            </c:numRef>
          </c:val>
          <c:smooth val="0"/>
          <c:extLst xmlns:c16r2="http://schemas.microsoft.com/office/drawing/2015/06/chart">
            <c:ext xmlns:c16="http://schemas.microsoft.com/office/drawing/2014/chart" uri="{C3380CC4-5D6E-409C-BE32-E72D297353CC}">
              <c16:uniqueId val="{00000001-BB9A-42AD-8B9D-F816381E0117}"/>
            </c:ext>
          </c:extLst>
        </c:ser>
        <c:dLbls>
          <c:showLegendKey val="0"/>
          <c:showVal val="0"/>
          <c:showCatName val="0"/>
          <c:showSerName val="0"/>
          <c:showPercent val="0"/>
          <c:showBubbleSize val="0"/>
        </c:dLbls>
        <c:marker val="1"/>
        <c:smooth val="0"/>
        <c:axId val="436621496"/>
        <c:axId val="436621888"/>
      </c:lineChart>
      <c:dateAx>
        <c:axId val="436621496"/>
        <c:scaling>
          <c:orientation val="minMax"/>
        </c:scaling>
        <c:delete val="1"/>
        <c:axPos val="b"/>
        <c:numFmt formatCode="ge" sourceLinked="1"/>
        <c:majorTickMark val="none"/>
        <c:minorTickMark val="none"/>
        <c:tickLblPos val="none"/>
        <c:crossAx val="436621888"/>
        <c:crosses val="autoZero"/>
        <c:auto val="1"/>
        <c:lblOffset val="100"/>
        <c:baseTimeUnit val="years"/>
      </c:dateAx>
      <c:valAx>
        <c:axId val="4366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2376.5100000000002</c:v>
                </c:pt>
                <c:pt idx="1">
                  <c:v>2055.2399999999998</c:v>
                </c:pt>
                <c:pt idx="2">
                  <c:v>1816.83</c:v>
                </c:pt>
                <c:pt idx="3">
                  <c:v>1639.08</c:v>
                </c:pt>
                <c:pt idx="4">
                  <c:v>1560.92</c:v>
                </c:pt>
              </c:numCache>
            </c:numRef>
          </c:val>
          <c:extLst xmlns:c16r2="http://schemas.microsoft.com/office/drawing/2015/06/chart">
            <c:ext xmlns:c16="http://schemas.microsoft.com/office/drawing/2014/chart" uri="{C3380CC4-5D6E-409C-BE32-E72D297353CC}">
              <c16:uniqueId val="{00000000-0E9F-4C6E-B45A-B1DABD4361D6}"/>
            </c:ext>
          </c:extLst>
        </c:ser>
        <c:dLbls>
          <c:showLegendKey val="0"/>
          <c:showVal val="0"/>
          <c:showCatName val="0"/>
          <c:showSerName val="0"/>
          <c:showPercent val="0"/>
          <c:showBubbleSize val="0"/>
        </c:dLbls>
        <c:gapWidth val="150"/>
        <c:axId val="436632472"/>
        <c:axId val="43663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0E9F-4C6E-B45A-B1DABD4361D6}"/>
            </c:ext>
          </c:extLst>
        </c:ser>
        <c:dLbls>
          <c:showLegendKey val="0"/>
          <c:showVal val="0"/>
          <c:showCatName val="0"/>
          <c:showSerName val="0"/>
          <c:showPercent val="0"/>
          <c:showBubbleSize val="0"/>
        </c:dLbls>
        <c:marker val="1"/>
        <c:smooth val="0"/>
        <c:axId val="436632472"/>
        <c:axId val="436635608"/>
      </c:lineChart>
      <c:dateAx>
        <c:axId val="436632472"/>
        <c:scaling>
          <c:orientation val="minMax"/>
        </c:scaling>
        <c:delete val="1"/>
        <c:axPos val="b"/>
        <c:numFmt formatCode="ge" sourceLinked="1"/>
        <c:majorTickMark val="none"/>
        <c:minorTickMark val="none"/>
        <c:tickLblPos val="none"/>
        <c:crossAx val="436635608"/>
        <c:crosses val="autoZero"/>
        <c:auto val="1"/>
        <c:lblOffset val="100"/>
        <c:baseTimeUnit val="years"/>
      </c:dateAx>
      <c:valAx>
        <c:axId val="43663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127.97</c:v>
                </c:pt>
                <c:pt idx="1">
                  <c:v>124.81</c:v>
                </c:pt>
                <c:pt idx="2">
                  <c:v>125.9</c:v>
                </c:pt>
                <c:pt idx="3">
                  <c:v>154.66</c:v>
                </c:pt>
                <c:pt idx="4">
                  <c:v>138.31</c:v>
                </c:pt>
              </c:numCache>
            </c:numRef>
          </c:val>
          <c:extLst xmlns:c16r2="http://schemas.microsoft.com/office/drawing/2015/06/chart">
            <c:ext xmlns:c16="http://schemas.microsoft.com/office/drawing/2014/chart" uri="{C3380CC4-5D6E-409C-BE32-E72D297353CC}">
              <c16:uniqueId val="{00000000-27D7-46BA-B8B7-EAE6E5046BAD}"/>
            </c:ext>
          </c:extLst>
        </c:ser>
        <c:dLbls>
          <c:showLegendKey val="0"/>
          <c:showVal val="0"/>
          <c:showCatName val="0"/>
          <c:showSerName val="0"/>
          <c:showPercent val="0"/>
          <c:showBubbleSize val="0"/>
        </c:dLbls>
        <c:gapWidth val="150"/>
        <c:axId val="436633648"/>
        <c:axId val="4366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27D7-46BA-B8B7-EAE6E5046BAD}"/>
            </c:ext>
          </c:extLst>
        </c:ser>
        <c:dLbls>
          <c:showLegendKey val="0"/>
          <c:showVal val="0"/>
          <c:showCatName val="0"/>
          <c:showSerName val="0"/>
          <c:showPercent val="0"/>
          <c:showBubbleSize val="0"/>
        </c:dLbls>
        <c:marker val="1"/>
        <c:smooth val="0"/>
        <c:axId val="436633648"/>
        <c:axId val="436634432"/>
      </c:lineChart>
      <c:dateAx>
        <c:axId val="436633648"/>
        <c:scaling>
          <c:orientation val="minMax"/>
        </c:scaling>
        <c:delete val="1"/>
        <c:axPos val="b"/>
        <c:numFmt formatCode="ge" sourceLinked="1"/>
        <c:majorTickMark val="none"/>
        <c:minorTickMark val="none"/>
        <c:tickLblPos val="none"/>
        <c:crossAx val="436634432"/>
        <c:crosses val="autoZero"/>
        <c:auto val="1"/>
        <c:lblOffset val="100"/>
        <c:baseTimeUnit val="years"/>
      </c:dateAx>
      <c:valAx>
        <c:axId val="4366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121.88</c:v>
                </c:pt>
                <c:pt idx="1">
                  <c:v>125.65</c:v>
                </c:pt>
                <c:pt idx="2">
                  <c:v>125.02</c:v>
                </c:pt>
                <c:pt idx="3">
                  <c:v>102.09</c:v>
                </c:pt>
                <c:pt idx="4">
                  <c:v>114.08</c:v>
                </c:pt>
              </c:numCache>
            </c:numRef>
          </c:val>
          <c:extLst xmlns:c16r2="http://schemas.microsoft.com/office/drawing/2015/06/chart">
            <c:ext xmlns:c16="http://schemas.microsoft.com/office/drawing/2014/chart" uri="{C3380CC4-5D6E-409C-BE32-E72D297353CC}">
              <c16:uniqueId val="{00000000-D321-4BA7-8B86-9DA881FE09C7}"/>
            </c:ext>
          </c:extLst>
        </c:ser>
        <c:dLbls>
          <c:showLegendKey val="0"/>
          <c:showVal val="0"/>
          <c:showCatName val="0"/>
          <c:showSerName val="0"/>
          <c:showPercent val="0"/>
          <c:showBubbleSize val="0"/>
        </c:dLbls>
        <c:gapWidth val="150"/>
        <c:axId val="525887472"/>
        <c:axId val="52588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D321-4BA7-8B86-9DA881FE09C7}"/>
            </c:ext>
          </c:extLst>
        </c:ser>
        <c:dLbls>
          <c:showLegendKey val="0"/>
          <c:showVal val="0"/>
          <c:showCatName val="0"/>
          <c:showSerName val="0"/>
          <c:showPercent val="0"/>
          <c:showBubbleSize val="0"/>
        </c:dLbls>
        <c:marker val="1"/>
        <c:smooth val="0"/>
        <c:axId val="525887472"/>
        <c:axId val="525888648"/>
      </c:lineChart>
      <c:dateAx>
        <c:axId val="525887472"/>
        <c:scaling>
          <c:orientation val="minMax"/>
        </c:scaling>
        <c:delete val="1"/>
        <c:axPos val="b"/>
        <c:numFmt formatCode="ge" sourceLinked="1"/>
        <c:majorTickMark val="none"/>
        <c:minorTickMark val="none"/>
        <c:tickLblPos val="none"/>
        <c:crossAx val="525888648"/>
        <c:crosses val="autoZero"/>
        <c:auto val="1"/>
        <c:lblOffset val="100"/>
        <c:baseTimeUnit val="years"/>
      </c:dateAx>
      <c:valAx>
        <c:axId val="52588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8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9"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函館市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自治体職員</v>
      </c>
      <c r="AE8" s="72"/>
      <c r="AF8" s="72"/>
      <c r="AG8" s="72"/>
      <c r="AH8" s="72"/>
      <c r="AI8" s="72"/>
      <c r="AJ8" s="72"/>
      <c r="AK8" s="3"/>
      <c r="AL8" s="68">
        <f>データ!S6</f>
        <v>258948</v>
      </c>
      <c r="AM8" s="68"/>
      <c r="AN8" s="68"/>
      <c r="AO8" s="68"/>
      <c r="AP8" s="68"/>
      <c r="AQ8" s="68"/>
      <c r="AR8" s="68"/>
      <c r="AS8" s="68"/>
      <c r="AT8" s="67">
        <f>データ!T6</f>
        <v>677.87</v>
      </c>
      <c r="AU8" s="67"/>
      <c r="AV8" s="67"/>
      <c r="AW8" s="67"/>
      <c r="AX8" s="67"/>
      <c r="AY8" s="67"/>
      <c r="AZ8" s="67"/>
      <c r="BA8" s="67"/>
      <c r="BB8" s="67">
        <f>データ!U6</f>
        <v>382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72.930000000000007</v>
      </c>
      <c r="J10" s="67"/>
      <c r="K10" s="67"/>
      <c r="L10" s="67"/>
      <c r="M10" s="67"/>
      <c r="N10" s="67"/>
      <c r="O10" s="67"/>
      <c r="P10" s="67">
        <f>データ!P6</f>
        <v>0.99</v>
      </c>
      <c r="Q10" s="67"/>
      <c r="R10" s="67"/>
      <c r="S10" s="67"/>
      <c r="T10" s="67"/>
      <c r="U10" s="67"/>
      <c r="V10" s="67"/>
      <c r="W10" s="67">
        <f>データ!Q6</f>
        <v>98.95</v>
      </c>
      <c r="X10" s="67"/>
      <c r="Y10" s="67"/>
      <c r="Z10" s="67"/>
      <c r="AA10" s="67"/>
      <c r="AB10" s="67"/>
      <c r="AC10" s="67"/>
      <c r="AD10" s="68">
        <f>データ!R6</f>
        <v>2959</v>
      </c>
      <c r="AE10" s="68"/>
      <c r="AF10" s="68"/>
      <c r="AG10" s="68"/>
      <c r="AH10" s="68"/>
      <c r="AI10" s="68"/>
      <c r="AJ10" s="68"/>
      <c r="AK10" s="2"/>
      <c r="AL10" s="68">
        <f>データ!V6</f>
        <v>2534</v>
      </c>
      <c r="AM10" s="68"/>
      <c r="AN10" s="68"/>
      <c r="AO10" s="68"/>
      <c r="AP10" s="68"/>
      <c r="AQ10" s="68"/>
      <c r="AR10" s="68"/>
      <c r="AS10" s="68"/>
      <c r="AT10" s="67">
        <f>データ!W6</f>
        <v>1.21</v>
      </c>
      <c r="AU10" s="67"/>
      <c r="AV10" s="67"/>
      <c r="AW10" s="67"/>
      <c r="AX10" s="67"/>
      <c r="AY10" s="67"/>
      <c r="AZ10" s="67"/>
      <c r="BA10" s="67"/>
      <c r="BB10" s="67">
        <f>データ!X6</f>
        <v>2094.21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8img1f63yuFFZwysJcACcgDPuJ68IqE8i85glePIIZVIAvKWxMFefVVUl/SDTtNU27TQnK51IMYL7m6U5opoTg==" saltValue="k2K8f5c1kWzdHOM/Iea1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12025</v>
      </c>
      <c r="D6" s="33">
        <f t="shared" si="3"/>
        <v>46</v>
      </c>
      <c r="E6" s="33">
        <f t="shared" si="3"/>
        <v>17</v>
      </c>
      <c r="F6" s="33">
        <f t="shared" si="3"/>
        <v>4</v>
      </c>
      <c r="G6" s="33">
        <f t="shared" si="3"/>
        <v>0</v>
      </c>
      <c r="H6" s="33" t="str">
        <f t="shared" si="3"/>
        <v>北海道　函館市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72.930000000000007</v>
      </c>
      <c r="P6" s="34">
        <f t="shared" si="3"/>
        <v>0.99</v>
      </c>
      <c r="Q6" s="34">
        <f t="shared" si="3"/>
        <v>98.95</v>
      </c>
      <c r="R6" s="34">
        <f t="shared" si="3"/>
        <v>2959</v>
      </c>
      <c r="S6" s="34">
        <f t="shared" si="3"/>
        <v>258948</v>
      </c>
      <c r="T6" s="34">
        <f t="shared" si="3"/>
        <v>677.87</v>
      </c>
      <c r="U6" s="34">
        <f t="shared" si="3"/>
        <v>382</v>
      </c>
      <c r="V6" s="34">
        <f t="shared" si="3"/>
        <v>2534</v>
      </c>
      <c r="W6" s="34">
        <f t="shared" si="3"/>
        <v>1.21</v>
      </c>
      <c r="X6" s="34">
        <f t="shared" si="3"/>
        <v>2094.21</v>
      </c>
      <c r="Y6" s="35">
        <f>IF(Y7="",NA(),Y7)</f>
        <v>111.97</v>
      </c>
      <c r="Z6" s="35">
        <f t="shared" ref="Z6:AH6" si="4">IF(Z7="",NA(),Z7)</f>
        <v>114.04</v>
      </c>
      <c r="AA6" s="35">
        <f t="shared" si="4"/>
        <v>114.28</v>
      </c>
      <c r="AB6" s="35">
        <f t="shared" si="4"/>
        <v>115.04</v>
      </c>
      <c r="AC6" s="35">
        <f t="shared" si="4"/>
        <v>109.59</v>
      </c>
      <c r="AD6" s="35">
        <f t="shared" si="4"/>
        <v>96.83</v>
      </c>
      <c r="AE6" s="35">
        <f t="shared" si="4"/>
        <v>98.32</v>
      </c>
      <c r="AF6" s="35">
        <f t="shared" si="4"/>
        <v>98.04</v>
      </c>
      <c r="AG6" s="35">
        <f t="shared" si="4"/>
        <v>99.91</v>
      </c>
      <c r="AH6" s="35">
        <f t="shared" si="4"/>
        <v>98.03</v>
      </c>
      <c r="AI6" s="34" t="str">
        <f>IF(AI7="","",IF(AI7="-","【-】","【"&amp;SUBSTITUTE(TEXT(AI7,"#,##0.00"),"-","△")&amp;"】"))</f>
        <v>【101.92】</v>
      </c>
      <c r="AJ6" s="35">
        <f>IF(AJ7="",NA(),AJ7)</f>
        <v>243.61</v>
      </c>
      <c r="AK6" s="35">
        <f t="shared" ref="AK6:AS6" si="5">IF(AK7="",NA(),AK7)</f>
        <v>188.36</v>
      </c>
      <c r="AL6" s="35">
        <f t="shared" si="5"/>
        <v>133.13999999999999</v>
      </c>
      <c r="AM6" s="35">
        <f t="shared" si="5"/>
        <v>73.790000000000006</v>
      </c>
      <c r="AN6" s="35">
        <f t="shared" si="5"/>
        <v>38.97</v>
      </c>
      <c r="AO6" s="35">
        <f t="shared" si="5"/>
        <v>172.52</v>
      </c>
      <c r="AP6" s="35">
        <f t="shared" si="5"/>
        <v>201.29</v>
      </c>
      <c r="AQ6" s="35">
        <f t="shared" si="5"/>
        <v>208.1</v>
      </c>
      <c r="AR6" s="35">
        <f t="shared" si="5"/>
        <v>148.76</v>
      </c>
      <c r="AS6" s="35">
        <f t="shared" si="5"/>
        <v>179.15</v>
      </c>
      <c r="AT6" s="34" t="str">
        <f>IF(AT7="","",IF(AT7="-","【-】","【"&amp;SUBSTITUTE(TEXT(AT7,"#,##0.00"),"-","△")&amp;"】"))</f>
        <v>【88.06】</v>
      </c>
      <c r="AU6" s="35">
        <f>IF(AU7="",NA(),AU7)</f>
        <v>2.02</v>
      </c>
      <c r="AV6" s="35">
        <f t="shared" ref="AV6:BD6" si="6">IF(AV7="",NA(),AV7)</f>
        <v>1.35</v>
      </c>
      <c r="AW6" s="35">
        <f t="shared" si="6"/>
        <v>1.18</v>
      </c>
      <c r="AX6" s="35">
        <f t="shared" si="6"/>
        <v>1.1299999999999999</v>
      </c>
      <c r="AY6" s="35">
        <f t="shared" si="6"/>
        <v>1.1100000000000001</v>
      </c>
      <c r="AZ6" s="35">
        <f t="shared" si="6"/>
        <v>69.430000000000007</v>
      </c>
      <c r="BA6" s="35">
        <f t="shared" si="6"/>
        <v>81.19</v>
      </c>
      <c r="BB6" s="35">
        <f t="shared" si="6"/>
        <v>75.290000000000006</v>
      </c>
      <c r="BC6" s="35">
        <f t="shared" si="6"/>
        <v>129.05000000000001</v>
      </c>
      <c r="BD6" s="35">
        <f t="shared" si="6"/>
        <v>131.47999999999999</v>
      </c>
      <c r="BE6" s="34" t="str">
        <f>IF(BE7="","",IF(BE7="-","【-】","【"&amp;SUBSTITUTE(TEXT(BE7,"#,##0.00"),"-","△")&amp;"】"))</f>
        <v>【54.23】</v>
      </c>
      <c r="BF6" s="35">
        <f>IF(BF7="",NA(),BF7)</f>
        <v>2376.5100000000002</v>
      </c>
      <c r="BG6" s="35">
        <f t="shared" ref="BG6:BO6" si="7">IF(BG7="",NA(),BG7)</f>
        <v>2055.2399999999998</v>
      </c>
      <c r="BH6" s="35">
        <f t="shared" si="7"/>
        <v>1816.83</v>
      </c>
      <c r="BI6" s="35">
        <f t="shared" si="7"/>
        <v>1639.08</v>
      </c>
      <c r="BJ6" s="35">
        <f t="shared" si="7"/>
        <v>1560.92</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127.97</v>
      </c>
      <c r="BR6" s="35">
        <f t="shared" ref="BR6:BZ6" si="8">IF(BR7="",NA(),BR7)</f>
        <v>124.81</v>
      </c>
      <c r="BS6" s="35">
        <f t="shared" si="8"/>
        <v>125.9</v>
      </c>
      <c r="BT6" s="35">
        <f t="shared" si="8"/>
        <v>154.66</v>
      </c>
      <c r="BU6" s="35">
        <f t="shared" si="8"/>
        <v>138.31</v>
      </c>
      <c r="BV6" s="35">
        <f t="shared" si="8"/>
        <v>50.54</v>
      </c>
      <c r="BW6" s="35">
        <f t="shared" si="8"/>
        <v>49.22</v>
      </c>
      <c r="BX6" s="35">
        <f t="shared" si="8"/>
        <v>53.7</v>
      </c>
      <c r="BY6" s="35">
        <f t="shared" si="8"/>
        <v>61.54</v>
      </c>
      <c r="BZ6" s="35">
        <f t="shared" si="8"/>
        <v>63.97</v>
      </c>
      <c r="CA6" s="34" t="str">
        <f>IF(CA7="","",IF(CA7="-","【-】","【"&amp;SUBSTITUTE(TEXT(CA7,"#,##0.00"),"-","△")&amp;"】"))</f>
        <v>【74.48】</v>
      </c>
      <c r="CB6" s="35">
        <f>IF(CB7="",NA(),CB7)</f>
        <v>121.88</v>
      </c>
      <c r="CC6" s="35">
        <f t="shared" ref="CC6:CK6" si="9">IF(CC7="",NA(),CC7)</f>
        <v>125.65</v>
      </c>
      <c r="CD6" s="35">
        <f t="shared" si="9"/>
        <v>125.02</v>
      </c>
      <c r="CE6" s="35">
        <f t="shared" si="9"/>
        <v>102.09</v>
      </c>
      <c r="CF6" s="35">
        <f t="shared" si="9"/>
        <v>114.08</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73.319999999999993</v>
      </c>
      <c r="CY6" s="35">
        <f t="shared" ref="CY6:DG6" si="11">IF(CY7="",NA(),CY7)</f>
        <v>73.86</v>
      </c>
      <c r="CZ6" s="35">
        <f t="shared" si="11"/>
        <v>74.650000000000006</v>
      </c>
      <c r="DA6" s="35">
        <f t="shared" si="11"/>
        <v>75.55</v>
      </c>
      <c r="DB6" s="35">
        <f t="shared" si="11"/>
        <v>76.680000000000007</v>
      </c>
      <c r="DC6" s="35">
        <f t="shared" si="11"/>
        <v>70.14</v>
      </c>
      <c r="DD6" s="35">
        <f t="shared" si="11"/>
        <v>68.83</v>
      </c>
      <c r="DE6" s="35">
        <f t="shared" si="11"/>
        <v>68.459999999999994</v>
      </c>
      <c r="DF6" s="35">
        <f t="shared" si="11"/>
        <v>67.22</v>
      </c>
      <c r="DG6" s="35">
        <f t="shared" si="11"/>
        <v>67.459999999999994</v>
      </c>
      <c r="DH6" s="34" t="str">
        <f>IF(DH7="","",IF(DH7="-","【-】","【"&amp;SUBSTITUTE(TEXT(DH7,"#,##0.00"),"-","△")&amp;"】"))</f>
        <v>【83.36】</v>
      </c>
      <c r="DI6" s="35">
        <f>IF(DI7="",NA(),DI7)</f>
        <v>17.54</v>
      </c>
      <c r="DJ6" s="35">
        <f t="shared" ref="DJ6:DR6" si="12">IF(DJ7="",NA(),DJ7)</f>
        <v>19.5</v>
      </c>
      <c r="DK6" s="35">
        <f t="shared" si="12"/>
        <v>21.44</v>
      </c>
      <c r="DL6" s="35">
        <f t="shared" si="12"/>
        <v>23.39</v>
      </c>
      <c r="DM6" s="35">
        <f t="shared" si="12"/>
        <v>25.33</v>
      </c>
      <c r="DN6" s="35">
        <f t="shared" si="12"/>
        <v>14.53</v>
      </c>
      <c r="DO6" s="35">
        <f t="shared" si="12"/>
        <v>17.72</v>
      </c>
      <c r="DP6" s="35">
        <f t="shared" si="12"/>
        <v>18.920000000000002</v>
      </c>
      <c r="DQ6" s="35">
        <f t="shared" si="12"/>
        <v>14.76</v>
      </c>
      <c r="DR6" s="35">
        <f t="shared" si="12"/>
        <v>15.02</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8" s="36" customFormat="1" x14ac:dyDescent="0.15">
      <c r="A7" s="28"/>
      <c r="B7" s="37">
        <v>2018</v>
      </c>
      <c r="C7" s="37">
        <v>12025</v>
      </c>
      <c r="D7" s="37">
        <v>46</v>
      </c>
      <c r="E7" s="37">
        <v>17</v>
      </c>
      <c r="F7" s="37">
        <v>4</v>
      </c>
      <c r="G7" s="37">
        <v>0</v>
      </c>
      <c r="H7" s="37" t="s">
        <v>95</v>
      </c>
      <c r="I7" s="37" t="s">
        <v>96</v>
      </c>
      <c r="J7" s="37" t="s">
        <v>97</v>
      </c>
      <c r="K7" s="37" t="s">
        <v>98</v>
      </c>
      <c r="L7" s="37" t="s">
        <v>99</v>
      </c>
      <c r="M7" s="37" t="s">
        <v>100</v>
      </c>
      <c r="N7" s="38" t="s">
        <v>101</v>
      </c>
      <c r="O7" s="38">
        <v>72.930000000000007</v>
      </c>
      <c r="P7" s="38">
        <v>0.99</v>
      </c>
      <c r="Q7" s="38">
        <v>98.95</v>
      </c>
      <c r="R7" s="38">
        <v>2959</v>
      </c>
      <c r="S7" s="38">
        <v>258948</v>
      </c>
      <c r="T7" s="38">
        <v>677.87</v>
      </c>
      <c r="U7" s="38">
        <v>382</v>
      </c>
      <c r="V7" s="38">
        <v>2534</v>
      </c>
      <c r="W7" s="38">
        <v>1.21</v>
      </c>
      <c r="X7" s="38">
        <v>2094.21</v>
      </c>
      <c r="Y7" s="38">
        <v>111.97</v>
      </c>
      <c r="Z7" s="38">
        <v>114.04</v>
      </c>
      <c r="AA7" s="38">
        <v>114.28</v>
      </c>
      <c r="AB7" s="38">
        <v>115.04</v>
      </c>
      <c r="AC7" s="38">
        <v>109.59</v>
      </c>
      <c r="AD7" s="38">
        <v>96.83</v>
      </c>
      <c r="AE7" s="38">
        <v>98.32</v>
      </c>
      <c r="AF7" s="38">
        <v>98.04</v>
      </c>
      <c r="AG7" s="38">
        <v>99.91</v>
      </c>
      <c r="AH7" s="38">
        <v>98.03</v>
      </c>
      <c r="AI7" s="38">
        <v>101.92</v>
      </c>
      <c r="AJ7" s="38">
        <v>243.61</v>
      </c>
      <c r="AK7" s="38">
        <v>188.36</v>
      </c>
      <c r="AL7" s="38">
        <v>133.13999999999999</v>
      </c>
      <c r="AM7" s="38">
        <v>73.790000000000006</v>
      </c>
      <c r="AN7" s="38">
        <v>38.97</v>
      </c>
      <c r="AO7" s="38">
        <v>172.52</v>
      </c>
      <c r="AP7" s="38">
        <v>201.29</v>
      </c>
      <c r="AQ7" s="38">
        <v>208.1</v>
      </c>
      <c r="AR7" s="38">
        <v>148.76</v>
      </c>
      <c r="AS7" s="38">
        <v>179.15</v>
      </c>
      <c r="AT7" s="38">
        <v>88.06</v>
      </c>
      <c r="AU7" s="38">
        <v>2.02</v>
      </c>
      <c r="AV7" s="38">
        <v>1.35</v>
      </c>
      <c r="AW7" s="38">
        <v>1.18</v>
      </c>
      <c r="AX7" s="38">
        <v>1.1299999999999999</v>
      </c>
      <c r="AY7" s="38">
        <v>1.1100000000000001</v>
      </c>
      <c r="AZ7" s="38">
        <v>69.430000000000007</v>
      </c>
      <c r="BA7" s="38">
        <v>81.19</v>
      </c>
      <c r="BB7" s="38">
        <v>75.290000000000006</v>
      </c>
      <c r="BC7" s="38">
        <v>129.05000000000001</v>
      </c>
      <c r="BD7" s="38">
        <v>131.47999999999999</v>
      </c>
      <c r="BE7" s="38">
        <v>54.23</v>
      </c>
      <c r="BF7" s="38">
        <v>2376.5100000000002</v>
      </c>
      <c r="BG7" s="38">
        <v>2055.2399999999998</v>
      </c>
      <c r="BH7" s="38">
        <v>1816.83</v>
      </c>
      <c r="BI7" s="38">
        <v>1639.08</v>
      </c>
      <c r="BJ7" s="38">
        <v>1560.92</v>
      </c>
      <c r="BK7" s="38">
        <v>1671.86</v>
      </c>
      <c r="BL7" s="38">
        <v>1673.47</v>
      </c>
      <c r="BM7" s="38">
        <v>1592.72</v>
      </c>
      <c r="BN7" s="38">
        <v>1223.96</v>
      </c>
      <c r="BO7" s="38">
        <v>1269.1500000000001</v>
      </c>
      <c r="BP7" s="38">
        <v>1209.4000000000001</v>
      </c>
      <c r="BQ7" s="38">
        <v>127.97</v>
      </c>
      <c r="BR7" s="38">
        <v>124.81</v>
      </c>
      <c r="BS7" s="38">
        <v>125.9</v>
      </c>
      <c r="BT7" s="38">
        <v>154.66</v>
      </c>
      <c r="BU7" s="38">
        <v>138.31</v>
      </c>
      <c r="BV7" s="38">
        <v>50.54</v>
      </c>
      <c r="BW7" s="38">
        <v>49.22</v>
      </c>
      <c r="BX7" s="38">
        <v>53.7</v>
      </c>
      <c r="BY7" s="38">
        <v>61.54</v>
      </c>
      <c r="BZ7" s="38">
        <v>63.97</v>
      </c>
      <c r="CA7" s="38">
        <v>74.48</v>
      </c>
      <c r="CB7" s="38">
        <v>121.88</v>
      </c>
      <c r="CC7" s="38">
        <v>125.65</v>
      </c>
      <c r="CD7" s="38">
        <v>125.02</v>
      </c>
      <c r="CE7" s="38">
        <v>102.09</v>
      </c>
      <c r="CF7" s="38">
        <v>114.08</v>
      </c>
      <c r="CG7" s="38">
        <v>320.36</v>
      </c>
      <c r="CH7" s="38">
        <v>332.02</v>
      </c>
      <c r="CI7" s="38">
        <v>300.35000000000002</v>
      </c>
      <c r="CJ7" s="38">
        <v>267.86</v>
      </c>
      <c r="CK7" s="38">
        <v>256.82</v>
      </c>
      <c r="CL7" s="38">
        <v>219.46</v>
      </c>
      <c r="CM7" s="38" t="s">
        <v>101</v>
      </c>
      <c r="CN7" s="38" t="s">
        <v>101</v>
      </c>
      <c r="CO7" s="38" t="s">
        <v>101</v>
      </c>
      <c r="CP7" s="38" t="s">
        <v>101</v>
      </c>
      <c r="CQ7" s="38" t="s">
        <v>101</v>
      </c>
      <c r="CR7" s="38">
        <v>34.74</v>
      </c>
      <c r="CS7" s="38">
        <v>36.65</v>
      </c>
      <c r="CT7" s="38">
        <v>37.72</v>
      </c>
      <c r="CU7" s="38">
        <v>37.08</v>
      </c>
      <c r="CV7" s="38">
        <v>37.46</v>
      </c>
      <c r="CW7" s="38">
        <v>42.82</v>
      </c>
      <c r="CX7" s="38">
        <v>73.319999999999993</v>
      </c>
      <c r="CY7" s="38">
        <v>73.86</v>
      </c>
      <c r="CZ7" s="38">
        <v>74.650000000000006</v>
      </c>
      <c r="DA7" s="38">
        <v>75.55</v>
      </c>
      <c r="DB7" s="38">
        <v>76.680000000000007</v>
      </c>
      <c r="DC7" s="38">
        <v>70.14</v>
      </c>
      <c r="DD7" s="38">
        <v>68.83</v>
      </c>
      <c r="DE7" s="38">
        <v>68.459999999999994</v>
      </c>
      <c r="DF7" s="38">
        <v>67.22</v>
      </c>
      <c r="DG7" s="38">
        <v>67.459999999999994</v>
      </c>
      <c r="DH7" s="38">
        <v>83.36</v>
      </c>
      <c r="DI7" s="38">
        <v>17.54</v>
      </c>
      <c r="DJ7" s="38">
        <v>19.5</v>
      </c>
      <c r="DK7" s="38">
        <v>21.44</v>
      </c>
      <c r="DL7" s="38">
        <v>23.39</v>
      </c>
      <c r="DM7" s="38">
        <v>25.33</v>
      </c>
      <c r="DN7" s="38">
        <v>14.53</v>
      </c>
      <c r="DO7" s="38">
        <v>17.72</v>
      </c>
      <c r="DP7" s="38">
        <v>18.920000000000002</v>
      </c>
      <c r="DQ7" s="38">
        <v>14.76</v>
      </c>
      <c r="DR7" s="38">
        <v>15.02</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0.08</v>
      </c>
      <c r="EK7" s="38">
        <v>0.26</v>
      </c>
      <c r="EL7" s="38">
        <v>0.13</v>
      </c>
      <c r="EM7" s="38">
        <v>0.13</v>
      </c>
      <c r="EN7" s="38">
        <v>0.09</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2020-01-23T03:44:46Z</cp:lastPrinted>
  <dcterms:created xsi:type="dcterms:W3CDTF">2019-12-05T04:48:25Z</dcterms:created>
  <dcterms:modified xsi:type="dcterms:W3CDTF">2020-01-23T04:38:31Z</dcterms:modified>
  <cp:category/>
</cp:coreProperties>
</file>