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平成29年度)\平成29年度\【経営比較分析表】2017_012025_46_010\"/>
    </mc:Choice>
  </mc:AlternateContent>
  <workbookProtection workbookAlgorithmName="SHA-512" workbookHashValue="wg6Xs6TgJjszXrhCh7uE91m9XJiHQFisVsZ7Kiuzado2FPWDLPhxkrCGeq4VqxdEnToSPk6Rp+oWY4QrTRggSg==" workbookSaltValue="U14baKYHbcqdQ311CZJu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<sst xmlns="http://schemas.openxmlformats.org/spreadsheetml/2006/main" count="232" uniqueCount="120">
  <si>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</si>
  <si>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</si>
  <si>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</si>
  <si>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</si>
  <si>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</si>
  <si>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</si>
  <si>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</si>
  <si>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</si>
  <si>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</si>
  <si>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</si>
  <si>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</si>
  <si>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</si>
  <si>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</si>
  <si>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</si>
  <si>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</si>
  <si>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</si>
  <si>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</si>
  <si>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</si>
  <si>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</si>
  <si>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</si>
  <si>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</si>
  <si>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</si>
  <si>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</si>
  <si>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</si>
  <si>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</si>
  <si>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</si>
  <si>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</si>
  <si>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</si>
  <si>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</si>
  <si>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</si>
  <si>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</si>
  <si>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</si>
  <si>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</si>
  <si>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</si>
  <si>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</si>
  <si>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</si>
  <si>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</si>
  <si>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</si>
  <si>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</si>
  <si>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</si>
  <si>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</si>
  <si>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</si>
  <si>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</si>
  <si>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</si>
  <si>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</si>
  <si>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</si>
  <si>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</si>
  <si>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</si>
  <si>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</si>
  <si>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</si>
  <si>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</si>
  <si>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</si>
  <si>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</si>
  <si>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</si>
  <si>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</si>
  <si>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</si>
  <si>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</si>
  <si>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</si>
  <si>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</si>
  <si>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</si>
  <si>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</si>
  <si>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</si>
  <si>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</si>
  <si>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</si>
  <si>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</si>
  <si>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</si>
  <si>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</si>
  <si>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</si>
  <si>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</si>
  <si>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</si>
  <si>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</si>
  <si>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</si>
  <si>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</si>
  <si>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</si>
  <si>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</si>
  <si>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</si>
  <si>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</si>
  <si>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</si>
  <si>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</si>
  <si>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</si>
  <si>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</si>
  <si>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</si>
  <si>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</si>
  <si>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</si>
  <si>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</si>
  <si>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</si>
  <si>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</si>
  <si>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</si>
  <si>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</si>
  <si>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</si>
  <si>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</si>
  <si>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</si>
  <si>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</si>
  <si>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</si>
  <si>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</si>
  <si>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</si>
  <si>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</si>
  <si>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</si>
  <si>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</si>
  <si>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</si>
  <si>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</si>
  <si>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</si>
  <si>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</si>
  <si>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</si>
  <si>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</si>
  <si>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</si>
  <si>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</si>
  <si>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</si>
  <si>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</si>
  <si>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</si>
  <si>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</si>
  <si>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</si>
  <si>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</si>
  <si>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</si>
  <si>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</si>
  <si>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</si>
  <si>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</si>
  <si>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4"/>
  </si>
  <si>
    <t>①経常収支比率は,類似団体平均を下回る水準となっているが，100％以上となっており，収支は健全な状態にある。
②累積欠損金比率は，累積欠損金が発生していないため0％となり，健全な状態にある。
③流動比率は，類似団体平均を下回る水準となっているが，100％以上となっており，短期の債務に対する支払い能力は確保されている。
④企業債残高対給水収益比率は，近年概ね横ばいとなっており，料金水準が比較的低いことなどにより，類似団体平均を上回る水準となっている。
⑤平成29年度の料金回収率は，退職給付金の増加により一時的に100％を下回ったが，近年は100％を超える水準を維持しており，経営に必要な経費を料金で賄うことができている。
⑥給水原価は，類似団体平均を下回る水準となっており，効率的に水を供給している。
⑦施設利用率は，類似団体平均よりも低く，配水量の減少により低下傾向となっているが，計画給水量を見直し，ダウンサイジングを図りながら浄水場の更新を進めているため，今後当該指標は改善する見通しとなっている。
⑧平成29年度の有収率は，寒冬の影響による漏水などにより前年度を下回る結果となったが，漏水防止調査などの計画的な実施により，近年は上昇傾向にあり，今後についても引き続き有収率の向上に向けた取組を進める。</t>
    <rPh sb="1" eb="3">
      <t>ケイジョウ</t>
    </rPh>
    <rPh sb="3" eb="5">
      <t>シュウシ</t>
    </rPh>
    <rPh sb="5" eb="7">
      <t>ヒリツ</t>
    </rPh>
    <rPh sb="9" eb="11">
      <t>ルイジ</t>
    </rPh>
    <rPh sb="11" eb="13">
      <t>ダンタイ</t>
    </rPh>
    <rPh sb="13" eb="15">
      <t>ヘイキン</t>
    </rPh>
    <rPh sb="16" eb="18">
      <t>シタマワ</t>
    </rPh>
    <rPh sb="19" eb="21">
      <t>スイジュン</t>
    </rPh>
    <rPh sb="61" eb="63">
      <t>ヒリツ</t>
    </rPh>
    <rPh sb="65" eb="67">
      <t>ルイセキ</t>
    </rPh>
    <rPh sb="67" eb="70">
      <t>ケッソンキン</t>
    </rPh>
    <rPh sb="86" eb="88">
      <t>ケンゼン</t>
    </rPh>
    <rPh sb="89" eb="91">
      <t>ジョウタイ</t>
    </rPh>
    <rPh sb="103" eb="105">
      <t>ルイジ</t>
    </rPh>
    <rPh sb="105" eb="107">
      <t>ダンタイ</t>
    </rPh>
    <rPh sb="107" eb="109">
      <t>ヘイキン</t>
    </rPh>
    <rPh sb="110" eb="112">
      <t>シタマワ</t>
    </rPh>
    <rPh sb="113" eb="115">
      <t>スイジュン</t>
    </rPh>
    <rPh sb="151" eb="153">
      <t>カクホ</t>
    </rPh>
    <rPh sb="175" eb="177">
      <t>キンネン</t>
    </rPh>
    <rPh sb="177" eb="178">
      <t>オオム</t>
    </rPh>
    <rPh sb="179" eb="180">
      <t>ヨコ</t>
    </rPh>
    <rPh sb="189" eb="191">
      <t>リョウキン</t>
    </rPh>
    <rPh sb="191" eb="193">
      <t>スイジュン</t>
    </rPh>
    <rPh sb="194" eb="197">
      <t>ヒカクテキ</t>
    </rPh>
    <rPh sb="197" eb="198">
      <t>ヒク</t>
    </rPh>
    <rPh sb="217" eb="219">
      <t>スイジュン</t>
    </rPh>
    <rPh sb="228" eb="230">
      <t>ヘイセイ</t>
    </rPh>
    <rPh sb="232" eb="234">
      <t>ネンド</t>
    </rPh>
    <rPh sb="235" eb="237">
      <t>リョウキン</t>
    </rPh>
    <rPh sb="237" eb="240">
      <t>カイシュウリツ</t>
    </rPh>
    <rPh sb="268" eb="270">
      <t>キンネン</t>
    </rPh>
    <rPh sb="276" eb="277">
      <t>コ</t>
    </rPh>
    <rPh sb="282" eb="284">
      <t>イジ</t>
    </rPh>
    <rPh sb="289" eb="291">
      <t>ケイエイ</t>
    </rPh>
    <rPh sb="292" eb="294">
      <t>ヒツヨウ</t>
    </rPh>
    <rPh sb="295" eb="297">
      <t>ケイヒ</t>
    </rPh>
    <rPh sb="298" eb="300">
      <t>リョウキン</t>
    </rPh>
    <rPh sb="301" eb="302">
      <t>マカナ</t>
    </rPh>
    <rPh sb="324" eb="326">
      <t>ヘイキン</t>
    </rPh>
    <rPh sb="327" eb="329">
      <t>シタマワ</t>
    </rPh>
    <rPh sb="330" eb="332">
      <t>スイジュン</t>
    </rPh>
    <rPh sb="339" eb="342">
      <t>コウリツテキ</t>
    </rPh>
    <rPh sb="343" eb="344">
      <t>ミズ</t>
    </rPh>
    <rPh sb="345" eb="347">
      <t>キョウキュウ</t>
    </rPh>
    <rPh sb="354" eb="356">
      <t>シセツ</t>
    </rPh>
    <rPh sb="356" eb="359">
      <t>リヨウリツ</t>
    </rPh>
    <rPh sb="365" eb="367">
      <t>ヘイキン</t>
    </rPh>
    <rPh sb="373" eb="376">
      <t>ハイスイリョウ</t>
    </rPh>
    <rPh sb="377" eb="379">
      <t>ゲンショウ</t>
    </rPh>
    <rPh sb="382" eb="384">
      <t>テイカ</t>
    </rPh>
    <rPh sb="384" eb="386">
      <t>ケイコウ</t>
    </rPh>
    <rPh sb="394" eb="396">
      <t>ケイカク</t>
    </rPh>
    <rPh sb="396" eb="398">
      <t>キュウスイ</t>
    </rPh>
    <rPh sb="400" eb="402">
      <t>ミナオ</t>
    </rPh>
    <rPh sb="413" eb="414">
      <t>ハカ</t>
    </rPh>
    <rPh sb="418" eb="420">
      <t>ジョウスイ</t>
    </rPh>
    <rPh sb="420" eb="421">
      <t>バ</t>
    </rPh>
    <rPh sb="422" eb="424">
      <t>コウシン</t>
    </rPh>
    <rPh sb="425" eb="426">
      <t>スス</t>
    </rPh>
    <rPh sb="433" eb="435">
      <t>コンゴ</t>
    </rPh>
    <rPh sb="435" eb="437">
      <t>トウガイ</t>
    </rPh>
    <rPh sb="437" eb="439">
      <t>シヒョウ</t>
    </rPh>
    <rPh sb="440" eb="442">
      <t>カイゼン</t>
    </rPh>
    <rPh sb="444" eb="446">
      <t>ミトオ</t>
    </rPh>
    <rPh sb="456" eb="458">
      <t>ヘイセイ</t>
    </rPh>
    <rPh sb="460" eb="462">
      <t>ネンド</t>
    </rPh>
    <rPh sb="463" eb="465">
      <t>ユウシュウ</t>
    </rPh>
    <rPh sb="465" eb="466">
      <t>リツ</t>
    </rPh>
    <rPh sb="468" eb="469">
      <t>サム</t>
    </rPh>
    <rPh sb="471" eb="473">
      <t>エイキョウ</t>
    </rPh>
    <rPh sb="476" eb="478">
      <t>ロウスイ</t>
    </rPh>
    <rPh sb="483" eb="486">
      <t>ゼンネンド</t>
    </rPh>
    <rPh sb="487" eb="489">
      <t>シタマワ</t>
    </rPh>
    <rPh sb="490" eb="492">
      <t>ケッカ</t>
    </rPh>
    <rPh sb="498" eb="500">
      <t>ロウスイ</t>
    </rPh>
    <rPh sb="500" eb="502">
      <t>ボウシ</t>
    </rPh>
    <rPh sb="502" eb="504">
      <t>チョウサ</t>
    </rPh>
    <rPh sb="507" eb="510">
      <t>ケイカクテキ</t>
    </rPh>
    <rPh sb="511" eb="513">
      <t>ジッシ</t>
    </rPh>
    <rPh sb="517" eb="519">
      <t>キンネン</t>
    </rPh>
    <rPh sb="520" eb="522">
      <t>ジョウショウ</t>
    </rPh>
    <rPh sb="522" eb="524">
      <t>ケイコウ</t>
    </rPh>
    <rPh sb="528" eb="530">
      <t>コンゴ</t>
    </rPh>
    <rPh sb="535" eb="536">
      <t>ヒ</t>
    </rPh>
    <rPh sb="537" eb="538">
      <t>ツヅ</t>
    </rPh>
    <rPh sb="539" eb="541">
      <t>ユウシュウ</t>
    </rPh>
    <rPh sb="541" eb="542">
      <t>リツ</t>
    </rPh>
    <rPh sb="543" eb="545">
      <t>コウジョウ</t>
    </rPh>
    <rPh sb="546" eb="547">
      <t>ム</t>
    </rPh>
    <rPh sb="549" eb="551">
      <t>トリクミ</t>
    </rPh>
    <rPh sb="552" eb="553">
      <t>スス</t>
    </rPh>
    <phoneticPr fontId="4"/>
  </si>
  <si>
    <t>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③平成29年度の管路更新率は，類似団体平均を下回る水準となったが，管種や劣化状況に応じて計画的に管路の更新を進めている。</t>
    <rPh sb="1" eb="3">
      <t>ユウケイ</t>
    </rPh>
    <rPh sb="3" eb="7">
      <t>コテイシサン</t>
    </rPh>
    <rPh sb="7" eb="9">
      <t>ゲンカ</t>
    </rPh>
    <rPh sb="9" eb="12">
      <t>ショウキャクリツ</t>
    </rPh>
    <rPh sb="14" eb="16">
      <t>ルイジ</t>
    </rPh>
    <rPh sb="16" eb="18">
      <t>ダンタイ</t>
    </rPh>
    <rPh sb="18" eb="20">
      <t>ヘイキン</t>
    </rPh>
    <rPh sb="23" eb="26">
      <t>ドウスイジュン</t>
    </rPh>
    <rPh sb="33" eb="35">
      <t>ロウキュウ</t>
    </rPh>
    <rPh sb="35" eb="37">
      <t>シサン</t>
    </rPh>
    <rPh sb="38" eb="40">
      <t>ワリアイ</t>
    </rPh>
    <rPh sb="41" eb="44">
      <t>ヘイキンテキ</t>
    </rPh>
    <rPh sb="45" eb="46">
      <t>イ</t>
    </rPh>
    <rPh sb="51" eb="53">
      <t>カンロ</t>
    </rPh>
    <rPh sb="53" eb="56">
      <t>ケイネンカ</t>
    </rPh>
    <rPh sb="56" eb="57">
      <t>リツ</t>
    </rPh>
    <rPh sb="59" eb="61">
      <t>ルイジ</t>
    </rPh>
    <rPh sb="61" eb="63">
      <t>ダンタイ</t>
    </rPh>
    <rPh sb="63" eb="65">
      <t>ヘイキン</t>
    </rPh>
    <rPh sb="66" eb="68">
      <t>ウワマワ</t>
    </rPh>
    <rPh sb="69" eb="71">
      <t>スイジュン</t>
    </rPh>
    <rPh sb="79" eb="81">
      <t>カンロ</t>
    </rPh>
    <rPh sb="82" eb="84">
      <t>セツビ</t>
    </rPh>
    <rPh sb="90" eb="92">
      <t>ホウテイ</t>
    </rPh>
    <rPh sb="92" eb="94">
      <t>タイヨウ</t>
    </rPh>
    <rPh sb="94" eb="96">
      <t>ネンスウ</t>
    </rPh>
    <rPh sb="97" eb="99">
      <t>ケイカ</t>
    </rPh>
    <rPh sb="109" eb="111">
      <t>レッカ</t>
    </rPh>
    <rPh sb="111" eb="113">
      <t>ジョウキョウ</t>
    </rPh>
    <rPh sb="118" eb="120">
      <t>キノウ</t>
    </rPh>
    <rPh sb="121" eb="123">
      <t>イジ</t>
    </rPh>
    <rPh sb="126" eb="128">
      <t>キカン</t>
    </rPh>
    <rPh sb="129" eb="131">
      <t>ユウコウ</t>
    </rPh>
    <rPh sb="131" eb="133">
      <t>カツヨウ</t>
    </rPh>
    <rPh sb="140" eb="142">
      <t>ヘイセイ</t>
    </rPh>
    <rPh sb="144" eb="146">
      <t>ネンド</t>
    </rPh>
    <rPh sb="147" eb="149">
      <t>カンロ</t>
    </rPh>
    <rPh sb="149" eb="151">
      <t>コウシン</t>
    </rPh>
    <rPh sb="151" eb="152">
      <t>リツ</t>
    </rPh>
    <rPh sb="154" eb="156">
      <t>ルイジ</t>
    </rPh>
    <rPh sb="156" eb="158">
      <t>ダンタイ</t>
    </rPh>
    <rPh sb="158" eb="160">
      <t>ヘイキン</t>
    </rPh>
    <rPh sb="161" eb="163">
      <t>シタマワ</t>
    </rPh>
    <rPh sb="172" eb="174">
      <t>カンシュ</t>
    </rPh>
    <rPh sb="175" eb="177">
      <t>レッカ</t>
    </rPh>
    <rPh sb="177" eb="179">
      <t>ジョウキョウ</t>
    </rPh>
    <rPh sb="180" eb="181">
      <t>オウ</t>
    </rPh>
    <rPh sb="183" eb="186">
      <t>ケイカクテキ</t>
    </rPh>
    <rPh sb="193" eb="1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</si>
</sst>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0.45</c:v>
                </c:pt>
                <c:pt idx="2">
                  <c:v>0.76</c:v>
                </c:pt>
                <c:pt idx="3">
                  <c:v>0.74</c:v>
                </c:pt>
                <c:pt idx="4">
                  <c:v>0.41</c:v>
                </c:pt>
              </c:numCache>
            </c:numRef>
          </c:val>
          <c:extLst xmlns:c16r2="http://schemas.microsoft.com/office/drawing/2015/06/chart">
            <c:ext xmlns:c16="http://schemas.microsoft.com/office/drawing/2014/chart" uri="{C3380CC4-5D6E-409C-BE32-E72D297353CC}">
              <c16:uniqueId val="{00000000-437C-4331-B718-1CF08489A4FE}"/>
            </c:ext>
          </c:extLst>
        </c:ser>
        <c:dLbls>
          <c:showLegendKey val="0"/>
          <c:showVal val="0"/>
          <c:showCatName val="0"/>
          <c:showSerName val="0"/>
          <c:showPercent val="0"/>
          <c:showBubbleSize val="0"/>
        </c:dLbls>
        <c:gapWidth val="150"/>
        <c:axId val="537315960"/>
        <c:axId val="53731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437C-4331-B718-1CF08489A4FE}"/>
            </c:ext>
          </c:extLst>
        </c:ser>
        <c:dLbls>
          <c:showLegendKey val="0"/>
          <c:showVal val="0"/>
          <c:showCatName val="0"/>
          <c:showSerName val="0"/>
          <c:showPercent val="0"/>
          <c:showBubbleSize val="0"/>
        </c:dLbls>
        <c:marker val="1"/>
        <c:smooth val="0"/>
        <c:axId val="537315960"/>
        <c:axId val="537319096"/>
      </c:lineChart>
      <c:dateAx>
        <c:axId val="537315960"/>
        <c:scaling>
          <c:orientation val="minMax"/>
        </c:scaling>
        <c:delete val="1"/>
        <c:axPos val="b"/>
        <c:numFmt formatCode="ge" sourceLinked="1"/>
        <c:majorTickMark val="none"/>
        <c:minorTickMark val="none"/>
        <c:tickLblPos val="none"/>
        <c:crossAx val="537319096"/>
        <c:crosses val="autoZero"/>
        <c:auto val="1"/>
        <c:lblOffset val="100"/>
        <c:baseTimeUnit val="years"/>
      </c:dateAx>
      <c:valAx>
        <c:axId val="5373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3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58.27</c:v>
                </c:pt>
                <c:pt idx="1">
                  <c:v>57.23</c:v>
                </c:pt>
                <c:pt idx="2">
                  <c:v>56.68</c:v>
                </c:pt>
                <c:pt idx="3">
                  <c:v>56.35</c:v>
                </c:pt>
                <c:pt idx="4">
                  <c:v>56.17</c:v>
                </c:pt>
              </c:numCache>
            </c:numRef>
          </c:val>
          <c:extLst xmlns:c16r2="http://schemas.microsoft.com/office/drawing/2015/06/chart">
            <c:ext xmlns:c16="http://schemas.microsoft.com/office/drawing/2014/chart" uri="{C3380CC4-5D6E-409C-BE32-E72D297353CC}">
              <c16:uniqueId val="{00000000-C98E-44B8-8B30-D0774DD15DAA}"/>
            </c:ext>
          </c:extLst>
        </c:ser>
        <c:dLbls>
          <c:showLegendKey val="0"/>
          <c:showVal val="0"/>
          <c:showCatName val="0"/>
          <c:showSerName val="0"/>
          <c:showPercent val="0"/>
          <c:showBubbleSize val="0"/>
        </c:dLbls>
        <c:gapWidth val="150"/>
        <c:axId val="683782496"/>
        <c:axId val="68378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C98E-44B8-8B30-D0774DD15DAA}"/>
            </c:ext>
          </c:extLst>
        </c:ser>
        <c:dLbls>
          <c:showLegendKey val="0"/>
          <c:showVal val="0"/>
          <c:showCatName val="0"/>
          <c:showSerName val="0"/>
          <c:showPercent val="0"/>
          <c:showBubbleSize val="0"/>
        </c:dLbls>
        <c:marker val="1"/>
        <c:smooth val="0"/>
        <c:axId val="683782496"/>
        <c:axId val="683789160"/>
      </c:lineChart>
      <c:dateAx>
        <c:axId val="683782496"/>
        <c:scaling>
          <c:orientation val="minMax"/>
        </c:scaling>
        <c:delete val="1"/>
        <c:axPos val="b"/>
        <c:numFmt formatCode="ge" sourceLinked="1"/>
        <c:majorTickMark val="none"/>
        <c:minorTickMark val="none"/>
        <c:tickLblPos val="none"/>
        <c:crossAx val="683789160"/>
        <c:crosses val="autoZero"/>
        <c:auto val="1"/>
        <c:lblOffset val="100"/>
        <c:baseTimeUnit val="years"/>
      </c:dateAx>
      <c:valAx>
        <c:axId val="6837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7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86.73</c:v>
                </c:pt>
                <c:pt idx="1">
                  <c:v>87.29</c:v>
                </c:pt>
                <c:pt idx="2">
                  <c:v>87.51</c:v>
                </c:pt>
                <c:pt idx="3">
                  <c:v>87.82</c:v>
                </c:pt>
                <c:pt idx="4">
                  <c:v>87.12</c:v>
                </c:pt>
              </c:numCache>
            </c:numRef>
          </c:val>
          <c:extLst xmlns:c16r2="http://schemas.microsoft.com/office/drawing/2015/06/chart">
            <c:ext xmlns:c16="http://schemas.microsoft.com/office/drawing/2014/chart" uri="{C3380CC4-5D6E-409C-BE32-E72D297353CC}">
              <c16:uniqueId val="{00000000-8770-4F47-AB11-703286FA74B9}"/>
            </c:ext>
          </c:extLst>
        </c:ser>
        <c:dLbls>
          <c:showLegendKey val="0"/>
          <c:showVal val="0"/>
          <c:showCatName val="0"/>
          <c:showSerName val="0"/>
          <c:showPercent val="0"/>
          <c:showBubbleSize val="0"/>
        </c:dLbls>
        <c:gapWidth val="150"/>
        <c:axId val="683784064"/>
        <c:axId val="6837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8770-4F47-AB11-703286FA74B9}"/>
            </c:ext>
          </c:extLst>
        </c:ser>
        <c:dLbls>
          <c:showLegendKey val="0"/>
          <c:showVal val="0"/>
          <c:showCatName val="0"/>
          <c:showSerName val="0"/>
          <c:showPercent val="0"/>
          <c:showBubbleSize val="0"/>
        </c:dLbls>
        <c:marker val="1"/>
        <c:smooth val="0"/>
        <c:axId val="683784064"/>
        <c:axId val="683793472"/>
      </c:lineChart>
      <c:dateAx>
        <c:axId val="683784064"/>
        <c:scaling>
          <c:orientation val="minMax"/>
        </c:scaling>
        <c:delete val="1"/>
        <c:axPos val="b"/>
        <c:numFmt formatCode="ge" sourceLinked="1"/>
        <c:majorTickMark val="none"/>
        <c:minorTickMark val="none"/>
        <c:tickLblPos val="none"/>
        <c:crossAx val="683793472"/>
        <c:crosses val="autoZero"/>
        <c:auto val="1"/>
        <c:lblOffset val="100"/>
        <c:baseTimeUnit val="years"/>
      </c:dateAx>
      <c:valAx>
        <c:axId val="6837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107.52</c:v>
                </c:pt>
                <c:pt idx="1">
                  <c:v>110.82</c:v>
                </c:pt>
                <c:pt idx="2">
                  <c:v>108.56</c:v>
                </c:pt>
                <c:pt idx="3">
                  <c:v>111.35</c:v>
                </c:pt>
                <c:pt idx="4">
                  <c:v>107.04</c:v>
                </c:pt>
              </c:numCache>
            </c:numRef>
          </c:val>
          <c:extLst xmlns:c16r2="http://schemas.microsoft.com/office/drawing/2015/06/chart">
            <c:ext xmlns:c16="http://schemas.microsoft.com/office/drawing/2014/chart" uri="{C3380CC4-5D6E-409C-BE32-E72D297353CC}">
              <c16:uniqueId val="{00000000-E9AD-4251-A132-B5D2054B6257}"/>
            </c:ext>
          </c:extLst>
        </c:ser>
        <c:dLbls>
          <c:showLegendKey val="0"/>
          <c:showVal val="0"/>
          <c:showCatName val="0"/>
          <c:showSerName val="0"/>
          <c:showPercent val="0"/>
          <c:showBubbleSize val="0"/>
        </c:dLbls>
        <c:gapWidth val="150"/>
        <c:axId val="537319880"/>
        <c:axId val="53731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E9AD-4251-A132-B5D2054B6257}"/>
            </c:ext>
          </c:extLst>
        </c:ser>
        <c:dLbls>
          <c:showLegendKey val="0"/>
          <c:showVal val="0"/>
          <c:showCatName val="0"/>
          <c:showSerName val="0"/>
          <c:showPercent val="0"/>
          <c:showBubbleSize val="0"/>
        </c:dLbls>
        <c:marker val="1"/>
        <c:smooth val="0"/>
        <c:axId val="537319880"/>
        <c:axId val="537312824"/>
      </c:lineChart>
      <c:dateAx>
        <c:axId val="537319880"/>
        <c:scaling>
          <c:orientation val="minMax"/>
        </c:scaling>
        <c:delete val="1"/>
        <c:axPos val="b"/>
        <c:numFmt formatCode="ge" sourceLinked="1"/>
        <c:majorTickMark val="none"/>
        <c:minorTickMark val="none"/>
        <c:tickLblPos val="none"/>
        <c:crossAx val="537312824"/>
        <c:crosses val="autoZero"/>
        <c:auto val="1"/>
        <c:lblOffset val="100"/>
        <c:baseTimeUnit val="years"/>
      </c:dateAx>
      <c:valAx>
        <c:axId val="537312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31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47.72</c:v>
                </c:pt>
                <c:pt idx="1">
                  <c:v>49.81</c:v>
                </c:pt>
                <c:pt idx="2">
                  <c:v>50.4</c:v>
                </c:pt>
                <c:pt idx="3">
                  <c:v>51.12</c:v>
                </c:pt>
                <c:pt idx="4">
                  <c:v>52.57</c:v>
                </c:pt>
              </c:numCache>
            </c:numRef>
          </c:val>
          <c:extLst xmlns:c16r2="http://schemas.microsoft.com/office/drawing/2015/06/chart">
            <c:ext xmlns:c16="http://schemas.microsoft.com/office/drawing/2014/chart" uri="{C3380CC4-5D6E-409C-BE32-E72D297353CC}">
              <c16:uniqueId val="{00000000-499D-4A0F-BDE3-47004B3D1CAC}"/>
            </c:ext>
          </c:extLst>
        </c:ser>
        <c:dLbls>
          <c:showLegendKey val="0"/>
          <c:showVal val="0"/>
          <c:showCatName val="0"/>
          <c:showSerName val="0"/>
          <c:showPercent val="0"/>
          <c:showBubbleSize val="0"/>
        </c:dLbls>
        <c:gapWidth val="150"/>
        <c:axId val="537316744"/>
        <c:axId val="53731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499D-4A0F-BDE3-47004B3D1CAC}"/>
            </c:ext>
          </c:extLst>
        </c:ser>
        <c:dLbls>
          <c:showLegendKey val="0"/>
          <c:showVal val="0"/>
          <c:showCatName val="0"/>
          <c:showSerName val="0"/>
          <c:showPercent val="0"/>
          <c:showBubbleSize val="0"/>
        </c:dLbls>
        <c:marker val="1"/>
        <c:smooth val="0"/>
        <c:axId val="537316744"/>
        <c:axId val="537314000"/>
      </c:lineChart>
      <c:dateAx>
        <c:axId val="537316744"/>
        <c:scaling>
          <c:orientation val="minMax"/>
        </c:scaling>
        <c:delete val="1"/>
        <c:axPos val="b"/>
        <c:numFmt formatCode="ge" sourceLinked="1"/>
        <c:majorTickMark val="none"/>
        <c:minorTickMark val="none"/>
        <c:tickLblPos val="none"/>
        <c:crossAx val="537314000"/>
        <c:crosses val="autoZero"/>
        <c:auto val="1"/>
        <c:lblOffset val="100"/>
        <c:baseTimeUnit val="years"/>
      </c:dateAx>
      <c:valAx>
        <c:axId val="5373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31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16.63</c:v>
                </c:pt>
                <c:pt idx="1">
                  <c:v>16.32</c:v>
                </c:pt>
                <c:pt idx="2">
                  <c:v>25.26</c:v>
                </c:pt>
                <c:pt idx="3">
                  <c:v>28.01</c:v>
                </c:pt>
                <c:pt idx="4">
                  <c:v>30.45</c:v>
                </c:pt>
              </c:numCache>
            </c:numRef>
          </c:val>
          <c:extLst xmlns:c16r2="http://schemas.microsoft.com/office/drawing/2015/06/chart">
            <c:ext xmlns:c16="http://schemas.microsoft.com/office/drawing/2014/chart" uri="{C3380CC4-5D6E-409C-BE32-E72D297353CC}">
              <c16:uniqueId val="{00000000-1FE5-451C-88E4-9CF1FD2BD268}"/>
            </c:ext>
          </c:extLst>
        </c:ser>
        <c:dLbls>
          <c:showLegendKey val="0"/>
          <c:showVal val="0"/>
          <c:showCatName val="0"/>
          <c:showSerName val="0"/>
          <c:showPercent val="0"/>
          <c:showBubbleSize val="0"/>
        </c:dLbls>
        <c:gapWidth val="150"/>
        <c:axId val="537317136"/>
        <c:axId val="53731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1FE5-451C-88E4-9CF1FD2BD268}"/>
            </c:ext>
          </c:extLst>
        </c:ser>
        <c:dLbls>
          <c:showLegendKey val="0"/>
          <c:showVal val="0"/>
          <c:showCatName val="0"/>
          <c:showSerName val="0"/>
          <c:showPercent val="0"/>
          <c:showBubbleSize val="0"/>
        </c:dLbls>
        <c:marker val="1"/>
        <c:smooth val="0"/>
        <c:axId val="537317136"/>
        <c:axId val="537317528"/>
      </c:lineChart>
      <c:dateAx>
        <c:axId val="537317136"/>
        <c:scaling>
          <c:orientation val="minMax"/>
        </c:scaling>
        <c:delete val="1"/>
        <c:axPos val="b"/>
        <c:numFmt formatCode="ge" sourceLinked="1"/>
        <c:majorTickMark val="none"/>
        <c:minorTickMark val="none"/>
        <c:tickLblPos val="none"/>
        <c:crossAx val="537317528"/>
        <c:crosses val="autoZero"/>
        <c:auto val="1"/>
        <c:lblOffset val="100"/>
        <c:baseTimeUnit val="years"/>
      </c:dateAx>
      <c:valAx>
        <c:axId val="5373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3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DC-4F03-9473-C2AE26C8763C}"/>
            </c:ext>
          </c:extLst>
        </c:ser>
        <c:dLbls>
          <c:showLegendKey val="0"/>
          <c:showVal val="0"/>
          <c:showCatName val="0"/>
          <c:showSerName val="0"/>
          <c:showPercent val="0"/>
          <c:showBubbleSize val="0"/>
        </c:dLbls>
        <c:gapWidth val="150"/>
        <c:axId val="537313608"/>
        <c:axId val="53731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9DC-4F03-9473-C2AE26C8763C}"/>
            </c:ext>
          </c:extLst>
        </c:ser>
        <c:dLbls>
          <c:showLegendKey val="0"/>
          <c:showVal val="0"/>
          <c:showCatName val="0"/>
          <c:showSerName val="0"/>
          <c:showPercent val="0"/>
          <c:showBubbleSize val="0"/>
        </c:dLbls>
        <c:marker val="1"/>
        <c:smooth val="0"/>
        <c:axId val="537313608"/>
        <c:axId val="537314392"/>
      </c:lineChart>
      <c:dateAx>
        <c:axId val="537313608"/>
        <c:scaling>
          <c:orientation val="minMax"/>
        </c:scaling>
        <c:delete val="1"/>
        <c:axPos val="b"/>
        <c:numFmt formatCode="ge" sourceLinked="1"/>
        <c:majorTickMark val="none"/>
        <c:minorTickMark val="none"/>
        <c:tickLblPos val="none"/>
        <c:crossAx val="537314392"/>
        <c:crosses val="autoZero"/>
        <c:auto val="1"/>
        <c:lblOffset val="100"/>
        <c:baseTimeUnit val="years"/>
      </c:dateAx>
      <c:valAx>
        <c:axId val="53731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31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364.31</c:v>
                </c:pt>
                <c:pt idx="1">
                  <c:v>140.41</c:v>
                </c:pt>
                <c:pt idx="2">
                  <c:v>145.04</c:v>
                </c:pt>
                <c:pt idx="3">
                  <c:v>152.65</c:v>
                </c:pt>
                <c:pt idx="4">
                  <c:v>183.66</c:v>
                </c:pt>
              </c:numCache>
            </c:numRef>
          </c:val>
          <c:extLst xmlns:c16r2="http://schemas.microsoft.com/office/drawing/2015/06/chart">
            <c:ext xmlns:c16="http://schemas.microsoft.com/office/drawing/2014/chart" uri="{C3380CC4-5D6E-409C-BE32-E72D297353CC}">
              <c16:uniqueId val="{00000000-496F-4CB3-B288-BD9BAE04DE4C}"/>
            </c:ext>
          </c:extLst>
        </c:ser>
        <c:dLbls>
          <c:showLegendKey val="0"/>
          <c:showVal val="0"/>
          <c:showCatName val="0"/>
          <c:showSerName val="0"/>
          <c:showPercent val="0"/>
          <c:showBubbleSize val="0"/>
        </c:dLbls>
        <c:gapWidth val="150"/>
        <c:axId val="537318312"/>
        <c:axId val="5373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496F-4CB3-B288-BD9BAE04DE4C}"/>
            </c:ext>
          </c:extLst>
        </c:ser>
        <c:dLbls>
          <c:showLegendKey val="0"/>
          <c:showVal val="0"/>
          <c:showCatName val="0"/>
          <c:showSerName val="0"/>
          <c:showPercent val="0"/>
          <c:showBubbleSize val="0"/>
        </c:dLbls>
        <c:marker val="1"/>
        <c:smooth val="0"/>
        <c:axId val="537318312"/>
        <c:axId val="537311256"/>
      </c:lineChart>
      <c:dateAx>
        <c:axId val="537318312"/>
        <c:scaling>
          <c:orientation val="minMax"/>
        </c:scaling>
        <c:delete val="1"/>
        <c:axPos val="b"/>
        <c:numFmt formatCode="ge" sourceLinked="1"/>
        <c:majorTickMark val="none"/>
        <c:minorTickMark val="none"/>
        <c:tickLblPos val="none"/>
        <c:crossAx val="537311256"/>
        <c:crosses val="autoZero"/>
        <c:auto val="1"/>
        <c:lblOffset val="100"/>
        <c:baseTimeUnit val="years"/>
      </c:dateAx>
      <c:valAx>
        <c:axId val="537311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3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435.74</c:v>
                </c:pt>
                <c:pt idx="1">
                  <c:v>442.25</c:v>
                </c:pt>
                <c:pt idx="2">
                  <c:v>449.77</c:v>
                </c:pt>
                <c:pt idx="3">
                  <c:v>448.11</c:v>
                </c:pt>
                <c:pt idx="4">
                  <c:v>436.58</c:v>
                </c:pt>
              </c:numCache>
            </c:numRef>
          </c:val>
          <c:extLst xmlns:c16r2="http://schemas.microsoft.com/office/drawing/2015/06/chart">
            <c:ext xmlns:c16="http://schemas.microsoft.com/office/drawing/2014/chart" uri="{C3380CC4-5D6E-409C-BE32-E72D297353CC}">
              <c16:uniqueId val="{00000000-F503-441A-8A0C-521DAFE4B3C7}"/>
            </c:ext>
          </c:extLst>
        </c:ser>
        <c:dLbls>
          <c:showLegendKey val="0"/>
          <c:showVal val="0"/>
          <c:showCatName val="0"/>
          <c:showSerName val="0"/>
          <c:showPercent val="0"/>
          <c:showBubbleSize val="0"/>
        </c:dLbls>
        <c:gapWidth val="150"/>
        <c:axId val="537322232"/>
        <c:axId val="5373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F503-441A-8A0C-521DAFE4B3C7}"/>
            </c:ext>
          </c:extLst>
        </c:ser>
        <c:dLbls>
          <c:showLegendKey val="0"/>
          <c:showVal val="0"/>
          <c:showCatName val="0"/>
          <c:showSerName val="0"/>
          <c:showPercent val="0"/>
          <c:showBubbleSize val="0"/>
        </c:dLbls>
        <c:marker val="1"/>
        <c:smooth val="0"/>
        <c:axId val="537322232"/>
        <c:axId val="537324584"/>
      </c:lineChart>
      <c:dateAx>
        <c:axId val="537322232"/>
        <c:scaling>
          <c:orientation val="minMax"/>
        </c:scaling>
        <c:delete val="1"/>
        <c:axPos val="b"/>
        <c:numFmt formatCode="ge" sourceLinked="1"/>
        <c:majorTickMark val="none"/>
        <c:minorTickMark val="none"/>
        <c:tickLblPos val="none"/>
        <c:crossAx val="537324584"/>
        <c:crosses val="autoZero"/>
        <c:auto val="1"/>
        <c:lblOffset val="100"/>
        <c:baseTimeUnit val="years"/>
      </c:dateAx>
      <c:valAx>
        <c:axId val="53732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32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102.44</c:v>
                </c:pt>
                <c:pt idx="1">
                  <c:v>105.62</c:v>
                </c:pt>
                <c:pt idx="2">
                  <c:v>103.66</c:v>
                </c:pt>
                <c:pt idx="3">
                  <c:v>107.06</c:v>
                </c:pt>
                <c:pt idx="4">
                  <c:v>98.97</c:v>
                </c:pt>
              </c:numCache>
            </c:numRef>
          </c:val>
          <c:extLst xmlns:c16r2="http://schemas.microsoft.com/office/drawing/2015/06/chart">
            <c:ext xmlns:c16="http://schemas.microsoft.com/office/drawing/2014/chart" uri="{C3380CC4-5D6E-409C-BE32-E72D297353CC}">
              <c16:uniqueId val="{00000000-8641-4AF8-984F-BBED1D2F58D9}"/>
            </c:ext>
          </c:extLst>
        </c:ser>
        <c:dLbls>
          <c:showLegendKey val="0"/>
          <c:showVal val="0"/>
          <c:showCatName val="0"/>
          <c:showSerName val="0"/>
          <c:showPercent val="0"/>
          <c:showBubbleSize val="0"/>
        </c:dLbls>
        <c:gapWidth val="150"/>
        <c:axId val="537322624"/>
        <c:axId val="5373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8641-4AF8-984F-BBED1D2F58D9}"/>
            </c:ext>
          </c:extLst>
        </c:ser>
        <c:dLbls>
          <c:showLegendKey val="0"/>
          <c:showVal val="0"/>
          <c:showCatName val="0"/>
          <c:showSerName val="0"/>
          <c:showPercent val="0"/>
          <c:showBubbleSize val="0"/>
        </c:dLbls>
        <c:marker val="1"/>
        <c:smooth val="0"/>
        <c:axId val="537322624"/>
        <c:axId val="537323016"/>
      </c:lineChart>
      <c:dateAx>
        <c:axId val="537322624"/>
        <c:scaling>
          <c:orientation val="minMax"/>
        </c:scaling>
        <c:delete val="1"/>
        <c:axPos val="b"/>
        <c:numFmt formatCode="ge" sourceLinked="1"/>
        <c:majorTickMark val="none"/>
        <c:minorTickMark val="none"/>
        <c:tickLblPos val="none"/>
        <c:crossAx val="537323016"/>
        <c:crosses val="autoZero"/>
        <c:auto val="1"/>
        <c:lblOffset val="100"/>
        <c:baseTimeUnit val="years"/>
      </c:dateAx>
      <c:valAx>
        <c:axId val="5373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134.75</c:v>
                </c:pt>
                <c:pt idx="1">
                  <c:v>131.21</c:v>
                </c:pt>
                <c:pt idx="2">
                  <c:v>133.80000000000001</c:v>
                </c:pt>
                <c:pt idx="3">
                  <c:v>130.12</c:v>
                </c:pt>
                <c:pt idx="4">
                  <c:v>140.68</c:v>
                </c:pt>
              </c:numCache>
            </c:numRef>
          </c:val>
          <c:extLst xmlns:c16r2="http://schemas.microsoft.com/office/drawing/2015/06/chart">
            <c:ext xmlns:c16="http://schemas.microsoft.com/office/drawing/2014/chart" uri="{C3380CC4-5D6E-409C-BE32-E72D297353CC}">
              <c16:uniqueId val="{00000000-AC02-43B3-93EB-43E74E90AF1A}"/>
            </c:ext>
          </c:extLst>
        </c:ser>
        <c:dLbls>
          <c:showLegendKey val="0"/>
          <c:showVal val="0"/>
          <c:showCatName val="0"/>
          <c:showSerName val="0"/>
          <c:showPercent val="0"/>
          <c:showBubbleSize val="0"/>
        </c:dLbls>
        <c:gapWidth val="150"/>
        <c:axId val="683790728"/>
        <c:axId val="68379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C02-43B3-93EB-43E74E90AF1A}"/>
            </c:ext>
          </c:extLst>
        </c:ser>
        <c:dLbls>
          <c:showLegendKey val="0"/>
          <c:showVal val="0"/>
          <c:showCatName val="0"/>
          <c:showSerName val="0"/>
          <c:showPercent val="0"/>
          <c:showBubbleSize val="0"/>
        </c:dLbls>
        <c:marker val="1"/>
        <c:smooth val="0"/>
        <c:axId val="683790728"/>
        <c:axId val="683791512"/>
      </c:lineChart>
      <c:dateAx>
        <c:axId val="683790728"/>
        <c:scaling>
          <c:orientation val="minMax"/>
        </c:scaling>
        <c:delete val="1"/>
        <c:axPos val="b"/>
        <c:numFmt formatCode="ge" sourceLinked="1"/>
        <c:majorTickMark val="none"/>
        <c:minorTickMark val="none"/>
        <c:tickLblPos val="none"/>
        <c:crossAx val="683791512"/>
        <c:crosses val="autoZero"/>
        <c:auto val="1"/>
        <c:lblOffset val="100"/>
        <c:baseTimeUnit val="years"/>
      </c:dateAx>
      <c:valAx>
        <c:axId val="68379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79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北海道　函館市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自治体職員</v>
      </c>
      <c r="AE8" s="85"/>
      <c r="AF8" s="85"/>
      <c r="AG8" s="85"/>
      <c r="AH8" s="85"/>
      <c r="AI8" s="85"/>
      <c r="AJ8" s="85"/>
      <c r="AK8" s="4"/>
      <c r="AL8" s="73">
        <f>データ!$R$6</f>
        <v>262519</v>
      </c>
      <c r="AM8" s="73"/>
      <c r="AN8" s="73"/>
      <c r="AO8" s="73"/>
      <c r="AP8" s="73"/>
      <c r="AQ8" s="73"/>
      <c r="AR8" s="73"/>
      <c r="AS8" s="73"/>
      <c r="AT8" s="69">
        <f>データ!$S$6</f>
        <v>677.86</v>
      </c>
      <c r="AU8" s="70"/>
      <c r="AV8" s="70"/>
      <c r="AW8" s="70"/>
      <c r="AX8" s="70"/>
      <c r="AY8" s="70"/>
      <c r="AZ8" s="70"/>
      <c r="BA8" s="70"/>
      <c r="BB8" s="72">
        <f>データ!$T$6</f>
        <v>387.28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42.8</v>
      </c>
      <c r="J10" s="70"/>
      <c r="K10" s="70"/>
      <c r="L10" s="70"/>
      <c r="M10" s="70"/>
      <c r="N10" s="70"/>
      <c r="O10" s="71"/>
      <c r="P10" s="72">
        <f>データ!$P$6</f>
        <v>99.87</v>
      </c>
      <c r="Q10" s="72"/>
      <c r="R10" s="72"/>
      <c r="S10" s="72"/>
      <c r="T10" s="72"/>
      <c r="U10" s="72"/>
      <c r="V10" s="72"/>
      <c r="W10" s="73">
        <f>データ!$Q$6</f>
        <v>1922</v>
      </c>
      <c r="X10" s="73"/>
      <c r="Y10" s="73"/>
      <c r="Z10" s="73"/>
      <c r="AA10" s="73"/>
      <c r="AB10" s="73"/>
      <c r="AC10" s="73"/>
      <c r="AD10" s="2"/>
      <c r="AE10" s="2"/>
      <c r="AF10" s="2"/>
      <c r="AG10" s="2"/>
      <c r="AH10" s="4"/>
      <c r="AI10" s="4"/>
      <c r="AJ10" s="4"/>
      <c r="AK10" s="4"/>
      <c r="AL10" s="73">
        <f>データ!$U$6</f>
        <v>259826</v>
      </c>
      <c r="AM10" s="73"/>
      <c r="AN10" s="73"/>
      <c r="AO10" s="73"/>
      <c r="AP10" s="73"/>
      <c r="AQ10" s="73"/>
      <c r="AR10" s="73"/>
      <c r="AS10" s="73"/>
      <c r="AT10" s="69">
        <f>データ!$V$6</f>
        <v>140.99</v>
      </c>
      <c r="AU10" s="70"/>
      <c r="AV10" s="70"/>
      <c r="AW10" s="70"/>
      <c r="AX10" s="70"/>
      <c r="AY10" s="70"/>
      <c r="AZ10" s="70"/>
      <c r="BA10" s="70"/>
      <c r="BB10" s="72">
        <f>データ!$W$6</f>
        <v>1842.87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119</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M2kBXsS7m3av9Mc1QTOpY5/LL/LQzmyRAvtGQS1lQwrS2Z9s+MkR46ZOxgMbOFQlFMWZlu6XGVOC8vRfVGSfQ==" saltValue="5t+upILW7CdmDeNsVSFH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12025</v>
      </c>
      <c r="D6" s="33">
        <f t="shared" si="3"/>
        <v>46</v>
      </c>
      <c r="E6" s="33">
        <f t="shared" si="3"/>
        <v>1</v>
      </c>
      <c r="F6" s="33">
        <f t="shared" si="3"/>
        <v>0</v>
      </c>
      <c r="G6" s="33">
        <f t="shared" si="3"/>
        <v>1</v>
      </c>
      <c r="H6" s="33" t="str">
        <f t="shared" si="3"/>
        <v>北海道　函館市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42.8</v>
      </c>
      <c r="P6" s="34">
        <f t="shared" si="3"/>
        <v>99.87</v>
      </c>
      <c r="Q6" s="34">
        <f t="shared" si="3"/>
        <v>1922</v>
      </c>
      <c r="R6" s="34">
        <f t="shared" si="3"/>
        <v>262519</v>
      </c>
      <c r="S6" s="34">
        <f t="shared" si="3"/>
        <v>677.86</v>
      </c>
      <c r="T6" s="34">
        <f t="shared" si="3"/>
        <v>387.28</v>
      </c>
      <c r="U6" s="34">
        <f t="shared" si="3"/>
        <v>259826</v>
      </c>
      <c r="V6" s="34">
        <f t="shared" si="3"/>
        <v>140.99</v>
      </c>
      <c r="W6" s="34">
        <f t="shared" si="3"/>
        <v>1842.87</v>
      </c>
      <c r="X6" s="35">
        <f>IF(X7="",NA(),X7)</f>
        <v>107.52</v>
      </c>
      <c r="Y6" s="35">
        <f t="shared" ref="Y6:AG6" si="4">IF(Y7="",NA(),Y7)</f>
        <v>110.82</v>
      </c>
      <c r="Z6" s="35">
        <f t="shared" si="4"/>
        <v>108.56</v>
      </c>
      <c r="AA6" s="35">
        <f t="shared" si="4"/>
        <v>111.35</v>
      </c>
      <c r="AB6" s="35">
        <f t="shared" si="4"/>
        <v>107.04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364.31</v>
      </c>
      <c r="AU6" s="35">
        <f t="shared" ref="AU6:BC6" si="6">IF(AU7="",NA(),AU7)</f>
        <v>140.41</v>
      </c>
      <c r="AV6" s="35">
        <f t="shared" si="6"/>
        <v>145.04</v>
      </c>
      <c r="AW6" s="35">
        <f t="shared" si="6"/>
        <v>152.65</v>
      </c>
      <c r="AX6" s="35">
        <f t="shared" si="6"/>
        <v>183.66</v>
      </c>
      <c r="AY6" s="35">
        <f t="shared" si="6"/>
        <v>628.34</v>
      </c>
      <c r="AZ6" s="35">
        <f t="shared" si="6"/>
        <v>289.8</v>
      </c>
      <c r="BA6" s="35">
        <f t="shared" si="6"/>
        <v>299.44</v>
      </c>
      <c r="BB6" s="35">
        <f t="shared" si="6"/>
        <v>311.99</v>
      </c>
      <c r="BC6" s="35">
        <f t="shared" si="6"/>
        <v>307.83</v>
      </c>
      <c r="BD6" s="34" t="str">
        <f>IF(BD7="","",IF(BD7="-","【-】","【"&amp;SUBSTITUTE(TEXT(BD7,"#,##0.00"),"-","△")&amp;"】"))</f>
        <v>【264.34】</v>
      </c>
      <c r="BE6" s="35">
        <f>IF(BE7="",NA(),BE7)</f>
        <v>435.74</v>
      </c>
      <c r="BF6" s="35">
        <f t="shared" ref="BF6:BN6" si="7">IF(BF7="",NA(),BF7)</f>
        <v>442.25</v>
      </c>
      <c r="BG6" s="35">
        <f t="shared" si="7"/>
        <v>449.77</v>
      </c>
      <c r="BH6" s="35">
        <f t="shared" si="7"/>
        <v>448.11</v>
      </c>
      <c r="BI6" s="35">
        <f t="shared" si="7"/>
        <v>436.58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102.44</v>
      </c>
      <c r="BQ6" s="35">
        <f t="shared" ref="BQ6:BY6" si="8">IF(BQ7="",NA(),BQ7)</f>
        <v>105.62</v>
      </c>
      <c r="BR6" s="35">
        <f t="shared" si="8"/>
        <v>103.66</v>
      </c>
      <c r="BS6" s="35">
        <f t="shared" si="8"/>
        <v>107.06</v>
      </c>
      <c r="BT6" s="35">
        <f t="shared" si="8"/>
        <v>98.97</v>
      </c>
      <c r="BU6" s="35">
        <f t="shared" si="8"/>
        <v>99.89</v>
      </c>
      <c r="BV6" s="35">
        <f t="shared" si="8"/>
        <v>107.05</v>
      </c>
      <c r="BW6" s="35">
        <f t="shared" si="8"/>
        <v>106.4</v>
      </c>
      <c r="BX6" s="35">
        <f t="shared" si="8"/>
        <v>107.61</v>
      </c>
      <c r="BY6" s="35">
        <f t="shared" si="8"/>
        <v>106.02</v>
      </c>
      <c r="BZ6" s="34" t="str">
        <f>IF(BZ7="","",IF(BZ7="-","【-】","【"&amp;SUBSTITUTE(TEXT(BZ7,"#,##0.00"),"-","△")&amp;"】"))</f>
        <v>【104.36】</v>
      </c>
      <c r="CA6" s="35">
        <f>IF(CA7="",NA(),CA7)</f>
        <v>134.75</v>
      </c>
      <c r="CB6" s="35">
        <f t="shared" ref="CB6:CJ6" si="9">IF(CB7="",NA(),CB7)</f>
        <v>131.21</v>
      </c>
      <c r="CC6" s="35">
        <f t="shared" si="9"/>
        <v>133.80000000000001</v>
      </c>
      <c r="CD6" s="35">
        <f t="shared" si="9"/>
        <v>130.12</v>
      </c>
      <c r="CE6" s="35">
        <f t="shared" si="9"/>
        <v>140.68</v>
      </c>
      <c r="CF6" s="35">
        <f t="shared" si="9"/>
        <v>165.34</v>
      </c>
      <c r="CG6" s="35">
        <f t="shared" si="9"/>
        <v>155.09</v>
      </c>
      <c r="CH6" s="35">
        <f t="shared" si="9"/>
        <v>156.29</v>
      </c>
      <c r="CI6" s="35">
        <f t="shared" si="9"/>
        <v>155.69</v>
      </c>
      <c r="CJ6" s="35">
        <f t="shared" si="9"/>
        <v>158.6</v>
      </c>
      <c r="CK6" s="34" t="str">
        <f>IF(CK7="","",IF(CK7="-","【-】","【"&amp;SUBSTITUTE(TEXT(CK7,"#,##0.00"),"-","△")&amp;"】"))</f>
        <v>【165.71】</v>
      </c>
      <c r="CL6" s="35">
        <f>IF(CL7="",NA(),CL7)</f>
        <v>58.27</v>
      </c>
      <c r="CM6" s="35">
        <f t="shared" ref="CM6:CU6" si="10">IF(CM7="",NA(),CM7)</f>
        <v>57.23</v>
      </c>
      <c r="CN6" s="35">
        <f t="shared" si="10"/>
        <v>56.68</v>
      </c>
      <c r="CO6" s="35">
        <f t="shared" si="10"/>
        <v>56.35</v>
      </c>
      <c r="CP6" s="35">
        <f t="shared" si="10"/>
        <v>56.17</v>
      </c>
      <c r="CQ6" s="35">
        <f t="shared" si="10"/>
        <v>62.15</v>
      </c>
      <c r="CR6" s="35">
        <f t="shared" si="10"/>
        <v>61.61</v>
      </c>
      <c r="CS6" s="35">
        <f t="shared" si="10"/>
        <v>62.34</v>
      </c>
      <c r="CT6" s="35">
        <f t="shared" si="10"/>
        <v>62.46</v>
      </c>
      <c r="CU6" s="35">
        <f t="shared" si="10"/>
        <v>62.88</v>
      </c>
      <c r="CV6" s="34" t="str">
        <f>IF(CV7="","",IF(CV7="-","【-】","【"&amp;SUBSTITUTE(TEXT(CV7,"#,##0.00"),"-","△")&amp;"】"))</f>
        <v>【60.41】</v>
      </c>
      <c r="CW6" s="35">
        <f>IF(CW7="",NA(),CW7)</f>
        <v>86.73</v>
      </c>
      <c r="CX6" s="35">
        <f t="shared" ref="CX6:DF6" si="11">IF(CX7="",NA(),CX7)</f>
        <v>87.29</v>
      </c>
      <c r="CY6" s="35">
        <f t="shared" si="11"/>
        <v>87.51</v>
      </c>
      <c r="CZ6" s="35">
        <f t="shared" si="11"/>
        <v>87.82</v>
      </c>
      <c r="DA6" s="35">
        <f t="shared" si="11"/>
        <v>87.12</v>
      </c>
      <c r="DB6" s="35">
        <f t="shared" si="11"/>
        <v>90.64</v>
      </c>
      <c r="DC6" s="35">
        <f t="shared" si="11"/>
        <v>90.23</v>
      </c>
      <c r="DD6" s="35">
        <f t="shared" si="11"/>
        <v>90.15</v>
      </c>
      <c r="DE6" s="35">
        <f t="shared" si="11"/>
        <v>90.62</v>
      </c>
      <c r="DF6" s="35">
        <f t="shared" si="11"/>
        <v>90.13</v>
      </c>
      <c r="DG6" s="34" t="str">
        <f>IF(DG7="","",IF(DG7="-","【-】","【"&amp;SUBSTITUTE(TEXT(DG7,"#,##0.00"),"-","△")&amp;"】"))</f>
        <v>【89.93】</v>
      </c>
      <c r="DH6" s="35">
        <f>IF(DH7="",NA(),DH7)</f>
        <v>47.72</v>
      </c>
      <c r="DI6" s="35">
        <f t="shared" ref="DI6:DQ6" si="12">IF(DI7="",NA(),DI7)</f>
        <v>49.81</v>
      </c>
      <c r="DJ6" s="35">
        <f t="shared" si="12"/>
        <v>50.4</v>
      </c>
      <c r="DK6" s="35">
        <f t="shared" si="12"/>
        <v>51.12</v>
      </c>
      <c r="DL6" s="35">
        <f t="shared" si="12"/>
        <v>52.57</v>
      </c>
      <c r="DM6" s="35">
        <f t="shared" si="12"/>
        <v>43.24</v>
      </c>
      <c r="DN6" s="35">
        <f t="shared" si="12"/>
        <v>46.36</v>
      </c>
      <c r="DO6" s="35">
        <f t="shared" si="12"/>
        <v>47.37</v>
      </c>
      <c r="DP6" s="35">
        <f t="shared" si="12"/>
        <v>48.01</v>
      </c>
      <c r="DQ6" s="35">
        <f t="shared" si="12"/>
        <v>48.01</v>
      </c>
      <c r="DR6" s="34" t="str">
        <f>IF(DR7="","",IF(DR7="-","【-】","【"&amp;SUBSTITUTE(TEXT(DR7,"#,##0.00"),"-","△")&amp;"】"))</f>
        <v>【48.12】</v>
      </c>
      <c r="DS6" s="35">
        <f>IF(DS7="",NA(),DS7)</f>
        <v>16.63</v>
      </c>
      <c r="DT6" s="35">
        <f t="shared" ref="DT6:EB6" si="13">IF(DT7="",NA(),DT7)</f>
        <v>16.32</v>
      </c>
      <c r="DU6" s="35">
        <f t="shared" si="13"/>
        <v>25.26</v>
      </c>
      <c r="DV6" s="35">
        <f t="shared" si="13"/>
        <v>28.01</v>
      </c>
      <c r="DW6" s="35">
        <f t="shared" si="13"/>
        <v>30.45</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0.39</v>
      </c>
      <c r="EE6" s="35">
        <f t="shared" ref="EE6:EM6" si="14">IF(EE7="",NA(),EE7)</f>
        <v>0.45</v>
      </c>
      <c r="EF6" s="35">
        <f t="shared" si="14"/>
        <v>0.76</v>
      </c>
      <c r="EG6" s="35">
        <f t="shared" si="14"/>
        <v>0.74</v>
      </c>
      <c r="EH6" s="35">
        <f t="shared" si="14"/>
        <v>0.41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12025</v>
      </c>
      <c r="D7" s="37">
        <v>46</v>
      </c>
      <c r="E7" s="37">
        <v>1</v>
      </c>
      <c r="F7" s="37">
        <v>0</v>
      </c>
      <c r="G7" s="37">
        <v>1</v>
      </c>
      <c r="H7" s="37" t="s">
        <v>105</v>
      </c>
      <c r="I7" s="37" t="s">
        <v>106</v>
      </c>
      <c r="J7" s="37" t="s">
        <v>107</v>
      </c>
      <c r="K7" s="37" t="s">
        <v>108</v>
      </c>
      <c r="L7" s="37" t="s">
        <v>109</v>
      </c>
      <c r="M7" s="37" t="s">
        <v>110</v>
      </c>
      <c r="N7" s="38" t="s">
        <v>111</v>
      </c>
      <c r="O7" s="38">
        <v>42.8</v>
      </c>
      <c r="P7" s="38">
        <v>99.87</v>
      </c>
      <c r="Q7" s="38">
        <v>1922</v>
      </c>
      <c r="R7" s="38">
        <v>262519</v>
      </c>
      <c r="S7" s="38">
        <v>677.86</v>
      </c>
      <c r="T7" s="38">
        <v>387.28</v>
      </c>
      <c r="U7" s="38">
        <v>259826</v>
      </c>
      <c r="V7" s="38">
        <v>140.99</v>
      </c>
      <c r="W7" s="38">
        <v>1842.87</v>
      </c>
      <c r="X7" s="38">
        <v>107.52</v>
      </c>
      <c r="Y7" s="38">
        <v>110.82</v>
      </c>
      <c r="Z7" s="38">
        <v>108.56</v>
      </c>
      <c r="AA7" s="38">
        <v>111.35</v>
      </c>
      <c r="AB7" s="38">
        <v>107.04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364.31</v>
      </c>
      <c r="AU7" s="38">
        <v>140.41</v>
      </c>
      <c r="AV7" s="38">
        <v>145.04</v>
      </c>
      <c r="AW7" s="38">
        <v>152.65</v>
      </c>
      <c r="AX7" s="38">
        <v>183.66</v>
      </c>
      <c r="AY7" s="38">
        <v>628.34</v>
      </c>
      <c r="AZ7" s="38">
        <v>289.8</v>
      </c>
      <c r="BA7" s="38">
        <v>299.44</v>
      </c>
      <c r="BB7" s="38">
        <v>311.99</v>
      </c>
      <c r="BC7" s="38">
        <v>307.83</v>
      </c>
      <c r="BD7" s="38">
        <v>264.33999999999997</v>
      </c>
      <c r="BE7" s="38">
        <v>435.74</v>
      </c>
      <c r="BF7" s="38">
        <v>442.25</v>
      </c>
      <c r="BG7" s="38">
        <v>449.77</v>
      </c>
      <c r="BH7" s="38">
        <v>448.11</v>
      </c>
      <c r="BI7" s="38">
        <v>436.58</v>
      </c>
      <c r="BJ7" s="38">
        <v>297.13</v>
      </c>
      <c r="BK7" s="38">
        <v>301.99</v>
      </c>
      <c r="BL7" s="38">
        <v>298.08999999999997</v>
      </c>
      <c r="BM7" s="38">
        <v>291.77999999999997</v>
      </c>
      <c r="BN7" s="38">
        <v>295.44</v>
      </c>
      <c r="BO7" s="38">
        <v>274.27</v>
      </c>
      <c r="BP7" s="38">
        <v>102.44</v>
      </c>
      <c r="BQ7" s="38">
        <v>105.62</v>
      </c>
      <c r="BR7" s="38">
        <v>103.66</v>
      </c>
      <c r="BS7" s="38">
        <v>107.06</v>
      </c>
      <c r="BT7" s="38">
        <v>98.97</v>
      </c>
      <c r="BU7" s="38">
        <v>99.89</v>
      </c>
      <c r="BV7" s="38">
        <v>107.05</v>
      </c>
      <c r="BW7" s="38">
        <v>106.4</v>
      </c>
      <c r="BX7" s="38">
        <v>107.61</v>
      </c>
      <c r="BY7" s="38">
        <v>106.02</v>
      </c>
      <c r="BZ7" s="38">
        <v>104.36</v>
      </c>
      <c r="CA7" s="38">
        <v>134.75</v>
      </c>
      <c r="CB7" s="38">
        <v>131.21</v>
      </c>
      <c r="CC7" s="38">
        <v>133.80000000000001</v>
      </c>
      <c r="CD7" s="38">
        <v>130.12</v>
      </c>
      <c r="CE7" s="38">
        <v>140.68</v>
      </c>
      <c r="CF7" s="38">
        <v>165.34</v>
      </c>
      <c r="CG7" s="38">
        <v>155.09</v>
      </c>
      <c r="CH7" s="38">
        <v>156.29</v>
      </c>
      <c r="CI7" s="38">
        <v>155.69</v>
      </c>
      <c r="CJ7" s="38">
        <v>158.6</v>
      </c>
      <c r="CK7" s="38">
        <v>165.71</v>
      </c>
      <c r="CL7" s="38">
        <v>58.27</v>
      </c>
      <c r="CM7" s="38">
        <v>57.23</v>
      </c>
      <c r="CN7" s="38">
        <v>56.68</v>
      </c>
      <c r="CO7" s="38">
        <v>56.35</v>
      </c>
      <c r="CP7" s="38">
        <v>56.17</v>
      </c>
      <c r="CQ7" s="38">
        <v>62.15</v>
      </c>
      <c r="CR7" s="38">
        <v>61.61</v>
      </c>
      <c r="CS7" s="38">
        <v>62.34</v>
      </c>
      <c r="CT7" s="38">
        <v>62.46</v>
      </c>
      <c r="CU7" s="38">
        <v>62.88</v>
      </c>
      <c r="CV7" s="38">
        <v>60.41</v>
      </c>
      <c r="CW7" s="38">
        <v>86.73</v>
      </c>
      <c r="CX7" s="38">
        <v>87.29</v>
      </c>
      <c r="CY7" s="38">
        <v>87.51</v>
      </c>
      <c r="CZ7" s="38">
        <v>87.82</v>
      </c>
      <c r="DA7" s="38">
        <v>87.12</v>
      </c>
      <c r="DB7" s="38">
        <v>90.64</v>
      </c>
      <c r="DC7" s="38">
        <v>90.23</v>
      </c>
      <c r="DD7" s="38">
        <v>90.15</v>
      </c>
      <c r="DE7" s="38">
        <v>90.62</v>
      </c>
      <c r="DF7" s="38">
        <v>90.13</v>
      </c>
      <c r="DG7" s="38">
        <v>89.93</v>
      </c>
      <c r="DH7" s="38">
        <v>47.72</v>
      </c>
      <c r="DI7" s="38">
        <v>49.81</v>
      </c>
      <c r="DJ7" s="38">
        <v>50.4</v>
      </c>
      <c r="DK7" s="38">
        <v>51.12</v>
      </c>
      <c r="DL7" s="38">
        <v>52.57</v>
      </c>
      <c r="DM7" s="38">
        <v>43.24</v>
      </c>
      <c r="DN7" s="38">
        <v>46.36</v>
      </c>
      <c r="DO7" s="38">
        <v>47.37</v>
      </c>
      <c r="DP7" s="38">
        <v>48.01</v>
      </c>
      <c r="DQ7" s="38">
        <v>48.01</v>
      </c>
      <c r="DR7" s="38">
        <v>48.12</v>
      </c>
      <c r="DS7" s="38">
        <v>16.63</v>
      </c>
      <c r="DT7" s="38">
        <v>16.32</v>
      </c>
      <c r="DU7" s="38">
        <v>25.26</v>
      </c>
      <c r="DV7" s="38">
        <v>28.01</v>
      </c>
      <c r="DW7" s="38">
        <v>30.45</v>
      </c>
      <c r="DX7" s="38">
        <v>12.21</v>
      </c>
      <c r="DY7" s="38">
        <v>13.57</v>
      </c>
      <c r="DZ7" s="38">
        <v>14.27</v>
      </c>
      <c r="EA7" s="38">
        <v>16.170000000000002</v>
      </c>
      <c r="EB7" s="38">
        <v>16.600000000000001</v>
      </c>
      <c r="EC7" s="38">
        <v>15.89</v>
      </c>
      <c r="ED7" s="38">
        <v>0.39</v>
      </c>
      <c r="EE7" s="38">
        <v>0.45</v>
      </c>
      <c r="EF7" s="38">
        <v>0.76</v>
      </c>
      <c r="EG7" s="38">
        <v>0.74</v>
      </c>
      <c r="EH7" s="38">
        <v>0.41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2019-01-18T01:27:58Z</cp:lastPrinted>
  <dcterms:created xsi:type="dcterms:W3CDTF">2018-12-03T08:24:22Z</dcterms:created>
  <dcterms:modified xsi:type="dcterms:W3CDTF">2019-01-18T01:29:28Z</dcterms:modified>
  <cp:category/>
</cp:coreProperties>
</file>