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ei_ds\keiki\長期構想\各種計画・ビジョン・通知・経営比較分析表\経営比較分析表\2017.1.30 経営比較分析表(H28)\【経営比較分析表】2016_012025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<sst xmlns="http://schemas.openxmlformats.org/spreadsheetml/2006/main" count="232" uniqueCount="120">
  <si>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</si>
  <si>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</si>
  <si>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</si>
  <si>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</si>
  <si>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</si>
  <si>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</si>
  <si>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</si>
  <si>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</si>
  <si>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</si>
  <si>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</si>
  <si>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</si>
  <si>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</si>
  <si>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</si>
  <si>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</si>
  <si>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</si>
  <si>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</si>
  <si>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</si>
  <si>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</si>
  <si>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</si>
  <si>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</si>
  <si>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</si>
  <si>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</si>
  <si>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</si>
  <si>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</si>
  <si>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</si>
  <si>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</si>
  <si>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</si>
  <si>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</si>
  <si>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</si>
  <si>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</si>
  <si>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</si>
  <si>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</si>
  <si>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</si>
  <si>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</si>
  <si>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</si>
  <si>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</si>
  <si>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</si>
  <si>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</si>
  <si>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</si>
  <si>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</si>
  <si>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</si>
  <si>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</si>
  <si>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</si>
  <si>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</si>
  <si>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</si>
  <si>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</si>
  <si>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</si>
  <si>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</si>
  <si>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</si>
  <si>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</si>
  <si>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</si>
  <si>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</si>
  <si>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</si>
  <si>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</si>
  <si>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</si>
  <si>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</si>
  <si>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</si>
  <si>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</si>
  <si>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</si>
  <si>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</si>
  <si>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</si>
  <si>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</si>
  <si>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</si>
  <si>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</si>
  <si>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</si>
  <si>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</si>
  <si>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</si>
  <si>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</si>
  <si>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</si>
  <si>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</si>
  <si>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</si>
  <si>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</si>
  <si>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</si>
  <si>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</si>
  <si>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</si>
  <si>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</si>
  <si>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</si>
  <si>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</si>
  <si>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</si>
  <si>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</si>
  <si>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</si>
  <si>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</si>
  <si>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</si>
  <si>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</si>
  <si>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</si>
  <si>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</si>
  <si>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</si>
  <si>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</si>
  <si>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</si>
  <si>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</si>
  <si>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</si>
  <si>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</si>
  <si>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</si>
  <si>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</si>
  <si>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</si>
  <si>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</si>
  <si>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</si>
  <si>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</si>
  <si>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</si>
  <si>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</si>
  <si>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</si>
  <si>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</si>
  <si>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</si>
  <si>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</si>
  <si>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</si>
  <si>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函館市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</si>
  <si>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</si>
  <si>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</si>
  <si>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</si>
  <si>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</si>
  <si>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</si>
  <si>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</si>
  <si>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</si>
  <si>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</si>
  <si>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</si>
  <si>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</si>
  <si>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</si>
  <si>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④企業債残高対給水収益比率は，類似団体区分内では給水人口が多く施設規模が大きいこと，水道料金が比較的低い水準にあることなどにより，類似団体平均を上回る水準となっている。
　⑤料金回収率は，類似団体平均と同水準であり100％以上となっていることから，経営に必要な経費を料金で賄うことができている。
　⑥給水原価は，類似団体平均を下回る水準となっており，効率的に水を供給している。
　⑦施設利用率は，類似団体平均よりも低く，配水量の減少により低下傾向を示しているが，計画給水量を見直し，ダウンサイジングを図りながら浄水場の更新を進めているため，今後当該指標は改善する見通しとなっている。
　⑧有収率は，類似団体平均を下回る水準となっいるが上昇傾向にある。</t>
    <rPh sb="2" eb="4">
      <t>ケイジョウ</t>
    </rPh>
    <rPh sb="4" eb="6">
      <t>シュウシ</t>
    </rPh>
    <rPh sb="6" eb="8">
      <t>ヒリツ</t>
    </rPh>
    <rPh sb="10" eb="12">
      <t>ルイジ</t>
    </rPh>
    <rPh sb="12" eb="14">
      <t>ダンタイ</t>
    </rPh>
    <rPh sb="14" eb="16">
      <t>ヘイキン</t>
    </rPh>
    <rPh sb="17" eb="19">
      <t>シタマワ</t>
    </rPh>
    <rPh sb="20" eb="22">
      <t>スイジュン</t>
    </rPh>
    <rPh sb="65" eb="67">
      <t>ヒリツ</t>
    </rPh>
    <rPh sb="69" eb="71">
      <t>ルイセキ</t>
    </rPh>
    <rPh sb="71" eb="74">
      <t>ケッソンキン</t>
    </rPh>
    <rPh sb="90" eb="92">
      <t>ケンゼン</t>
    </rPh>
    <rPh sb="93" eb="95">
      <t>ジョウタイ</t>
    </rPh>
    <rPh sb="108" eb="110">
      <t>ルイジ</t>
    </rPh>
    <rPh sb="110" eb="112">
      <t>ダンタイ</t>
    </rPh>
    <rPh sb="112" eb="114">
      <t>ヘイキン</t>
    </rPh>
    <rPh sb="115" eb="117">
      <t>シタマワ</t>
    </rPh>
    <rPh sb="118" eb="120">
      <t>スイジュン</t>
    </rPh>
    <rPh sb="155" eb="157">
      <t>カクホ</t>
    </rPh>
    <rPh sb="180" eb="182">
      <t>ルイジ</t>
    </rPh>
    <rPh sb="182" eb="184">
      <t>ダンタイ</t>
    </rPh>
    <rPh sb="184" eb="186">
      <t>クブン</t>
    </rPh>
    <rPh sb="186" eb="187">
      <t>ナイ</t>
    </rPh>
    <rPh sb="189" eb="191">
      <t>キュウスイ</t>
    </rPh>
    <rPh sb="191" eb="193">
      <t>ジンコウ</t>
    </rPh>
    <rPh sb="194" eb="195">
      <t>オオ</t>
    </rPh>
    <rPh sb="196" eb="198">
      <t>シセツ</t>
    </rPh>
    <rPh sb="198" eb="200">
      <t>キボ</t>
    </rPh>
    <rPh sb="201" eb="202">
      <t>オオ</t>
    </rPh>
    <rPh sb="207" eb="209">
      <t>スイドウ</t>
    </rPh>
    <rPh sb="209" eb="211">
      <t>リョウキン</t>
    </rPh>
    <rPh sb="212" eb="215">
      <t>ヒカクテキ</t>
    </rPh>
    <rPh sb="215" eb="216">
      <t>ヒク</t>
    </rPh>
    <rPh sb="217" eb="219">
      <t>スイジュン</t>
    </rPh>
    <rPh sb="240" eb="242">
      <t>スイジュン</t>
    </rPh>
    <rPh sb="252" eb="254">
      <t>リョウキン</t>
    </rPh>
    <rPh sb="254" eb="257">
      <t>カイシュウリツ</t>
    </rPh>
    <rPh sb="259" eb="261">
      <t>ルイジ</t>
    </rPh>
    <rPh sb="261" eb="263">
      <t>ダンタイ</t>
    </rPh>
    <rPh sb="263" eb="265">
      <t>ヘイキン</t>
    </rPh>
    <rPh sb="266" eb="269">
      <t>ドウスイジュン</t>
    </rPh>
    <rPh sb="289" eb="291">
      <t>ケイエイ</t>
    </rPh>
    <rPh sb="292" eb="294">
      <t>ヒツヨウ</t>
    </rPh>
    <rPh sb="295" eb="297">
      <t>ケイヒ</t>
    </rPh>
    <rPh sb="298" eb="300">
      <t>リョウキン</t>
    </rPh>
    <rPh sb="301" eb="302">
      <t>マカナ</t>
    </rPh>
    <rPh sb="325" eb="327">
      <t>ヘイキン</t>
    </rPh>
    <rPh sb="328" eb="330">
      <t>シタマワ</t>
    </rPh>
    <rPh sb="331" eb="333">
      <t>スイジュン</t>
    </rPh>
    <rPh sb="340" eb="343">
      <t>コウリツテキ</t>
    </rPh>
    <rPh sb="344" eb="345">
      <t>ミズ</t>
    </rPh>
    <rPh sb="346" eb="348">
      <t>キョウキュウ</t>
    </rPh>
    <rPh sb="356" eb="358">
      <t>シセツ</t>
    </rPh>
    <rPh sb="358" eb="361">
      <t>リヨウリツ</t>
    </rPh>
    <rPh sb="367" eb="369">
      <t>ヘイキン</t>
    </rPh>
    <rPh sb="375" eb="378">
      <t>ハイスイリョウ</t>
    </rPh>
    <rPh sb="379" eb="381">
      <t>ゲンショウ</t>
    </rPh>
    <rPh sb="384" eb="386">
      <t>テイカ</t>
    </rPh>
    <rPh sb="386" eb="388">
      <t>ケイコウ</t>
    </rPh>
    <rPh sb="389" eb="390">
      <t>シメ</t>
    </rPh>
    <rPh sb="396" eb="398">
      <t>ケイカク</t>
    </rPh>
    <rPh sb="398" eb="400">
      <t>キュウスイ</t>
    </rPh>
    <rPh sb="402" eb="404">
      <t>ミナオ</t>
    </rPh>
    <rPh sb="415" eb="416">
      <t>ハカ</t>
    </rPh>
    <rPh sb="420" eb="422">
      <t>ジョウスイ</t>
    </rPh>
    <rPh sb="422" eb="423">
      <t>バ</t>
    </rPh>
    <rPh sb="424" eb="426">
      <t>コウシン</t>
    </rPh>
    <rPh sb="427" eb="428">
      <t>スス</t>
    </rPh>
    <rPh sb="435" eb="437">
      <t>コンゴ</t>
    </rPh>
    <rPh sb="437" eb="439">
      <t>トウガイ</t>
    </rPh>
    <rPh sb="439" eb="441">
      <t>シヒョウ</t>
    </rPh>
    <rPh sb="442" eb="444">
      <t>カイゼン</t>
    </rPh>
    <rPh sb="446" eb="448">
      <t>ミトオ</t>
    </rPh>
    <rPh sb="459" eb="461">
      <t>ユウシュウ</t>
    </rPh>
    <rPh sb="461" eb="462">
      <t>リツ</t>
    </rPh>
    <rPh sb="468" eb="470">
      <t>ヘイキン</t>
    </rPh>
    <rPh sb="474" eb="476">
      <t>スイジュン</t>
    </rPh>
    <rPh sb="482" eb="484">
      <t>ジョウショウ</t>
    </rPh>
    <rPh sb="484" eb="486">
      <t>ケイコウ</t>
    </rPh>
    <phoneticPr fontId="7"/>
  </si>
  <si>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7"/>
  </si>
  <si>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③管路更新率は，類似団体平均と同水準となっており，管種や劣化状況に応じて計画的に管路の更新を進めている。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34" eb="36">
      <t>ロウキュウ</t>
    </rPh>
    <rPh sb="36" eb="38">
      <t>シサン</t>
    </rPh>
    <rPh sb="39" eb="41">
      <t>ワリアイ</t>
    </rPh>
    <rPh sb="42" eb="45">
      <t>ヘイキンテキ</t>
    </rPh>
    <rPh sb="46" eb="47">
      <t>イ</t>
    </rPh>
    <rPh sb="53" eb="55">
      <t>カンロ</t>
    </rPh>
    <rPh sb="55" eb="58">
      <t>ケイネンカ</t>
    </rPh>
    <rPh sb="58" eb="59">
      <t>リツ</t>
    </rPh>
    <rPh sb="61" eb="63">
      <t>ルイジ</t>
    </rPh>
    <rPh sb="63" eb="65">
      <t>ダンタイ</t>
    </rPh>
    <rPh sb="65" eb="67">
      <t>ヘイキン</t>
    </rPh>
    <rPh sb="68" eb="70">
      <t>ウワマワ</t>
    </rPh>
    <rPh sb="71" eb="73">
      <t>スイジュン</t>
    </rPh>
    <rPh sb="81" eb="83">
      <t>カンロ</t>
    </rPh>
    <rPh sb="84" eb="86">
      <t>セツビ</t>
    </rPh>
    <rPh sb="92" eb="94">
      <t>ホウテイ</t>
    </rPh>
    <rPh sb="94" eb="96">
      <t>タイヨウ</t>
    </rPh>
    <rPh sb="96" eb="98">
      <t>ネンスウ</t>
    </rPh>
    <rPh sb="99" eb="101">
      <t>ケイカ</t>
    </rPh>
    <rPh sb="111" eb="113">
      <t>レッカ</t>
    </rPh>
    <rPh sb="113" eb="115">
      <t>ジョウキョウ</t>
    </rPh>
    <rPh sb="120" eb="122">
      <t>キノウ</t>
    </rPh>
    <rPh sb="123" eb="125">
      <t>イジ</t>
    </rPh>
    <rPh sb="128" eb="130">
      <t>キカン</t>
    </rPh>
    <rPh sb="131" eb="133">
      <t>ユウコウ</t>
    </rPh>
    <rPh sb="133" eb="135">
      <t>カツヨウ</t>
    </rPh>
    <rPh sb="143" eb="145">
      <t>カンロ</t>
    </rPh>
    <rPh sb="145" eb="147">
      <t>コウシン</t>
    </rPh>
    <rPh sb="147" eb="148">
      <t>リツ</t>
    </rPh>
    <rPh sb="150" eb="152">
      <t>ルイジ</t>
    </rPh>
    <rPh sb="152" eb="154">
      <t>ダンタイ</t>
    </rPh>
    <rPh sb="154" eb="156">
      <t>ヘイキン</t>
    </rPh>
    <rPh sb="157" eb="160">
      <t>ドウスイジュン</t>
    </rPh>
    <rPh sb="167" eb="169">
      <t>カンシュ</t>
    </rPh>
    <rPh sb="170" eb="172">
      <t>レッカ</t>
    </rPh>
    <rPh sb="172" eb="174">
      <t>ジョウキョウ</t>
    </rPh>
    <rPh sb="175" eb="176">
      <t>オウ</t>
    </rPh>
    <rPh sb="178" eb="181">
      <t>ケイカクテキ</t>
    </rPh>
    <rPh sb="188" eb="189">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</si>
</sst>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6" fillId="0" borderId="11"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2" xfId="0" applyFont="1" applyBorder="1" applyAlignment="1" applyProtection="1">
      <alignment horizontal="justify"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c:v>
                </c:pt>
                <c:pt idx="1">
                  <c:v>0.39</c:v>
                </c:pt>
                <c:pt idx="2">
                  <c:v>0.45</c:v>
                </c:pt>
                <c:pt idx="3">
                  <c:v>0.76</c:v>
                </c:pt>
                <c:pt idx="4">
                  <c:v>0.74</c:v>
                </c:pt>
              </c:numCache>
            </c:numRef>
          </c:val>
        </c:ser>
        <c:dLbls>
          <c:showLegendKey val="0"/>
          <c:showVal val="0"/>
          <c:showCatName val="0"/>
          <c:showSerName val="0"/>
          <c:showPercent val="0"/>
          <c:showBubbleSize val="0"/>
        </c:dLbls>
        <c:gapWidth val="150"/>
        <c:axId val="565138288"/>
        <c:axId val="56514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565138288"/>
        <c:axId val="565145736"/>
      </c:lineChart>
      <c:dateAx>
        <c:axId val="565138288"/>
        <c:scaling>
          <c:orientation val="minMax"/>
        </c:scaling>
        <c:delete val="1"/>
        <c:axPos val="b"/>
        <c:numFmt formatCode="ge" sourceLinked="1"/>
        <c:majorTickMark val="none"/>
        <c:minorTickMark val="none"/>
        <c:tickLblPos val="none"/>
        <c:crossAx val="565145736"/>
        <c:crosses val="autoZero"/>
        <c:auto val="1"/>
        <c:lblOffset val="100"/>
        <c:baseTimeUnit val="years"/>
      </c:dateAx>
      <c:valAx>
        <c:axId val="56514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59.29</c:v>
                </c:pt>
                <c:pt idx="1">
                  <c:v>58.27</c:v>
                </c:pt>
                <c:pt idx="2">
                  <c:v>57.23</c:v>
                </c:pt>
                <c:pt idx="3">
                  <c:v>56.68</c:v>
                </c:pt>
                <c:pt idx="4">
                  <c:v>56.35</c:v>
                </c:pt>
              </c:numCache>
            </c:numRef>
          </c:val>
        </c:ser>
        <c:dLbls>
          <c:showLegendKey val="0"/>
          <c:showVal val="0"/>
          <c:showCatName val="0"/>
          <c:showSerName val="0"/>
          <c:showPercent val="0"/>
          <c:showBubbleSize val="0"/>
        </c:dLbls>
        <c:gapWidth val="150"/>
        <c:axId val="559093736"/>
        <c:axId val="55909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559093736"/>
        <c:axId val="559094128"/>
      </c:lineChart>
      <c:dateAx>
        <c:axId val="559093736"/>
        <c:scaling>
          <c:orientation val="minMax"/>
        </c:scaling>
        <c:delete val="1"/>
        <c:axPos val="b"/>
        <c:numFmt formatCode="ge" sourceLinked="1"/>
        <c:majorTickMark val="none"/>
        <c:minorTickMark val="none"/>
        <c:tickLblPos val="none"/>
        <c:crossAx val="559094128"/>
        <c:crosses val="autoZero"/>
        <c:auto val="1"/>
        <c:lblOffset val="100"/>
        <c:baseTimeUnit val="years"/>
      </c:dateAx>
      <c:valAx>
        <c:axId val="55909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9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86.52</c:v>
                </c:pt>
                <c:pt idx="1">
                  <c:v>86.73</c:v>
                </c:pt>
                <c:pt idx="2">
                  <c:v>87.29</c:v>
                </c:pt>
                <c:pt idx="3">
                  <c:v>87.51</c:v>
                </c:pt>
                <c:pt idx="4">
                  <c:v>87.82</c:v>
                </c:pt>
              </c:numCache>
            </c:numRef>
          </c:val>
        </c:ser>
        <c:dLbls>
          <c:showLegendKey val="0"/>
          <c:showVal val="0"/>
          <c:showCatName val="0"/>
          <c:showSerName val="0"/>
          <c:showPercent val="0"/>
          <c:showBubbleSize val="0"/>
        </c:dLbls>
        <c:gapWidth val="150"/>
        <c:axId val="559100400"/>
        <c:axId val="55910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559100400"/>
        <c:axId val="559101576"/>
      </c:lineChart>
      <c:dateAx>
        <c:axId val="559100400"/>
        <c:scaling>
          <c:orientation val="minMax"/>
        </c:scaling>
        <c:delete val="1"/>
        <c:axPos val="b"/>
        <c:numFmt formatCode="ge" sourceLinked="1"/>
        <c:majorTickMark val="none"/>
        <c:minorTickMark val="none"/>
        <c:tickLblPos val="none"/>
        <c:crossAx val="559101576"/>
        <c:crosses val="autoZero"/>
        <c:auto val="1"/>
        <c:lblOffset val="100"/>
        <c:baseTimeUnit val="years"/>
      </c:dateAx>
      <c:valAx>
        <c:axId val="55910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107.12</c:v>
                </c:pt>
                <c:pt idx="1">
                  <c:v>107.52</c:v>
                </c:pt>
                <c:pt idx="2">
                  <c:v>110.82</c:v>
                </c:pt>
                <c:pt idx="3">
                  <c:v>108.56</c:v>
                </c:pt>
                <c:pt idx="4">
                  <c:v>111.35</c:v>
                </c:pt>
              </c:numCache>
            </c:numRef>
          </c:val>
        </c:ser>
        <c:dLbls>
          <c:showLegendKey val="0"/>
          <c:showVal val="0"/>
          <c:showCatName val="0"/>
          <c:showSerName val="0"/>
          <c:showPercent val="0"/>
          <c:showBubbleSize val="0"/>
        </c:dLbls>
        <c:gapWidth val="150"/>
        <c:axId val="565151616"/>
        <c:axId val="5651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565151616"/>
        <c:axId val="565150048"/>
      </c:lineChart>
      <c:dateAx>
        <c:axId val="565151616"/>
        <c:scaling>
          <c:orientation val="minMax"/>
        </c:scaling>
        <c:delete val="1"/>
        <c:axPos val="b"/>
        <c:numFmt formatCode="ge" sourceLinked="1"/>
        <c:majorTickMark val="none"/>
        <c:minorTickMark val="none"/>
        <c:tickLblPos val="none"/>
        <c:crossAx val="565150048"/>
        <c:crosses val="autoZero"/>
        <c:auto val="1"/>
        <c:lblOffset val="100"/>
        <c:baseTimeUnit val="years"/>
      </c:dateAx>
      <c:valAx>
        <c:axId val="56515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46.59</c:v>
                </c:pt>
                <c:pt idx="1">
                  <c:v>47.72</c:v>
                </c:pt>
                <c:pt idx="2">
                  <c:v>49.81</c:v>
                </c:pt>
                <c:pt idx="3">
                  <c:v>50.4</c:v>
                </c:pt>
                <c:pt idx="4">
                  <c:v>51.12</c:v>
                </c:pt>
              </c:numCache>
            </c:numRef>
          </c:val>
        </c:ser>
        <c:dLbls>
          <c:showLegendKey val="0"/>
          <c:showVal val="0"/>
          <c:showCatName val="0"/>
          <c:showSerName val="0"/>
          <c:showPercent val="0"/>
          <c:showBubbleSize val="0"/>
        </c:dLbls>
        <c:gapWidth val="150"/>
        <c:axId val="565150832"/>
        <c:axId val="56515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565150832"/>
        <c:axId val="565152400"/>
      </c:lineChart>
      <c:dateAx>
        <c:axId val="565150832"/>
        <c:scaling>
          <c:orientation val="minMax"/>
        </c:scaling>
        <c:delete val="1"/>
        <c:axPos val="b"/>
        <c:numFmt formatCode="ge" sourceLinked="1"/>
        <c:majorTickMark val="none"/>
        <c:minorTickMark val="none"/>
        <c:tickLblPos val="none"/>
        <c:crossAx val="565152400"/>
        <c:crosses val="autoZero"/>
        <c:auto val="1"/>
        <c:lblOffset val="100"/>
        <c:baseTimeUnit val="years"/>
      </c:dateAx>
      <c:valAx>
        <c:axId val="56515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13.88</c:v>
                </c:pt>
                <c:pt idx="1">
                  <c:v>16.63</c:v>
                </c:pt>
                <c:pt idx="2">
                  <c:v>16.32</c:v>
                </c:pt>
                <c:pt idx="3">
                  <c:v>25.26</c:v>
                </c:pt>
                <c:pt idx="4">
                  <c:v>28.01</c:v>
                </c:pt>
              </c:numCache>
            </c:numRef>
          </c:val>
        </c:ser>
        <c:dLbls>
          <c:showLegendKey val="0"/>
          <c:showVal val="0"/>
          <c:showCatName val="0"/>
          <c:showSerName val="0"/>
          <c:showPercent val="0"/>
          <c:showBubbleSize val="0"/>
        </c:dLbls>
        <c:gapWidth val="150"/>
        <c:axId val="484617920"/>
        <c:axId val="48462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484617920"/>
        <c:axId val="484626544"/>
      </c:lineChart>
      <c:dateAx>
        <c:axId val="484617920"/>
        <c:scaling>
          <c:orientation val="minMax"/>
        </c:scaling>
        <c:delete val="1"/>
        <c:axPos val="b"/>
        <c:numFmt formatCode="ge" sourceLinked="1"/>
        <c:majorTickMark val="none"/>
        <c:minorTickMark val="none"/>
        <c:tickLblPos val="none"/>
        <c:crossAx val="484626544"/>
        <c:crosses val="autoZero"/>
        <c:auto val="1"/>
        <c:lblOffset val="100"/>
        <c:baseTimeUnit val="years"/>
      </c:dateAx>
      <c:valAx>
        <c:axId val="48462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618704"/>
        <c:axId val="48462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84618704"/>
        <c:axId val="484623016"/>
      </c:lineChart>
      <c:dateAx>
        <c:axId val="484618704"/>
        <c:scaling>
          <c:orientation val="minMax"/>
        </c:scaling>
        <c:delete val="1"/>
        <c:axPos val="b"/>
        <c:numFmt formatCode="ge" sourceLinked="1"/>
        <c:majorTickMark val="none"/>
        <c:minorTickMark val="none"/>
        <c:tickLblPos val="none"/>
        <c:crossAx val="484623016"/>
        <c:crosses val="autoZero"/>
        <c:auto val="1"/>
        <c:lblOffset val="100"/>
        <c:baseTimeUnit val="years"/>
      </c:dateAx>
      <c:valAx>
        <c:axId val="48462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358.27</c:v>
                </c:pt>
                <c:pt idx="1">
                  <c:v>364.31</c:v>
                </c:pt>
                <c:pt idx="2">
                  <c:v>140.41</c:v>
                </c:pt>
                <c:pt idx="3">
                  <c:v>145.04</c:v>
                </c:pt>
                <c:pt idx="4">
                  <c:v>152.65</c:v>
                </c:pt>
              </c:numCache>
            </c:numRef>
          </c:val>
        </c:ser>
        <c:dLbls>
          <c:showLegendKey val="0"/>
          <c:showVal val="0"/>
          <c:showCatName val="0"/>
          <c:showSerName val="0"/>
          <c:showPercent val="0"/>
          <c:showBubbleSize val="0"/>
        </c:dLbls>
        <c:gapWidth val="150"/>
        <c:axId val="484628504"/>
        <c:axId val="4846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484628504"/>
        <c:axId val="484619488"/>
      </c:lineChart>
      <c:dateAx>
        <c:axId val="484628504"/>
        <c:scaling>
          <c:orientation val="minMax"/>
        </c:scaling>
        <c:delete val="1"/>
        <c:axPos val="b"/>
        <c:numFmt formatCode="ge" sourceLinked="1"/>
        <c:majorTickMark val="none"/>
        <c:minorTickMark val="none"/>
        <c:tickLblPos val="none"/>
        <c:crossAx val="484619488"/>
        <c:crosses val="autoZero"/>
        <c:auto val="1"/>
        <c:lblOffset val="100"/>
        <c:baseTimeUnit val="years"/>
      </c:dateAx>
      <c:valAx>
        <c:axId val="48461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2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440.2</c:v>
                </c:pt>
                <c:pt idx="1">
                  <c:v>435.74</c:v>
                </c:pt>
                <c:pt idx="2">
                  <c:v>442.25</c:v>
                </c:pt>
                <c:pt idx="3">
                  <c:v>449.77</c:v>
                </c:pt>
                <c:pt idx="4">
                  <c:v>448.11</c:v>
                </c:pt>
              </c:numCache>
            </c:numRef>
          </c:val>
        </c:ser>
        <c:dLbls>
          <c:showLegendKey val="0"/>
          <c:showVal val="0"/>
          <c:showCatName val="0"/>
          <c:showSerName val="0"/>
          <c:showPercent val="0"/>
          <c:showBubbleSize val="0"/>
        </c:dLbls>
        <c:gapWidth val="150"/>
        <c:axId val="484627328"/>
        <c:axId val="48462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484627328"/>
        <c:axId val="484623800"/>
      </c:lineChart>
      <c:dateAx>
        <c:axId val="484627328"/>
        <c:scaling>
          <c:orientation val="minMax"/>
        </c:scaling>
        <c:delete val="1"/>
        <c:axPos val="b"/>
        <c:numFmt formatCode="ge" sourceLinked="1"/>
        <c:majorTickMark val="none"/>
        <c:minorTickMark val="none"/>
        <c:tickLblPos val="none"/>
        <c:crossAx val="484623800"/>
        <c:crosses val="autoZero"/>
        <c:auto val="1"/>
        <c:lblOffset val="100"/>
        <c:baseTimeUnit val="years"/>
      </c:dateAx>
      <c:valAx>
        <c:axId val="48462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101.9</c:v>
                </c:pt>
                <c:pt idx="1">
                  <c:v>102.44</c:v>
                </c:pt>
                <c:pt idx="2">
                  <c:v>105.62</c:v>
                </c:pt>
                <c:pt idx="3">
                  <c:v>103.66</c:v>
                </c:pt>
                <c:pt idx="4">
                  <c:v>107.06</c:v>
                </c:pt>
              </c:numCache>
            </c:numRef>
          </c:val>
        </c:ser>
        <c:dLbls>
          <c:showLegendKey val="0"/>
          <c:showVal val="0"/>
          <c:showCatName val="0"/>
          <c:showSerName val="0"/>
          <c:showPercent val="0"/>
          <c:showBubbleSize val="0"/>
        </c:dLbls>
        <c:gapWidth val="150"/>
        <c:axId val="484620664"/>
        <c:axId val="484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484620664"/>
        <c:axId val="484621056"/>
      </c:lineChart>
      <c:dateAx>
        <c:axId val="484620664"/>
        <c:scaling>
          <c:orientation val="minMax"/>
        </c:scaling>
        <c:delete val="1"/>
        <c:axPos val="b"/>
        <c:numFmt formatCode="ge" sourceLinked="1"/>
        <c:majorTickMark val="none"/>
        <c:minorTickMark val="none"/>
        <c:tickLblPos val="none"/>
        <c:crossAx val="484621056"/>
        <c:crosses val="autoZero"/>
        <c:auto val="1"/>
        <c:lblOffset val="100"/>
        <c:baseTimeUnit val="years"/>
      </c:dateAx>
      <c:valAx>
        <c:axId val="484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135.05000000000001</c:v>
                </c:pt>
                <c:pt idx="1">
                  <c:v>134.75</c:v>
                </c:pt>
                <c:pt idx="2">
                  <c:v>131.21</c:v>
                </c:pt>
                <c:pt idx="3">
                  <c:v>133.80000000000001</c:v>
                </c:pt>
                <c:pt idx="4">
                  <c:v>130.12</c:v>
                </c:pt>
              </c:numCache>
            </c:numRef>
          </c:val>
        </c:ser>
        <c:dLbls>
          <c:showLegendKey val="0"/>
          <c:showVal val="0"/>
          <c:showCatName val="0"/>
          <c:showSerName val="0"/>
          <c:showPercent val="0"/>
          <c:showBubbleSize val="0"/>
        </c:dLbls>
        <c:gapWidth val="150"/>
        <c:axId val="484627720"/>
        <c:axId val="4846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484627720"/>
        <c:axId val="484628896"/>
      </c:lineChart>
      <c:dateAx>
        <c:axId val="484627720"/>
        <c:scaling>
          <c:orientation val="minMax"/>
        </c:scaling>
        <c:delete val="1"/>
        <c:axPos val="b"/>
        <c:numFmt formatCode="ge" sourceLinked="1"/>
        <c:majorTickMark val="none"/>
        <c:minorTickMark val="none"/>
        <c:tickLblPos val="none"/>
        <c:crossAx val="484628896"/>
        <c:crosses val="autoZero"/>
        <c:auto val="1"/>
        <c:lblOffset val="100"/>
        <c:baseTimeUnit val="years"/>
      </c:dateAx>
      <c:valAx>
        <c:axId val="4846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9"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北海道　函館市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265503</v>
      </c>
      <c r="AM8" s="61"/>
      <c r="AN8" s="61"/>
      <c r="AO8" s="61"/>
      <c r="AP8" s="61"/>
      <c r="AQ8" s="61"/>
      <c r="AR8" s="61"/>
      <c r="AS8" s="61"/>
      <c r="AT8" s="51">
        <f>データ!$S$6</f>
        <v>677.87</v>
      </c>
      <c r="AU8" s="52"/>
      <c r="AV8" s="52"/>
      <c r="AW8" s="52"/>
      <c r="AX8" s="52"/>
      <c r="AY8" s="52"/>
      <c r="AZ8" s="52"/>
      <c r="BA8" s="52"/>
      <c r="BB8" s="53">
        <f>データ!$T$6</f>
        <v>391.67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40.880000000000003</v>
      </c>
      <c r="J10" s="52"/>
      <c r="K10" s="52"/>
      <c r="L10" s="52"/>
      <c r="M10" s="52"/>
      <c r="N10" s="52"/>
      <c r="O10" s="64"/>
      <c r="P10" s="53">
        <f>データ!$P$6</f>
        <v>99.86</v>
      </c>
      <c r="Q10" s="53"/>
      <c r="R10" s="53"/>
      <c r="S10" s="53"/>
      <c r="T10" s="53"/>
      <c r="U10" s="53"/>
      <c r="V10" s="53"/>
      <c r="W10" s="61">
        <f>データ!$Q$6</f>
        <v>1922</v>
      </c>
      <c r="X10" s="61"/>
      <c r="Y10" s="61"/>
      <c r="Z10" s="61"/>
      <c r="AA10" s="61"/>
      <c r="AB10" s="61"/>
      <c r="AC10" s="61"/>
      <c r="AD10" s="2"/>
      <c r="AE10" s="2"/>
      <c r="AF10" s="2"/>
      <c r="AG10" s="2"/>
      <c r="AH10" s="5"/>
      <c r="AI10" s="5"/>
      <c r="AJ10" s="5"/>
      <c r="AK10" s="5"/>
      <c r="AL10" s="61">
        <f>データ!$U$6</f>
        <v>263344</v>
      </c>
      <c r="AM10" s="61"/>
      <c r="AN10" s="61"/>
      <c r="AO10" s="61"/>
      <c r="AP10" s="61"/>
      <c r="AQ10" s="61"/>
      <c r="AR10" s="61"/>
      <c r="AS10" s="61"/>
      <c r="AT10" s="51">
        <f>データ!$V$6</f>
        <v>140.99</v>
      </c>
      <c r="AU10" s="52"/>
      <c r="AV10" s="52"/>
      <c r="AW10" s="52"/>
      <c r="AX10" s="52"/>
      <c r="AY10" s="52"/>
      <c r="AZ10" s="52"/>
      <c r="BA10" s="52"/>
      <c r="BB10" s="53">
        <f>データ!$W$6</f>
        <v>1867.82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12025</v>
      </c>
      <c r="D6" s="34">
        <f t="shared" si="3"/>
        <v>46</v>
      </c>
      <c r="E6" s="34">
        <f t="shared" si="3"/>
        <v>1</v>
      </c>
      <c r="F6" s="34">
        <f t="shared" si="3"/>
        <v>0</v>
      </c>
      <c r="G6" s="34">
        <f t="shared" si="3"/>
        <v>1</v>
      </c>
      <c r="H6" s="34" t="str">
        <f t="shared" si="3"/>
        <v>北海道　函館市</v>
      </c>
      <c r="I6" s="34" t="str">
        <f t="shared" si="3"/>
        <v>法適用</v>
      </c>
      <c r="J6" s="34" t="str">
        <f t="shared" si="3"/>
        <v>水道事業</v>
      </c>
      <c r="K6" s="34" t="str">
        <f t="shared" si="3"/>
        <v>末端給水事業</v>
      </c>
      <c r="L6" s="34" t="str">
        <f t="shared" si="3"/>
        <v>A2</v>
      </c>
      <c r="M6" s="34">
        <f t="shared" si="3"/>
        <v>0</v>
      </c>
      <c r="N6" s="35" t="str">
        <f t="shared" si="3"/>
        <v>-</v>
      </c>
      <c r="O6" s="35">
        <f t="shared" si="3"/>
        <v>40.880000000000003</v>
      </c>
      <c r="P6" s="35">
        <f t="shared" si="3"/>
        <v>99.86</v>
      </c>
      <c r="Q6" s="35">
        <f t="shared" si="3"/>
        <v>1922</v>
      </c>
      <c r="R6" s="35">
        <f t="shared" si="3"/>
        <v>265503</v>
      </c>
      <c r="S6" s="35">
        <f t="shared" si="3"/>
        <v>677.87</v>
      </c>
      <c r="T6" s="35">
        <f t="shared" si="3"/>
        <v>391.67</v>
      </c>
      <c r="U6" s="35">
        <f t="shared" si="3"/>
        <v>263344</v>
      </c>
      <c r="V6" s="35">
        <f t="shared" si="3"/>
        <v>140.99</v>
      </c>
      <c r="W6" s="35">
        <f t="shared" si="3"/>
        <v>1867.82</v>
      </c>
      <c r="X6" s="36">
        <f>IF(X7="",NA(),X7)</f>
        <v>107.12</v>
      </c>
      <c r="Y6" s="36">
        <f t="shared" ref="Y6:AG6" si="4">IF(Y7="",NA(),Y7)</f>
        <v>107.52</v>
      </c>
      <c r="Z6" s="36">
        <f t="shared" si="4"/>
        <v>110.82</v>
      </c>
      <c r="AA6" s="36">
        <f t="shared" si="4"/>
        <v>108.56</v>
      </c>
      <c r="AB6" s="36">
        <f t="shared" si="4"/>
        <v>111.35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358.27</v>
      </c>
      <c r="AU6" s="36">
        <f t="shared" ref="AU6:BC6" si="6">IF(AU7="",NA(),AU7)</f>
        <v>364.31</v>
      </c>
      <c r="AV6" s="36">
        <f t="shared" si="6"/>
        <v>140.41</v>
      </c>
      <c r="AW6" s="36">
        <f t="shared" si="6"/>
        <v>145.04</v>
      </c>
      <c r="AX6" s="36">
        <f t="shared" si="6"/>
        <v>152.65</v>
      </c>
      <c r="AY6" s="36">
        <f t="shared" si="6"/>
        <v>590.46</v>
      </c>
      <c r="AZ6" s="36">
        <f t="shared" si="6"/>
        <v>628.34</v>
      </c>
      <c r="BA6" s="36">
        <f t="shared" si="6"/>
        <v>289.8</v>
      </c>
      <c r="BB6" s="36">
        <f t="shared" si="6"/>
        <v>299.44</v>
      </c>
      <c r="BC6" s="36">
        <f t="shared" si="6"/>
        <v>311.99</v>
      </c>
      <c r="BD6" s="35" t="str">
        <f>IF(BD7="","",IF(BD7="-","【-】","【"&amp;SUBSTITUTE(TEXT(BD7,"#,##0.00"),"-","△")&amp;"】"))</f>
        <v>【262.87】</v>
      </c>
      <c r="BE6" s="36">
        <f>IF(BE7="",NA(),BE7)</f>
        <v>440.2</v>
      </c>
      <c r="BF6" s="36">
        <f t="shared" ref="BF6:BN6" si="7">IF(BF7="",NA(),BF7)</f>
        <v>435.74</v>
      </c>
      <c r="BG6" s="36">
        <f t="shared" si="7"/>
        <v>442.25</v>
      </c>
      <c r="BH6" s="36">
        <f t="shared" si="7"/>
        <v>449.77</v>
      </c>
      <c r="BI6" s="36">
        <f t="shared" si="7"/>
        <v>448.11</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101.9</v>
      </c>
      <c r="BQ6" s="36">
        <f t="shared" ref="BQ6:BY6" si="8">IF(BQ7="",NA(),BQ7)</f>
        <v>102.44</v>
      </c>
      <c r="BR6" s="36">
        <f t="shared" si="8"/>
        <v>105.62</v>
      </c>
      <c r="BS6" s="36">
        <f t="shared" si="8"/>
        <v>103.66</v>
      </c>
      <c r="BT6" s="36">
        <f t="shared" si="8"/>
        <v>107.06</v>
      </c>
      <c r="BU6" s="36">
        <f t="shared" si="8"/>
        <v>99.91</v>
      </c>
      <c r="BV6" s="36">
        <f t="shared" si="8"/>
        <v>99.89</v>
      </c>
      <c r="BW6" s="36">
        <f t="shared" si="8"/>
        <v>107.05</v>
      </c>
      <c r="BX6" s="36">
        <f t="shared" si="8"/>
        <v>106.4</v>
      </c>
      <c r="BY6" s="36">
        <f t="shared" si="8"/>
        <v>107.61</v>
      </c>
      <c r="BZ6" s="35" t="str">
        <f>IF(BZ7="","",IF(BZ7="-","【-】","【"&amp;SUBSTITUTE(TEXT(BZ7,"#,##0.00"),"-","△")&amp;"】"))</f>
        <v>【105.59】</v>
      </c>
      <c r="CA6" s="36">
        <f>IF(CA7="",NA(),CA7)</f>
        <v>135.05000000000001</v>
      </c>
      <c r="CB6" s="36">
        <f t="shared" ref="CB6:CJ6" si="9">IF(CB7="",NA(),CB7)</f>
        <v>134.75</v>
      </c>
      <c r="CC6" s="36">
        <f t="shared" si="9"/>
        <v>131.21</v>
      </c>
      <c r="CD6" s="36">
        <f t="shared" si="9"/>
        <v>133.80000000000001</v>
      </c>
      <c r="CE6" s="36">
        <f t="shared" si="9"/>
        <v>130.12</v>
      </c>
      <c r="CF6" s="36">
        <f t="shared" si="9"/>
        <v>164.25</v>
      </c>
      <c r="CG6" s="36">
        <f t="shared" si="9"/>
        <v>165.34</v>
      </c>
      <c r="CH6" s="36">
        <f t="shared" si="9"/>
        <v>155.09</v>
      </c>
      <c r="CI6" s="36">
        <f t="shared" si="9"/>
        <v>156.29</v>
      </c>
      <c r="CJ6" s="36">
        <f t="shared" si="9"/>
        <v>155.69</v>
      </c>
      <c r="CK6" s="35" t="str">
        <f>IF(CK7="","",IF(CK7="-","【-】","【"&amp;SUBSTITUTE(TEXT(CK7,"#,##0.00"),"-","△")&amp;"】"))</f>
        <v>【163.27】</v>
      </c>
      <c r="CL6" s="36">
        <f>IF(CL7="",NA(),CL7)</f>
        <v>59.29</v>
      </c>
      <c r="CM6" s="36">
        <f t="shared" ref="CM6:CU6" si="10">IF(CM7="",NA(),CM7)</f>
        <v>58.27</v>
      </c>
      <c r="CN6" s="36">
        <f t="shared" si="10"/>
        <v>57.23</v>
      </c>
      <c r="CO6" s="36">
        <f t="shared" si="10"/>
        <v>56.68</v>
      </c>
      <c r="CP6" s="36">
        <f t="shared" si="10"/>
        <v>56.35</v>
      </c>
      <c r="CQ6" s="36">
        <f t="shared" si="10"/>
        <v>62.71</v>
      </c>
      <c r="CR6" s="36">
        <f t="shared" si="10"/>
        <v>62.15</v>
      </c>
      <c r="CS6" s="36">
        <f t="shared" si="10"/>
        <v>61.61</v>
      </c>
      <c r="CT6" s="36">
        <f t="shared" si="10"/>
        <v>62.34</v>
      </c>
      <c r="CU6" s="36">
        <f t="shared" si="10"/>
        <v>62.46</v>
      </c>
      <c r="CV6" s="35" t="str">
        <f>IF(CV7="","",IF(CV7="-","【-】","【"&amp;SUBSTITUTE(TEXT(CV7,"#,##0.00"),"-","△")&amp;"】"))</f>
        <v>【59.94】</v>
      </c>
      <c r="CW6" s="36">
        <f>IF(CW7="",NA(),CW7)</f>
        <v>86.52</v>
      </c>
      <c r="CX6" s="36">
        <f t="shared" ref="CX6:DF6" si="11">IF(CX7="",NA(),CX7)</f>
        <v>86.73</v>
      </c>
      <c r="CY6" s="36">
        <f t="shared" si="11"/>
        <v>87.29</v>
      </c>
      <c r="CZ6" s="36">
        <f t="shared" si="11"/>
        <v>87.51</v>
      </c>
      <c r="DA6" s="36">
        <f t="shared" si="11"/>
        <v>87.82</v>
      </c>
      <c r="DB6" s="36">
        <f t="shared" si="11"/>
        <v>90.54</v>
      </c>
      <c r="DC6" s="36">
        <f t="shared" si="11"/>
        <v>90.64</v>
      </c>
      <c r="DD6" s="36">
        <f t="shared" si="11"/>
        <v>90.23</v>
      </c>
      <c r="DE6" s="36">
        <f t="shared" si="11"/>
        <v>90.15</v>
      </c>
      <c r="DF6" s="36">
        <f t="shared" si="11"/>
        <v>90.62</v>
      </c>
      <c r="DG6" s="35" t="str">
        <f>IF(DG7="","",IF(DG7="-","【-】","【"&amp;SUBSTITUTE(TEXT(DG7,"#,##0.00"),"-","△")&amp;"】"))</f>
        <v>【90.22】</v>
      </c>
      <c r="DH6" s="36">
        <f>IF(DH7="",NA(),DH7)</f>
        <v>46.59</v>
      </c>
      <c r="DI6" s="36">
        <f t="shared" ref="DI6:DQ6" si="12">IF(DI7="",NA(),DI7)</f>
        <v>47.72</v>
      </c>
      <c r="DJ6" s="36">
        <f t="shared" si="12"/>
        <v>49.81</v>
      </c>
      <c r="DK6" s="36">
        <f t="shared" si="12"/>
        <v>50.4</v>
      </c>
      <c r="DL6" s="36">
        <f t="shared" si="12"/>
        <v>51.12</v>
      </c>
      <c r="DM6" s="36">
        <f t="shared" si="12"/>
        <v>42.43</v>
      </c>
      <c r="DN6" s="36">
        <f t="shared" si="12"/>
        <v>43.24</v>
      </c>
      <c r="DO6" s="36">
        <f t="shared" si="12"/>
        <v>46.36</v>
      </c>
      <c r="DP6" s="36">
        <f t="shared" si="12"/>
        <v>47.37</v>
      </c>
      <c r="DQ6" s="36">
        <f t="shared" si="12"/>
        <v>48.01</v>
      </c>
      <c r="DR6" s="35" t="str">
        <f>IF(DR7="","",IF(DR7="-","【-】","【"&amp;SUBSTITUTE(TEXT(DR7,"#,##0.00"),"-","△")&amp;"】"))</f>
        <v>【47.91】</v>
      </c>
      <c r="DS6" s="36">
        <f>IF(DS7="",NA(),DS7)</f>
        <v>13.88</v>
      </c>
      <c r="DT6" s="36">
        <f t="shared" ref="DT6:EB6" si="13">IF(DT7="",NA(),DT7)</f>
        <v>16.63</v>
      </c>
      <c r="DU6" s="36">
        <f t="shared" si="13"/>
        <v>16.32</v>
      </c>
      <c r="DV6" s="36">
        <f t="shared" si="13"/>
        <v>25.26</v>
      </c>
      <c r="DW6" s="36">
        <f t="shared" si="13"/>
        <v>28.01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0.5</v>
      </c>
      <c r="EE6" s="36">
        <f t="shared" ref="EE6:EM6" si="14">IF(EE7="",NA(),EE7)</f>
        <v>0.39</v>
      </c>
      <c r="EF6" s="36">
        <f t="shared" si="14"/>
        <v>0.45</v>
      </c>
      <c r="EG6" s="36">
        <f t="shared" si="14"/>
        <v>0.76</v>
      </c>
      <c r="EH6" s="36">
        <f t="shared" si="14"/>
        <v>0.74</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12025</v>
      </c>
      <c r="D7" s="38">
        <v>46</v>
      </c>
      <c r="E7" s="38">
        <v>1</v>
      </c>
      <c r="F7" s="38">
        <v>0</v>
      </c>
      <c r="G7" s="38">
        <v>1</v>
      </c>
      <c r="H7" s="38" t="s">
        <v>105</v>
      </c>
      <c r="I7" s="38" t="s">
        <v>106</v>
      </c>
      <c r="J7" s="38" t="s">
        <v>107</v>
      </c>
      <c r="K7" s="38" t="s">
        <v>108</v>
      </c>
      <c r="L7" s="38" t="s">
        <v>109</v>
      </c>
      <c r="M7" s="38"/>
      <c r="N7" s="39" t="s">
        <v>110</v>
      </c>
      <c r="O7" s="39">
        <v>40.880000000000003</v>
      </c>
      <c r="P7" s="39">
        <v>99.86</v>
      </c>
      <c r="Q7" s="39">
        <v>1922</v>
      </c>
      <c r="R7" s="39">
        <v>265503</v>
      </c>
      <c r="S7" s="39">
        <v>677.87</v>
      </c>
      <c r="T7" s="39">
        <v>391.67</v>
      </c>
      <c r="U7" s="39">
        <v>263344</v>
      </c>
      <c r="V7" s="39">
        <v>140.99</v>
      </c>
      <c r="W7" s="39">
        <v>1867.82</v>
      </c>
      <c r="X7" s="39">
        <v>107.12</v>
      </c>
      <c r="Y7" s="39">
        <v>107.52</v>
      </c>
      <c r="Z7" s="39">
        <v>110.82</v>
      </c>
      <c r="AA7" s="39">
        <v>108.56</v>
      </c>
      <c r="AB7" s="39">
        <v>111.35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358.27</v>
      </c>
      <c r="AU7" s="39">
        <v>364.31</v>
      </c>
      <c r="AV7" s="39">
        <v>140.41</v>
      </c>
      <c r="AW7" s="39">
        <v>145.04</v>
      </c>
      <c r="AX7" s="39">
        <v>152.65</v>
      </c>
      <c r="AY7" s="39">
        <v>590.46</v>
      </c>
      <c r="AZ7" s="39">
        <v>628.34</v>
      </c>
      <c r="BA7" s="39">
        <v>289.8</v>
      </c>
      <c r="BB7" s="39">
        <v>299.44</v>
      </c>
      <c r="BC7" s="39">
        <v>311.99</v>
      </c>
      <c r="BD7" s="39">
        <v>262.87</v>
      </c>
      <c r="BE7" s="39">
        <v>440.2</v>
      </c>
      <c r="BF7" s="39">
        <v>435.74</v>
      </c>
      <c r="BG7" s="39">
        <v>442.25</v>
      </c>
      <c r="BH7" s="39">
        <v>449.77</v>
      </c>
      <c r="BI7" s="39">
        <v>448.11</v>
      </c>
      <c r="BJ7" s="39">
        <v>299.16000000000003</v>
      </c>
      <c r="BK7" s="39">
        <v>297.13</v>
      </c>
      <c r="BL7" s="39">
        <v>301.99</v>
      </c>
      <c r="BM7" s="39">
        <v>298.08999999999997</v>
      </c>
      <c r="BN7" s="39">
        <v>291.77999999999997</v>
      </c>
      <c r="BO7" s="39">
        <v>270.87</v>
      </c>
      <c r="BP7" s="39">
        <v>101.9</v>
      </c>
      <c r="BQ7" s="39">
        <v>102.44</v>
      </c>
      <c r="BR7" s="39">
        <v>105.62</v>
      </c>
      <c r="BS7" s="39">
        <v>103.66</v>
      </c>
      <c r="BT7" s="39">
        <v>107.06</v>
      </c>
      <c r="BU7" s="39">
        <v>99.91</v>
      </c>
      <c r="BV7" s="39">
        <v>99.89</v>
      </c>
      <c r="BW7" s="39">
        <v>107.05</v>
      </c>
      <c r="BX7" s="39">
        <v>106.4</v>
      </c>
      <c r="BY7" s="39">
        <v>107.61</v>
      </c>
      <c r="BZ7" s="39">
        <v>105.59</v>
      </c>
      <c r="CA7" s="39">
        <v>135.05000000000001</v>
      </c>
      <c r="CB7" s="39">
        <v>134.75</v>
      </c>
      <c r="CC7" s="39">
        <v>131.21</v>
      </c>
      <c r="CD7" s="39">
        <v>133.80000000000001</v>
      </c>
      <c r="CE7" s="39">
        <v>130.12</v>
      </c>
      <c r="CF7" s="39">
        <v>164.25</v>
      </c>
      <c r="CG7" s="39">
        <v>165.34</v>
      </c>
      <c r="CH7" s="39">
        <v>155.09</v>
      </c>
      <c r="CI7" s="39">
        <v>156.29</v>
      </c>
      <c r="CJ7" s="39">
        <v>155.69</v>
      </c>
      <c r="CK7" s="39">
        <v>163.27000000000001</v>
      </c>
      <c r="CL7" s="39">
        <v>59.29</v>
      </c>
      <c r="CM7" s="39">
        <v>58.27</v>
      </c>
      <c r="CN7" s="39">
        <v>57.23</v>
      </c>
      <c r="CO7" s="39">
        <v>56.68</v>
      </c>
      <c r="CP7" s="39">
        <v>56.35</v>
      </c>
      <c r="CQ7" s="39">
        <v>62.71</v>
      </c>
      <c r="CR7" s="39">
        <v>62.15</v>
      </c>
      <c r="CS7" s="39">
        <v>61.61</v>
      </c>
      <c r="CT7" s="39">
        <v>62.34</v>
      </c>
      <c r="CU7" s="39">
        <v>62.46</v>
      </c>
      <c r="CV7" s="39">
        <v>59.94</v>
      </c>
      <c r="CW7" s="39">
        <v>86.52</v>
      </c>
      <c r="CX7" s="39">
        <v>86.73</v>
      </c>
      <c r="CY7" s="39">
        <v>87.29</v>
      </c>
      <c r="CZ7" s="39">
        <v>87.51</v>
      </c>
      <c r="DA7" s="39">
        <v>87.82</v>
      </c>
      <c r="DB7" s="39">
        <v>90.54</v>
      </c>
      <c r="DC7" s="39">
        <v>90.64</v>
      </c>
      <c r="DD7" s="39">
        <v>90.23</v>
      </c>
      <c r="DE7" s="39">
        <v>90.15</v>
      </c>
      <c r="DF7" s="39">
        <v>90.62</v>
      </c>
      <c r="DG7" s="39">
        <v>90.22</v>
      </c>
      <c r="DH7" s="39">
        <v>46.59</v>
      </c>
      <c r="DI7" s="39">
        <v>47.72</v>
      </c>
      <c r="DJ7" s="39">
        <v>49.81</v>
      </c>
      <c r="DK7" s="39">
        <v>50.4</v>
      </c>
      <c r="DL7" s="39">
        <v>51.12</v>
      </c>
      <c r="DM7" s="39">
        <v>42.43</v>
      </c>
      <c r="DN7" s="39">
        <v>43.24</v>
      </c>
      <c r="DO7" s="39">
        <v>46.36</v>
      </c>
      <c r="DP7" s="39">
        <v>47.37</v>
      </c>
      <c r="DQ7" s="39">
        <v>48.01</v>
      </c>
      <c r="DR7" s="39">
        <v>47.91</v>
      </c>
      <c r="DS7" s="39">
        <v>13.88</v>
      </c>
      <c r="DT7" s="39">
        <v>16.63</v>
      </c>
      <c r="DU7" s="39">
        <v>16.32</v>
      </c>
      <c r="DV7" s="39">
        <v>25.26</v>
      </c>
      <c r="DW7" s="39">
        <v>28.01</v>
      </c>
      <c r="DX7" s="39">
        <v>11.07</v>
      </c>
      <c r="DY7" s="39">
        <v>12.21</v>
      </c>
      <c r="DZ7" s="39">
        <v>13.57</v>
      </c>
      <c r="EA7" s="39">
        <v>14.27</v>
      </c>
      <c r="EB7" s="39">
        <v>16.170000000000002</v>
      </c>
      <c r="EC7" s="39">
        <v>15</v>
      </c>
      <c r="ED7" s="39">
        <v>0.5</v>
      </c>
      <c r="EE7" s="39">
        <v>0.39</v>
      </c>
      <c r="EF7" s="39">
        <v>0.45</v>
      </c>
      <c r="EG7" s="39">
        <v>0.76</v>
      </c>
      <c r="EH7" s="39">
        <v>0.74</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2018-02-06T06:03:50Z</cp:lastPrinted>
  <dcterms:created xsi:type="dcterms:W3CDTF">2017-12-25T01:19:10Z</dcterms:created>
  <dcterms:modified xsi:type="dcterms:W3CDTF">2018-02-06T06:04:22Z</dcterms:modified>
  <cp:category/>
</cp:coreProperties>
</file>