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22A1CC58-A202-4B9F-8182-EA1F017A671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G15" i="12"/>
  <c r="H15" i="12" s="1"/>
  <c r="M14" i="12"/>
  <c r="G14" i="12"/>
  <c r="H14" i="12" s="1"/>
  <c r="M13" i="12"/>
  <c r="M43" i="12" s="1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<sst xmlns="http://schemas.openxmlformats.org/spreadsheetml/2006/main" count="203" uniqueCount="100">
  <si>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</si>
  <si>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</si>
  <si>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</si>
  <si>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</si>
  <si>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</si>
  <si>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</si>
  <si>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</si>
  <si>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</si>
  <si>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</si>
  <si>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</si>
  <si>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</si>
  <si>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</si>
  <si>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</si>
  <si>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</si>
  <si>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</si>
  <si>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</si>
  <si>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</si>
  <si>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</si>
  <si>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</si>
  <si>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</si>
  <si>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</si>
  <si>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</si>
  <si>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</si>
  <si>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</si>
  <si>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</si>
  <si>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</si>
  <si>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</si>
  <si>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</si>
  <si>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</si>
  <si>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</si>
  <si>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</si>
  <si>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</si>
  <si>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</si>
  <si>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</si>
  <si>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</si>
  <si>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</si>
  <si>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</si>
  <si>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</si>
  <si>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</si>
  <si>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</si>
  <si>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</si>
  <si>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</si>
  <si>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</si>
  <si>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</si>
  <si>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</si>
  <si>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</si>
  <si>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</si>
  <si>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</si>
  <si>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</si>
  <si>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</si>
  <si>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</si>
  <si>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</si>
  <si>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</si>
  <si>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</si>
  <si>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</si>
  <si>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</si>
  <si>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</si>
  <si>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</si>
  <si>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</si>
  <si>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</si>
  <si>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</si>
  <si>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</si>
  <si>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</si>
  <si>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</si>
  <si>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</si>
  <si>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</si>
  <si>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</si>
  <si>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</si>
  <si>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</si>
  <si>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</si>
  <si>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</si>
  <si>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</si>
  <si>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</si>
  <si>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</si>
  <si>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</si>
  <si>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</si>
  <si>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</si>
  <si>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</si>
  <si>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</si>
  <si>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</si>
  <si>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</si>
  <si>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</si>
  <si>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</si>
  <si>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</si>
  <si>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</si>
  <si>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</si>
  <si>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</si>
  <si>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</si>
  <si>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</si>
  <si>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</si>
  <si>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</si>
  <si>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</si>
  <si>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</si>
  <si>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</si>
  <si>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</si>
  <si>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</si>
  <si>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</si>
  <si>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</si>
  <si>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</si>
  <si>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提出日：　令和８年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</si>
</sst>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0" fontId="5" fillId="0" borderId="15" xfId="0" applyFont="1" applyBorder="1" applyAlignment="1">
      <alignment vertical="center"/>
    </xf>
    <xf numFmtId="177" fontId="2" fillId="0" borderId="0" xfId="0" applyNumberFormat="1" applyFont="1"/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Border="1" applyAlignment="1">
      <alignment vertical="center" shrinkToFit="1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zoomScale="70" zoomScaleNormal="70" zoomScaleSheetLayoutView="70" workbookViewId="0">
      <selection activeCell="J13" sqref="J13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6" customWidth="1"/>
    <col min="7" max="8" width="23.06640625" style="6" customWidth="1"/>
    <col min="9" max="9" width="11.1992187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19.19921875" style="6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3.9296875" style="10" customWidth="1"/>
    <col min="19" max="20" width="18.9296875" style="1" customWidth="1"/>
    <col min="21" max="21" width="11.86328125" style="15" customWidth="1"/>
    <col min="22" max="16384" width="9" style="1"/>
  </cols>
  <sheetData>
    <row r="1" spans="1:21" ht="20.100000000000001" customHeight="1">
      <c r="Q1" s="11"/>
      <c r="R1" s="11"/>
      <c r="S1" s="2"/>
      <c r="T1" s="2"/>
      <c r="U1" s="16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R2" s="68" t="s">
        <v>77</v>
      </c>
      <c r="S2" s="69"/>
      <c r="T2" s="69"/>
      <c r="U2" s="69"/>
    </row>
    <row r="3" spans="1:21" s="2" customFormat="1" ht="36" customHeight="1">
      <c r="A3" s="76" t="s">
        <v>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70" t="s">
        <v>1</v>
      </c>
      <c r="B5" s="71"/>
      <c r="C5" s="44"/>
      <c r="D5" s="112"/>
      <c r="E5" s="113"/>
      <c r="F5" s="27" t="s">
        <v>9</v>
      </c>
      <c r="G5" s="74"/>
      <c r="H5" s="74"/>
      <c r="I5" s="74"/>
      <c r="J5" s="74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70" t="s">
        <v>8</v>
      </c>
      <c r="B6" s="71"/>
      <c r="C6" s="44"/>
      <c r="D6" s="112"/>
      <c r="E6" s="113"/>
      <c r="F6" s="27" t="s">
        <v>55</v>
      </c>
      <c r="G6" s="74"/>
      <c r="H6" s="74"/>
      <c r="I6" s="74"/>
      <c r="J6" s="74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77" t="s">
        <v>0</v>
      </c>
      <c r="B8" s="28" t="s">
        <v>5</v>
      </c>
      <c r="C8" s="28" t="s">
        <v>78</v>
      </c>
      <c r="D8" s="81" t="s">
        <v>79</v>
      </c>
      <c r="E8" s="82"/>
      <c r="F8" s="82"/>
      <c r="G8" s="82"/>
      <c r="H8" s="83"/>
      <c r="I8" s="84" t="s">
        <v>10</v>
      </c>
      <c r="J8" s="85"/>
      <c r="K8" s="85"/>
      <c r="L8" s="85"/>
      <c r="M8" s="86"/>
      <c r="N8" s="66" t="s">
        <v>11</v>
      </c>
      <c r="O8" s="87" t="s">
        <v>12</v>
      </c>
      <c r="P8" s="88"/>
      <c r="Q8" s="28" t="s">
        <v>13</v>
      </c>
      <c r="R8" s="28" t="s">
        <v>14</v>
      </c>
      <c r="S8" s="84" t="s">
        <v>15</v>
      </c>
      <c r="T8" s="86"/>
      <c r="U8" s="28" t="s">
        <v>73</v>
      </c>
    </row>
    <row r="9" spans="1:21" s="13" customFormat="1" ht="20.100000000000001" customHeight="1">
      <c r="A9" s="77"/>
      <c r="B9" s="89" t="s">
        <v>4</v>
      </c>
      <c r="C9" s="90" t="s">
        <v>90</v>
      </c>
      <c r="D9" s="93" t="s">
        <v>91</v>
      </c>
      <c r="E9" s="94"/>
      <c r="F9" s="94"/>
      <c r="G9" s="94"/>
      <c r="H9" s="95"/>
      <c r="I9" s="99" t="s">
        <v>85</v>
      </c>
      <c r="J9" s="100"/>
      <c r="K9" s="100"/>
      <c r="L9" s="100"/>
      <c r="M9" s="101"/>
      <c r="N9" s="90" t="s">
        <v>52</v>
      </c>
      <c r="O9" s="99" t="s">
        <v>39</v>
      </c>
      <c r="P9" s="101"/>
      <c r="Q9" s="90" t="s">
        <v>97</v>
      </c>
      <c r="R9" s="90" t="s">
        <v>98</v>
      </c>
      <c r="S9" s="99" t="s">
        <v>36</v>
      </c>
      <c r="T9" s="101"/>
      <c r="U9" s="77" t="s">
        <v>30</v>
      </c>
    </row>
    <row r="10" spans="1:21" s="13" customFormat="1" ht="20.100000000000001" customHeight="1">
      <c r="A10" s="77"/>
      <c r="B10" s="89"/>
      <c r="C10" s="91"/>
      <c r="D10" s="96"/>
      <c r="E10" s="97"/>
      <c r="F10" s="97"/>
      <c r="G10" s="97"/>
      <c r="H10" s="98"/>
      <c r="I10" s="102"/>
      <c r="J10" s="103"/>
      <c r="K10" s="103"/>
      <c r="L10" s="103"/>
      <c r="M10" s="104"/>
      <c r="N10" s="105"/>
      <c r="O10" s="102"/>
      <c r="P10" s="104"/>
      <c r="Q10" s="105"/>
      <c r="R10" s="105"/>
      <c r="S10" s="110"/>
      <c r="T10" s="111"/>
      <c r="U10" s="77"/>
    </row>
    <row r="11" spans="1:21" s="13" customFormat="1" ht="20.100000000000001" customHeight="1">
      <c r="A11" s="77"/>
      <c r="B11" s="89"/>
      <c r="C11" s="91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95</v>
      </c>
      <c r="U11" s="77"/>
    </row>
    <row r="12" spans="1:21" s="13" customFormat="1" ht="45" customHeight="1">
      <c r="A12" s="77"/>
      <c r="B12" s="89"/>
      <c r="C12" s="92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92</v>
      </c>
      <c r="K12" s="32" t="s">
        <v>46</v>
      </c>
      <c r="L12" s="32" t="s">
        <v>84</v>
      </c>
      <c r="M12" s="32" t="s">
        <v>93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94</v>
      </c>
      <c r="S12" s="65" t="s">
        <v>43</v>
      </c>
      <c r="T12" s="65" t="s">
        <v>44</v>
      </c>
      <c r="U12" s="77"/>
    </row>
    <row r="13" spans="1:21" s="5" customFormat="1" ht="67.5" customHeight="1">
      <c r="A13" s="25">
        <v>1</v>
      </c>
      <c r="B13" s="45"/>
      <c r="C13" s="46"/>
      <c r="D13" s="47"/>
      <c r="E13" s="47"/>
      <c r="F13" s="47"/>
      <c r="G13" s="48">
        <f>SUM(D13:F13)</f>
        <v>0</v>
      </c>
      <c r="H13" s="48">
        <f>ROUND(C13*G13,0)</f>
        <v>0</v>
      </c>
      <c r="I13" s="49"/>
      <c r="J13" s="47"/>
      <c r="K13" s="47"/>
      <c r="L13" s="42"/>
      <c r="M13" s="48">
        <f>+J13*K13</f>
        <v>0</v>
      </c>
      <c r="N13" s="47"/>
      <c r="O13" s="50"/>
      <c r="P13" s="51"/>
      <c r="Q13" s="52" t="str">
        <f>+IFERROR(ROUNDDOWN(D13/P13,),"")</f>
        <v/>
      </c>
      <c r="R13" s="52" t="str">
        <f>+IFERROR(ROUNDDOWN((D13+E13)/P13,),"")</f>
        <v/>
      </c>
      <c r="S13" s="42"/>
      <c r="T13" s="43"/>
      <c r="U13" s="49"/>
    </row>
    <row r="14" spans="1:21" s="5" customFormat="1" ht="67.5" customHeight="1">
      <c r="A14" s="25">
        <v>2</v>
      </c>
      <c r="B14" s="45"/>
      <c r="C14" s="46"/>
      <c r="D14" s="47"/>
      <c r="E14" s="47"/>
      <c r="F14" s="47"/>
      <c r="G14" s="48">
        <f t="shared" ref="G14:G22" si="0">SUM(D14:F14)</f>
        <v>0</v>
      </c>
      <c r="H14" s="48">
        <f t="shared" ref="H14:H42" si="1">ROUND(C14*G14,0)</f>
        <v>0</v>
      </c>
      <c r="I14" s="49"/>
      <c r="J14" s="47"/>
      <c r="K14" s="47"/>
      <c r="L14" s="42"/>
      <c r="M14" s="48">
        <f t="shared" ref="M14:M22" si="2">+J14*K14</f>
        <v>0</v>
      </c>
      <c r="N14" s="47"/>
      <c r="O14" s="50"/>
      <c r="P14" s="51"/>
      <c r="Q14" s="52" t="str">
        <f t="shared" ref="Q14:Q42" si="3">+IFERROR(ROUNDDOWN(D14/P14,),"")</f>
        <v/>
      </c>
      <c r="R14" s="52" t="str">
        <f t="shared" ref="R14:R42" si="4">+IFERROR(ROUNDDOWN((D14+E14)/P14,),"")</f>
        <v/>
      </c>
      <c r="S14" s="42"/>
      <c r="T14" s="43"/>
      <c r="U14" s="49"/>
    </row>
    <row r="15" spans="1:21" s="5" customFormat="1" ht="67.5" customHeight="1">
      <c r="A15" s="25">
        <v>3</v>
      </c>
      <c r="B15" s="45"/>
      <c r="C15" s="46"/>
      <c r="D15" s="47"/>
      <c r="E15" s="47"/>
      <c r="F15" s="47"/>
      <c r="G15" s="48">
        <f t="shared" si="0"/>
        <v>0</v>
      </c>
      <c r="H15" s="48">
        <f t="shared" si="1"/>
        <v>0</v>
      </c>
      <c r="I15" s="49"/>
      <c r="J15" s="47"/>
      <c r="K15" s="47"/>
      <c r="L15" s="42"/>
      <c r="M15" s="48">
        <f t="shared" si="2"/>
        <v>0</v>
      </c>
      <c r="N15" s="47"/>
      <c r="O15" s="50"/>
      <c r="P15" s="51"/>
      <c r="Q15" s="52" t="str">
        <f t="shared" si="3"/>
        <v/>
      </c>
      <c r="R15" s="52" t="str">
        <f t="shared" si="4"/>
        <v/>
      </c>
      <c r="S15" s="42"/>
      <c r="T15" s="43"/>
      <c r="U15" s="49"/>
    </row>
    <row r="16" spans="1:21" s="5" customFormat="1" ht="67.5" customHeight="1">
      <c r="A16" s="25">
        <v>4</v>
      </c>
      <c r="B16" s="45"/>
      <c r="C16" s="46"/>
      <c r="D16" s="47"/>
      <c r="E16" s="47"/>
      <c r="F16" s="47"/>
      <c r="G16" s="48">
        <f t="shared" si="0"/>
        <v>0</v>
      </c>
      <c r="H16" s="48">
        <f t="shared" si="1"/>
        <v>0</v>
      </c>
      <c r="I16" s="49"/>
      <c r="J16" s="47"/>
      <c r="K16" s="47"/>
      <c r="L16" s="42"/>
      <c r="M16" s="48">
        <f t="shared" si="2"/>
        <v>0</v>
      </c>
      <c r="N16" s="47"/>
      <c r="O16" s="50"/>
      <c r="P16" s="51"/>
      <c r="Q16" s="52" t="str">
        <f t="shared" si="3"/>
        <v/>
      </c>
      <c r="R16" s="52" t="str">
        <f t="shared" si="4"/>
        <v/>
      </c>
      <c r="S16" s="42"/>
      <c r="T16" s="43"/>
      <c r="U16" s="49"/>
    </row>
    <row r="17" spans="1:21" s="5" customFormat="1" ht="67.5" customHeight="1">
      <c r="A17" s="25">
        <v>5</v>
      </c>
      <c r="B17" s="45"/>
      <c r="C17" s="46"/>
      <c r="D17" s="47"/>
      <c r="E17" s="47"/>
      <c r="F17" s="47"/>
      <c r="G17" s="48">
        <f t="shared" si="0"/>
        <v>0</v>
      </c>
      <c r="H17" s="48">
        <f t="shared" si="1"/>
        <v>0</v>
      </c>
      <c r="I17" s="49"/>
      <c r="J17" s="47"/>
      <c r="K17" s="47"/>
      <c r="L17" s="42"/>
      <c r="M17" s="48">
        <f t="shared" si="2"/>
        <v>0</v>
      </c>
      <c r="N17" s="47"/>
      <c r="O17" s="50"/>
      <c r="P17" s="51"/>
      <c r="Q17" s="52" t="str">
        <f t="shared" si="3"/>
        <v/>
      </c>
      <c r="R17" s="52" t="str">
        <f t="shared" si="4"/>
        <v/>
      </c>
      <c r="S17" s="42"/>
      <c r="T17" s="43"/>
      <c r="U17" s="49"/>
    </row>
    <row r="18" spans="1:21" s="5" customFormat="1" ht="67.5" customHeight="1">
      <c r="A18" s="25">
        <v>6</v>
      </c>
      <c r="B18" s="45"/>
      <c r="C18" s="46"/>
      <c r="D18" s="47"/>
      <c r="E18" s="47"/>
      <c r="F18" s="47"/>
      <c r="G18" s="48">
        <f t="shared" si="0"/>
        <v>0</v>
      </c>
      <c r="H18" s="48">
        <f t="shared" si="1"/>
        <v>0</v>
      </c>
      <c r="I18" s="49"/>
      <c r="J18" s="47"/>
      <c r="K18" s="47"/>
      <c r="L18" s="42"/>
      <c r="M18" s="48">
        <f t="shared" si="2"/>
        <v>0</v>
      </c>
      <c r="N18" s="47"/>
      <c r="O18" s="50"/>
      <c r="P18" s="51"/>
      <c r="Q18" s="52" t="str">
        <f t="shared" si="3"/>
        <v/>
      </c>
      <c r="R18" s="52" t="str">
        <f t="shared" si="4"/>
        <v/>
      </c>
      <c r="S18" s="42"/>
      <c r="T18" s="43"/>
      <c r="U18" s="49"/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0"/>
        <v>0</v>
      </c>
      <c r="H19" s="48">
        <f t="shared" si="1"/>
        <v>0</v>
      </c>
      <c r="I19" s="49"/>
      <c r="J19" s="47"/>
      <c r="K19" s="47"/>
      <c r="L19" s="42"/>
      <c r="M19" s="48">
        <f t="shared" si="2"/>
        <v>0</v>
      </c>
      <c r="N19" s="47"/>
      <c r="O19" s="50"/>
      <c r="P19" s="51"/>
      <c r="Q19" s="52" t="str">
        <f t="shared" si="3"/>
        <v/>
      </c>
      <c r="R19" s="52" t="str">
        <f t="shared" si="4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0"/>
        <v>0</v>
      </c>
      <c r="H20" s="48">
        <f t="shared" si="1"/>
        <v>0</v>
      </c>
      <c r="I20" s="49"/>
      <c r="J20" s="47"/>
      <c r="K20" s="47"/>
      <c r="L20" s="42"/>
      <c r="M20" s="48">
        <f t="shared" si="2"/>
        <v>0</v>
      </c>
      <c r="N20" s="47"/>
      <c r="O20" s="50"/>
      <c r="P20" s="51"/>
      <c r="Q20" s="52" t="str">
        <f t="shared" si="3"/>
        <v/>
      </c>
      <c r="R20" s="52" t="str">
        <f t="shared" si="4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0"/>
        <v>0</v>
      </c>
      <c r="H21" s="48">
        <f t="shared" si="1"/>
        <v>0</v>
      </c>
      <c r="I21" s="49"/>
      <c r="J21" s="47"/>
      <c r="K21" s="47"/>
      <c r="L21" s="42"/>
      <c r="M21" s="48">
        <f t="shared" si="2"/>
        <v>0</v>
      </c>
      <c r="N21" s="47"/>
      <c r="O21" s="50"/>
      <c r="P21" s="51"/>
      <c r="Q21" s="52" t="str">
        <f t="shared" si="3"/>
        <v/>
      </c>
      <c r="R21" s="52" t="str">
        <f t="shared" si="4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0"/>
        <v>0</v>
      </c>
      <c r="H22" s="54">
        <f t="shared" si="1"/>
        <v>0</v>
      </c>
      <c r="I22" s="59"/>
      <c r="J22" s="58"/>
      <c r="K22" s="58"/>
      <c r="L22" s="60"/>
      <c r="M22" s="54">
        <f t="shared" si="2"/>
        <v>0</v>
      </c>
      <c r="N22" s="58"/>
      <c r="O22" s="61"/>
      <c r="P22" s="62"/>
      <c r="Q22" s="52" t="str">
        <f t="shared" si="3"/>
        <v/>
      </c>
      <c r="R22" s="52" t="str">
        <f t="shared" si="4"/>
        <v/>
      </c>
      <c r="S22" s="60"/>
      <c r="T22" s="63"/>
      <c r="U22" s="59"/>
    </row>
    <row r="23" spans="1:21" s="5" customFormat="1" ht="67.5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1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3"/>
        <v/>
      </c>
      <c r="R23" s="52" t="str">
        <f t="shared" si="4"/>
        <v/>
      </c>
      <c r="S23" s="42"/>
      <c r="T23" s="43"/>
      <c r="U23" s="49"/>
    </row>
    <row r="24" spans="1:21" s="5" customFormat="1" ht="67.5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1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3"/>
        <v/>
      </c>
      <c r="R24" s="52" t="str">
        <f t="shared" si="4"/>
        <v/>
      </c>
      <c r="S24" s="42"/>
      <c r="T24" s="43"/>
      <c r="U24" s="49"/>
    </row>
    <row r="25" spans="1:21" s="5" customFormat="1" ht="67.5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1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3"/>
        <v/>
      </c>
      <c r="R25" s="52" t="str">
        <f t="shared" si="4"/>
        <v/>
      </c>
      <c r="S25" s="42"/>
      <c r="T25" s="43"/>
      <c r="U25" s="49"/>
    </row>
    <row r="26" spans="1:21" s="5" customFormat="1" ht="67.5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1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3"/>
        <v/>
      </c>
      <c r="R26" s="52" t="str">
        <f t="shared" si="4"/>
        <v/>
      </c>
      <c r="S26" s="42"/>
      <c r="T26" s="43"/>
      <c r="U26" s="49"/>
    </row>
    <row r="27" spans="1:21" s="5" customFormat="1" ht="67.5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1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3"/>
        <v/>
      </c>
      <c r="R27" s="52" t="str">
        <f t="shared" si="4"/>
        <v/>
      </c>
      <c r="S27" s="42"/>
      <c r="T27" s="43"/>
      <c r="U27" s="49"/>
    </row>
    <row r="28" spans="1:21" s="5" customFormat="1" ht="67.5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1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3"/>
        <v/>
      </c>
      <c r="R28" s="52" t="str">
        <f t="shared" si="4"/>
        <v/>
      </c>
      <c r="S28" s="42"/>
      <c r="T28" s="43"/>
      <c r="U28" s="49"/>
    </row>
    <row r="29" spans="1:21" s="5" customFormat="1" ht="67.5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1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3"/>
        <v/>
      </c>
      <c r="R29" s="52" t="str">
        <f t="shared" si="4"/>
        <v/>
      </c>
      <c r="S29" s="42"/>
      <c r="T29" s="43"/>
      <c r="U29" s="49"/>
    </row>
    <row r="30" spans="1:21" s="5" customFormat="1" ht="67.5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1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3"/>
        <v/>
      </c>
      <c r="R30" s="52" t="str">
        <f t="shared" si="4"/>
        <v/>
      </c>
      <c r="S30" s="42"/>
      <c r="T30" s="43"/>
      <c r="U30" s="49"/>
    </row>
    <row r="31" spans="1:21" s="5" customFormat="1" ht="67.5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1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3"/>
        <v/>
      </c>
      <c r="R31" s="52" t="str">
        <f t="shared" si="4"/>
        <v/>
      </c>
      <c r="S31" s="42"/>
      <c r="T31" s="43"/>
      <c r="U31" s="49"/>
    </row>
    <row r="32" spans="1:21" s="5" customFormat="1" ht="67.5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1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3"/>
        <v/>
      </c>
      <c r="R32" s="52" t="str">
        <f t="shared" si="4"/>
        <v/>
      </c>
      <c r="S32" s="60"/>
      <c r="T32" s="63"/>
      <c r="U32" s="59"/>
    </row>
    <row r="33" spans="1:22" s="5" customFormat="1" ht="67.5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1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3"/>
        <v/>
      </c>
      <c r="R33" s="52" t="str">
        <f t="shared" si="4"/>
        <v/>
      </c>
      <c r="S33" s="42"/>
      <c r="T33" s="43"/>
      <c r="U33" s="49"/>
    </row>
    <row r="34" spans="1:22" s="5" customFormat="1" ht="67.5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1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3"/>
        <v/>
      </c>
      <c r="R34" s="52" t="str">
        <f t="shared" si="4"/>
        <v/>
      </c>
      <c r="S34" s="42"/>
      <c r="T34" s="43"/>
      <c r="U34" s="49"/>
    </row>
    <row r="35" spans="1:22" s="5" customFormat="1" ht="67.5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1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3"/>
        <v/>
      </c>
      <c r="R35" s="52" t="str">
        <f t="shared" si="4"/>
        <v/>
      </c>
      <c r="S35" s="42"/>
      <c r="T35" s="43"/>
      <c r="U35" s="49"/>
    </row>
    <row r="36" spans="1:22" s="5" customFormat="1" ht="67.5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1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3"/>
        <v/>
      </c>
      <c r="R36" s="52" t="str">
        <f t="shared" si="4"/>
        <v/>
      </c>
      <c r="S36" s="42"/>
      <c r="T36" s="43"/>
      <c r="U36" s="49"/>
    </row>
    <row r="37" spans="1:22" s="5" customFormat="1" ht="67.5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1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3"/>
        <v/>
      </c>
      <c r="R37" s="52" t="str">
        <f t="shared" si="4"/>
        <v/>
      </c>
      <c r="S37" s="42"/>
      <c r="T37" s="43"/>
      <c r="U37" s="49"/>
    </row>
    <row r="38" spans="1:22" s="5" customFormat="1" ht="67.5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1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3"/>
        <v/>
      </c>
      <c r="R38" s="52" t="str">
        <f t="shared" si="4"/>
        <v/>
      </c>
      <c r="S38" s="42"/>
      <c r="T38" s="43"/>
      <c r="U38" s="49"/>
    </row>
    <row r="39" spans="1:22" s="5" customFormat="1" ht="67.5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1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3"/>
        <v/>
      </c>
      <c r="R39" s="52" t="str">
        <f t="shared" si="4"/>
        <v/>
      </c>
      <c r="S39" s="42"/>
      <c r="T39" s="43"/>
      <c r="U39" s="49"/>
    </row>
    <row r="40" spans="1:22" s="5" customFormat="1" ht="67.5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1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3"/>
        <v/>
      </c>
      <c r="R40" s="52" t="str">
        <f t="shared" si="4"/>
        <v/>
      </c>
      <c r="S40" s="42"/>
      <c r="T40" s="43"/>
      <c r="U40" s="49"/>
    </row>
    <row r="41" spans="1:22" s="5" customFormat="1" ht="67.5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1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3"/>
        <v/>
      </c>
      <c r="R41" s="52" t="str">
        <f t="shared" si="4"/>
        <v/>
      </c>
      <c r="S41" s="42"/>
      <c r="T41" s="43"/>
      <c r="U41" s="49"/>
    </row>
    <row r="42" spans="1:22" s="5" customFormat="1" ht="67.5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1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3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0</v>
      </c>
      <c r="D43" s="54">
        <f>SUM(D13:D42)</f>
        <v>0</v>
      </c>
      <c r="E43" s="54">
        <f t="shared" ref="E43:H43" si="9">SUM(E13:E42)</f>
        <v>0</v>
      </c>
      <c r="F43" s="54">
        <f t="shared" si="9"/>
        <v>0</v>
      </c>
      <c r="G43" s="54">
        <f t="shared" si="9"/>
        <v>0</v>
      </c>
      <c r="H43" s="54">
        <f t="shared" si="9"/>
        <v>0</v>
      </c>
      <c r="I43" s="78"/>
      <c r="J43" s="79"/>
      <c r="K43" s="79"/>
      <c r="L43" s="79"/>
      <c r="M43" s="54">
        <f>SUM(M13:M42)</f>
        <v>0</v>
      </c>
      <c r="N43" s="79"/>
      <c r="O43" s="79"/>
      <c r="P43" s="79"/>
      <c r="Q43" s="79"/>
      <c r="R43" s="79"/>
      <c r="S43" s="79"/>
      <c r="T43" s="79"/>
      <c r="U43" s="80"/>
      <c r="V43" s="9"/>
    </row>
    <row r="44" spans="1:22" ht="12.75" customHeight="1"/>
    <row r="45" spans="1:22" ht="13.15" customHeight="1"/>
    <row r="46" spans="1:22" ht="67.5" customHeight="1">
      <c r="A46" s="36" t="s">
        <v>96</v>
      </c>
      <c r="B46" s="106" t="s">
        <v>54</v>
      </c>
      <c r="C46" s="107"/>
      <c r="D46" s="108"/>
      <c r="E46" s="108"/>
      <c r="F46" s="108"/>
      <c r="G46" s="108"/>
      <c r="H46" s="109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topLeftCell="F1" zoomScale="70" zoomScaleNormal="70" zoomScaleSheetLayoutView="70" workbookViewId="0">
      <selection activeCell="V2" sqref="V2"/>
    </sheetView>
  </sheetViews>
  <sheetFormatPr defaultColWidth="9" defaultRowHeight="12.75"/>
  <cols>
    <col min="1" max="1" width="8.06640625" style="1" customWidth="1"/>
    <col min="2" max="2" width="21.3984375" style="1" customWidth="1"/>
    <col min="3" max="3" width="7.3984375" style="1" customWidth="1"/>
    <col min="4" max="6" width="19.73046875" style="6" customWidth="1"/>
    <col min="7" max="8" width="23.06640625" style="6" customWidth="1"/>
    <col min="9" max="9" width="11.1992187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19.19921875" style="6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3.9296875" style="10" customWidth="1"/>
    <col min="19" max="20" width="18.9296875" style="1" customWidth="1"/>
    <col min="21" max="21" width="11.86328125" style="15" customWidth="1"/>
    <col min="22" max="16384" width="9" style="1"/>
  </cols>
  <sheetData>
    <row r="1" spans="1:21" ht="20.100000000000001" customHeight="1">
      <c r="R1" s="11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75" t="s">
        <v>99</v>
      </c>
      <c r="R2" s="75"/>
      <c r="S2" s="75"/>
      <c r="T2" s="75"/>
      <c r="U2" s="75"/>
    </row>
    <row r="3" spans="1:21" s="2" customFormat="1" ht="36" customHeight="1">
      <c r="A3" s="76" t="s">
        <v>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70" t="s">
        <v>1</v>
      </c>
      <c r="B5" s="71"/>
      <c r="C5" s="44"/>
      <c r="D5" s="72" t="s">
        <v>88</v>
      </c>
      <c r="E5" s="73"/>
      <c r="F5" s="27" t="s">
        <v>9</v>
      </c>
      <c r="G5" s="74" t="s">
        <v>82</v>
      </c>
      <c r="H5" s="74"/>
      <c r="I5" s="74"/>
      <c r="J5" s="74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70" t="s">
        <v>8</v>
      </c>
      <c r="B6" s="71"/>
      <c r="C6" s="44"/>
      <c r="D6" s="72" t="s">
        <v>89</v>
      </c>
      <c r="E6" s="73"/>
      <c r="F6" s="27" t="s">
        <v>55</v>
      </c>
      <c r="G6" s="74" t="s">
        <v>83</v>
      </c>
      <c r="H6" s="74"/>
      <c r="I6" s="74"/>
      <c r="J6" s="74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77" t="s">
        <v>0</v>
      </c>
      <c r="B8" s="28" t="s">
        <v>5</v>
      </c>
      <c r="C8" s="28" t="s">
        <v>78</v>
      </c>
      <c r="D8" s="81" t="s">
        <v>79</v>
      </c>
      <c r="E8" s="82"/>
      <c r="F8" s="82"/>
      <c r="G8" s="82"/>
      <c r="H8" s="83"/>
      <c r="I8" s="84" t="s">
        <v>10</v>
      </c>
      <c r="J8" s="85"/>
      <c r="K8" s="85"/>
      <c r="L8" s="85"/>
      <c r="M8" s="86"/>
      <c r="N8" s="66" t="s">
        <v>11</v>
      </c>
      <c r="O8" s="87" t="s">
        <v>12</v>
      </c>
      <c r="P8" s="88"/>
      <c r="Q8" s="28" t="s">
        <v>13</v>
      </c>
      <c r="R8" s="28" t="s">
        <v>14</v>
      </c>
      <c r="S8" s="84" t="s">
        <v>15</v>
      </c>
      <c r="T8" s="86"/>
      <c r="U8" s="28" t="s">
        <v>73</v>
      </c>
    </row>
    <row r="9" spans="1:21" s="13" customFormat="1" ht="20.100000000000001" customHeight="1">
      <c r="A9" s="77"/>
      <c r="B9" s="89" t="s">
        <v>4</v>
      </c>
      <c r="C9" s="90" t="s">
        <v>90</v>
      </c>
      <c r="D9" s="93" t="s">
        <v>91</v>
      </c>
      <c r="E9" s="94"/>
      <c r="F9" s="94"/>
      <c r="G9" s="94"/>
      <c r="H9" s="95"/>
      <c r="I9" s="99" t="s">
        <v>85</v>
      </c>
      <c r="J9" s="100"/>
      <c r="K9" s="100"/>
      <c r="L9" s="100"/>
      <c r="M9" s="101"/>
      <c r="N9" s="90" t="s">
        <v>52</v>
      </c>
      <c r="O9" s="99" t="s">
        <v>39</v>
      </c>
      <c r="P9" s="101"/>
      <c r="Q9" s="90" t="s">
        <v>97</v>
      </c>
      <c r="R9" s="90" t="s">
        <v>98</v>
      </c>
      <c r="S9" s="99" t="s">
        <v>36</v>
      </c>
      <c r="T9" s="101"/>
      <c r="U9" s="77" t="s">
        <v>30</v>
      </c>
    </row>
    <row r="10" spans="1:21" s="13" customFormat="1" ht="20.100000000000001" customHeight="1">
      <c r="A10" s="77"/>
      <c r="B10" s="89"/>
      <c r="C10" s="91"/>
      <c r="D10" s="96"/>
      <c r="E10" s="97"/>
      <c r="F10" s="97"/>
      <c r="G10" s="97"/>
      <c r="H10" s="98"/>
      <c r="I10" s="102"/>
      <c r="J10" s="103"/>
      <c r="K10" s="103"/>
      <c r="L10" s="103"/>
      <c r="M10" s="104"/>
      <c r="N10" s="105"/>
      <c r="O10" s="102"/>
      <c r="P10" s="104"/>
      <c r="Q10" s="105"/>
      <c r="R10" s="105"/>
      <c r="S10" s="110"/>
      <c r="T10" s="111"/>
      <c r="U10" s="77"/>
    </row>
    <row r="11" spans="1:21" s="13" customFormat="1" ht="20.100000000000001" customHeight="1">
      <c r="A11" s="77"/>
      <c r="B11" s="89"/>
      <c r="C11" s="91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95</v>
      </c>
      <c r="U11" s="77"/>
    </row>
    <row r="12" spans="1:21" s="13" customFormat="1" ht="45" customHeight="1">
      <c r="A12" s="77"/>
      <c r="B12" s="89"/>
      <c r="C12" s="92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92</v>
      </c>
      <c r="K12" s="32" t="s">
        <v>46</v>
      </c>
      <c r="L12" s="32" t="s">
        <v>84</v>
      </c>
      <c r="M12" s="32" t="s">
        <v>93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94</v>
      </c>
      <c r="S12" s="65" t="s">
        <v>43</v>
      </c>
      <c r="T12" s="65" t="s">
        <v>44</v>
      </c>
      <c r="U12" s="77"/>
    </row>
    <row r="13" spans="1:21" s="5" customFormat="1" ht="67.5" customHeight="1">
      <c r="A13" s="25">
        <v>1</v>
      </c>
      <c r="B13" s="45" t="s">
        <v>31</v>
      </c>
      <c r="C13" s="46">
        <v>1</v>
      </c>
      <c r="D13" s="47">
        <f>4200000+120000</f>
        <v>4320000</v>
      </c>
      <c r="E13" s="47">
        <v>250000</v>
      </c>
      <c r="F13" s="47">
        <v>300000</v>
      </c>
      <c r="G13" s="48">
        <f>SUM(D13:F13)</f>
        <v>4870000</v>
      </c>
      <c r="H13" s="48">
        <f>ROUND(C13*G13,0)</f>
        <v>4870000</v>
      </c>
      <c r="I13" s="49" t="s">
        <v>57</v>
      </c>
      <c r="J13" s="47">
        <v>350000</v>
      </c>
      <c r="K13" s="47">
        <v>12</v>
      </c>
      <c r="L13" s="42" t="s">
        <v>2</v>
      </c>
      <c r="M13" s="48">
        <f>+J13*K13</f>
        <v>4200000</v>
      </c>
      <c r="N13" s="47">
        <v>240</v>
      </c>
      <c r="O13" s="50">
        <v>8</v>
      </c>
      <c r="P13" s="51">
        <v>1920</v>
      </c>
      <c r="Q13" s="52">
        <f>+IFERROR(ROUNDDOWN(D13/P13,),"")</f>
        <v>2250</v>
      </c>
      <c r="R13" s="52">
        <f t="shared" ref="R13:R22" si="0">+IFERROR(ROUNDDOWN((D13+E13)/P13,),"")</f>
        <v>2380</v>
      </c>
      <c r="S13" s="42" t="s">
        <v>60</v>
      </c>
      <c r="T13" s="43" t="s">
        <v>45</v>
      </c>
      <c r="U13" s="49" t="s">
        <v>72</v>
      </c>
    </row>
    <row r="14" spans="1:21" s="5" customFormat="1" ht="67.5" customHeight="1">
      <c r="A14" s="25">
        <v>2</v>
      </c>
      <c r="B14" s="45" t="s">
        <v>32</v>
      </c>
      <c r="C14" s="46">
        <v>0.5</v>
      </c>
      <c r="D14" s="47">
        <f>3180000+60000</f>
        <v>3240000</v>
      </c>
      <c r="E14" s="47">
        <v>150000</v>
      </c>
      <c r="F14" s="47">
        <v>250000</v>
      </c>
      <c r="G14" s="48">
        <f t="shared" ref="G14:G22" si="1">SUM(D14:F14)</f>
        <v>3640000</v>
      </c>
      <c r="H14" s="48">
        <f t="shared" ref="H14:H42" si="2">ROUND(C14*G14,0)</f>
        <v>1820000</v>
      </c>
      <c r="I14" s="49" t="s">
        <v>57</v>
      </c>
      <c r="J14" s="47">
        <v>265000</v>
      </c>
      <c r="K14" s="47">
        <v>12</v>
      </c>
      <c r="L14" s="42" t="s">
        <v>2</v>
      </c>
      <c r="M14" s="48">
        <f t="shared" ref="M14:M22" si="3">+J14*K14</f>
        <v>3180000</v>
      </c>
      <c r="N14" s="47">
        <v>240</v>
      </c>
      <c r="O14" s="50">
        <v>8</v>
      </c>
      <c r="P14" s="51">
        <v>1920</v>
      </c>
      <c r="Q14" s="52">
        <f t="shared" ref="Q14:R42" si="4">+IFERROR(ROUNDDOWN(D14/P14,),"")</f>
        <v>1687</v>
      </c>
      <c r="R14" s="52">
        <f t="shared" si="0"/>
        <v>1765</v>
      </c>
      <c r="S14" s="42" t="s">
        <v>62</v>
      </c>
      <c r="T14" s="43" t="s">
        <v>38</v>
      </c>
      <c r="U14" s="49" t="s">
        <v>71</v>
      </c>
    </row>
    <row r="15" spans="1:21" s="5" customFormat="1" ht="67.5" customHeight="1">
      <c r="A15" s="25">
        <v>3</v>
      </c>
      <c r="B15" s="45" t="s">
        <v>33</v>
      </c>
      <c r="C15" s="46">
        <v>1</v>
      </c>
      <c r="D15" s="47">
        <v>2520000</v>
      </c>
      <c r="E15" s="47">
        <v>100000</v>
      </c>
      <c r="F15" s="47">
        <v>200000</v>
      </c>
      <c r="G15" s="48">
        <f t="shared" si="1"/>
        <v>2820000</v>
      </c>
      <c r="H15" s="48">
        <f t="shared" si="2"/>
        <v>2820000</v>
      </c>
      <c r="I15" s="49" t="s">
        <v>57</v>
      </c>
      <c r="J15" s="47">
        <v>210000</v>
      </c>
      <c r="K15" s="47">
        <v>12</v>
      </c>
      <c r="L15" s="42" t="s">
        <v>2</v>
      </c>
      <c r="M15" s="48">
        <f t="shared" si="3"/>
        <v>2520000</v>
      </c>
      <c r="N15" s="47">
        <v>240</v>
      </c>
      <c r="O15" s="50">
        <v>7.75</v>
      </c>
      <c r="P15" s="51">
        <v>1860</v>
      </c>
      <c r="Q15" s="52">
        <f t="shared" si="4"/>
        <v>1354</v>
      </c>
      <c r="R15" s="52">
        <f t="shared" si="0"/>
        <v>1408</v>
      </c>
      <c r="S15" s="42" t="s">
        <v>62</v>
      </c>
      <c r="T15" s="43" t="s">
        <v>38</v>
      </c>
      <c r="U15" s="49" t="s">
        <v>72</v>
      </c>
    </row>
    <row r="16" spans="1:21" s="5" customFormat="1" ht="67.5" customHeight="1">
      <c r="A16" s="25">
        <v>4</v>
      </c>
      <c r="B16" s="45" t="s">
        <v>34</v>
      </c>
      <c r="C16" s="46">
        <v>1</v>
      </c>
      <c r="D16" s="47">
        <v>1620000</v>
      </c>
      <c r="E16" s="47">
        <v>100000</v>
      </c>
      <c r="F16" s="47">
        <v>180000</v>
      </c>
      <c r="G16" s="48">
        <f t="shared" si="1"/>
        <v>1900000</v>
      </c>
      <c r="H16" s="48">
        <f t="shared" si="2"/>
        <v>1900000</v>
      </c>
      <c r="I16" s="49" t="s">
        <v>58</v>
      </c>
      <c r="J16" s="47">
        <v>9000</v>
      </c>
      <c r="K16" s="47">
        <v>180</v>
      </c>
      <c r="L16" s="42" t="s">
        <v>47</v>
      </c>
      <c r="M16" s="48">
        <f t="shared" si="3"/>
        <v>1620000</v>
      </c>
      <c r="N16" s="47">
        <v>180</v>
      </c>
      <c r="O16" s="50">
        <v>7.75</v>
      </c>
      <c r="P16" s="51">
        <v>1395</v>
      </c>
      <c r="Q16" s="52">
        <f t="shared" si="4"/>
        <v>1161</v>
      </c>
      <c r="R16" s="52">
        <f t="shared" si="0"/>
        <v>1232</v>
      </c>
      <c r="S16" s="42" t="s">
        <v>64</v>
      </c>
      <c r="T16" s="43" t="s">
        <v>74</v>
      </c>
      <c r="U16" s="49" t="s">
        <v>72</v>
      </c>
    </row>
    <row r="17" spans="1:21" s="5" customFormat="1" ht="67.5" customHeight="1">
      <c r="A17" s="25">
        <v>5</v>
      </c>
      <c r="B17" s="45" t="s">
        <v>35</v>
      </c>
      <c r="C17" s="46">
        <v>1</v>
      </c>
      <c r="D17" s="47">
        <v>1188000</v>
      </c>
      <c r="E17" s="47">
        <v>30000</v>
      </c>
      <c r="F17" s="47">
        <v>100000</v>
      </c>
      <c r="G17" s="48">
        <f t="shared" si="1"/>
        <v>1318000</v>
      </c>
      <c r="H17" s="48">
        <f t="shared" si="2"/>
        <v>1318000</v>
      </c>
      <c r="I17" s="49" t="s">
        <v>59</v>
      </c>
      <c r="J17" s="47">
        <v>1100</v>
      </c>
      <c r="K17" s="47">
        <v>1080</v>
      </c>
      <c r="L17" s="42" t="s">
        <v>48</v>
      </c>
      <c r="M17" s="48">
        <f t="shared" si="3"/>
        <v>1188000</v>
      </c>
      <c r="N17" s="47">
        <v>180</v>
      </c>
      <c r="O17" s="50">
        <v>6</v>
      </c>
      <c r="P17" s="51">
        <v>1080</v>
      </c>
      <c r="Q17" s="52">
        <f t="shared" si="4"/>
        <v>1100</v>
      </c>
      <c r="R17" s="52">
        <f t="shared" si="0"/>
        <v>1127</v>
      </c>
      <c r="S17" s="42" t="s">
        <v>64</v>
      </c>
      <c r="T17" s="43" t="s">
        <v>68</v>
      </c>
      <c r="U17" s="49" t="s">
        <v>72</v>
      </c>
    </row>
    <row r="18" spans="1:21" s="5" customFormat="1" ht="67.5" customHeight="1">
      <c r="A18" s="25">
        <v>6</v>
      </c>
      <c r="B18" s="45" t="s">
        <v>53</v>
      </c>
      <c r="C18" s="46">
        <v>1</v>
      </c>
      <c r="D18" s="47">
        <v>666600</v>
      </c>
      <c r="E18" s="47">
        <v>30000</v>
      </c>
      <c r="F18" s="47">
        <v>100000</v>
      </c>
      <c r="G18" s="48">
        <f t="shared" si="1"/>
        <v>796600</v>
      </c>
      <c r="H18" s="48">
        <f t="shared" si="2"/>
        <v>796600</v>
      </c>
      <c r="I18" s="49" t="s">
        <v>59</v>
      </c>
      <c r="J18" s="47">
        <v>1010</v>
      </c>
      <c r="K18" s="47">
        <v>660</v>
      </c>
      <c r="L18" s="42" t="s">
        <v>48</v>
      </c>
      <c r="M18" s="48">
        <f t="shared" si="3"/>
        <v>666600</v>
      </c>
      <c r="N18" s="47">
        <v>120</v>
      </c>
      <c r="O18" s="50">
        <v>5.5</v>
      </c>
      <c r="P18" s="51">
        <v>660</v>
      </c>
      <c r="Q18" s="52">
        <f t="shared" si="4"/>
        <v>1010</v>
      </c>
      <c r="R18" s="52">
        <f t="shared" si="0"/>
        <v>1055</v>
      </c>
      <c r="S18" s="42" t="s">
        <v>64</v>
      </c>
      <c r="T18" s="43" t="s">
        <v>68</v>
      </c>
      <c r="U18" s="49" t="s">
        <v>72</v>
      </c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1"/>
        <v>0</v>
      </c>
      <c r="H19" s="48">
        <f t="shared" si="2"/>
        <v>0</v>
      </c>
      <c r="I19" s="49"/>
      <c r="J19" s="47"/>
      <c r="K19" s="47"/>
      <c r="L19" s="42"/>
      <c r="M19" s="48">
        <f t="shared" si="3"/>
        <v>0</v>
      </c>
      <c r="N19" s="47"/>
      <c r="O19" s="50"/>
      <c r="P19" s="51"/>
      <c r="Q19" s="52" t="str">
        <f t="shared" si="4"/>
        <v/>
      </c>
      <c r="R19" s="52" t="str">
        <f t="shared" si="0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1"/>
        <v>0</v>
      </c>
      <c r="H20" s="48">
        <f t="shared" si="2"/>
        <v>0</v>
      </c>
      <c r="I20" s="49"/>
      <c r="J20" s="47"/>
      <c r="K20" s="47"/>
      <c r="L20" s="42"/>
      <c r="M20" s="48">
        <f t="shared" si="3"/>
        <v>0</v>
      </c>
      <c r="N20" s="47"/>
      <c r="O20" s="50"/>
      <c r="P20" s="51"/>
      <c r="Q20" s="52" t="str">
        <f t="shared" si="4"/>
        <v/>
      </c>
      <c r="R20" s="52" t="str">
        <f t="shared" si="0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1"/>
        <v>0</v>
      </c>
      <c r="H21" s="48">
        <f t="shared" si="2"/>
        <v>0</v>
      </c>
      <c r="I21" s="49"/>
      <c r="J21" s="47"/>
      <c r="K21" s="47"/>
      <c r="L21" s="42"/>
      <c r="M21" s="48">
        <f t="shared" si="3"/>
        <v>0</v>
      </c>
      <c r="N21" s="47"/>
      <c r="O21" s="50"/>
      <c r="P21" s="51"/>
      <c r="Q21" s="52" t="str">
        <f t="shared" si="4"/>
        <v/>
      </c>
      <c r="R21" s="52" t="str">
        <f t="shared" si="0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1"/>
        <v>0</v>
      </c>
      <c r="H22" s="54">
        <f t="shared" si="2"/>
        <v>0</v>
      </c>
      <c r="I22" s="59"/>
      <c r="J22" s="58"/>
      <c r="K22" s="58"/>
      <c r="L22" s="60"/>
      <c r="M22" s="54">
        <f t="shared" si="3"/>
        <v>0</v>
      </c>
      <c r="N22" s="58"/>
      <c r="O22" s="61"/>
      <c r="P22" s="62"/>
      <c r="Q22" s="52" t="str">
        <f t="shared" si="4"/>
        <v/>
      </c>
      <c r="R22" s="52" t="str">
        <f t="shared" si="0"/>
        <v/>
      </c>
      <c r="S22" s="60"/>
      <c r="T22" s="63"/>
      <c r="U22" s="59"/>
    </row>
    <row r="23" spans="1:21" s="5" customFormat="1" ht="67.5" hidden="1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2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4"/>
        <v/>
      </c>
      <c r="R23" s="52" t="str">
        <f t="shared" si="4"/>
        <v/>
      </c>
      <c r="S23" s="42"/>
      <c r="T23" s="43"/>
      <c r="U23" s="49"/>
    </row>
    <row r="24" spans="1:21" s="5" customFormat="1" ht="67.5" hidden="1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2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4"/>
        <v/>
      </c>
      <c r="R24" s="52" t="str">
        <f t="shared" si="4"/>
        <v/>
      </c>
      <c r="S24" s="42"/>
      <c r="T24" s="43"/>
      <c r="U24" s="49"/>
    </row>
    <row r="25" spans="1:21" s="5" customFormat="1" ht="67.5" hidden="1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2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4"/>
        <v/>
      </c>
      <c r="R25" s="52" t="str">
        <f t="shared" si="4"/>
        <v/>
      </c>
      <c r="S25" s="42"/>
      <c r="T25" s="43"/>
      <c r="U25" s="49"/>
    </row>
    <row r="26" spans="1:21" s="5" customFormat="1" ht="67.5" hidden="1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2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4"/>
        <v/>
      </c>
      <c r="R26" s="52" t="str">
        <f t="shared" si="4"/>
        <v/>
      </c>
      <c r="S26" s="42"/>
      <c r="T26" s="43"/>
      <c r="U26" s="49"/>
    </row>
    <row r="27" spans="1:21" s="5" customFormat="1" ht="67.5" hidden="1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2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4"/>
        <v/>
      </c>
      <c r="R27" s="52" t="str">
        <f t="shared" si="4"/>
        <v/>
      </c>
      <c r="S27" s="42"/>
      <c r="T27" s="43"/>
      <c r="U27" s="49"/>
    </row>
    <row r="28" spans="1:21" s="5" customFormat="1" ht="67.5" hidden="1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2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4"/>
        <v/>
      </c>
      <c r="R28" s="52" t="str">
        <f t="shared" si="4"/>
        <v/>
      </c>
      <c r="S28" s="42"/>
      <c r="T28" s="43"/>
      <c r="U28" s="49"/>
    </row>
    <row r="29" spans="1:21" s="5" customFormat="1" ht="67.5" hidden="1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2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4"/>
        <v/>
      </c>
      <c r="R29" s="52" t="str">
        <f t="shared" si="4"/>
        <v/>
      </c>
      <c r="S29" s="42"/>
      <c r="T29" s="43"/>
      <c r="U29" s="49"/>
    </row>
    <row r="30" spans="1:21" s="5" customFormat="1" ht="67.5" hidden="1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2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4"/>
        <v/>
      </c>
      <c r="R30" s="52" t="str">
        <f t="shared" si="4"/>
        <v/>
      </c>
      <c r="S30" s="42"/>
      <c r="T30" s="43"/>
      <c r="U30" s="49"/>
    </row>
    <row r="31" spans="1:21" s="5" customFormat="1" ht="67.5" hidden="1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2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4"/>
        <v/>
      </c>
      <c r="R31" s="52" t="str">
        <f t="shared" si="4"/>
        <v/>
      </c>
      <c r="S31" s="42"/>
      <c r="T31" s="43"/>
      <c r="U31" s="49"/>
    </row>
    <row r="32" spans="1:21" s="5" customFormat="1" ht="67.5" hidden="1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2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4"/>
        <v/>
      </c>
      <c r="R32" s="52" t="str">
        <f t="shared" si="4"/>
        <v/>
      </c>
      <c r="S32" s="60"/>
      <c r="T32" s="63"/>
      <c r="U32" s="59"/>
    </row>
    <row r="33" spans="1:22" s="5" customFormat="1" ht="67.5" hidden="1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2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4"/>
        <v/>
      </c>
      <c r="R33" s="52" t="str">
        <f t="shared" si="4"/>
        <v/>
      </c>
      <c r="S33" s="42"/>
      <c r="T33" s="43"/>
      <c r="U33" s="49"/>
    </row>
    <row r="34" spans="1:22" s="5" customFormat="1" ht="67.5" hidden="1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2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4"/>
        <v/>
      </c>
      <c r="R34" s="52" t="str">
        <f t="shared" si="4"/>
        <v/>
      </c>
      <c r="S34" s="42"/>
      <c r="T34" s="43"/>
      <c r="U34" s="49"/>
    </row>
    <row r="35" spans="1:22" s="5" customFormat="1" ht="67.5" hidden="1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2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4"/>
        <v/>
      </c>
      <c r="R35" s="52" t="str">
        <f t="shared" si="4"/>
        <v/>
      </c>
      <c r="S35" s="42"/>
      <c r="T35" s="43"/>
      <c r="U35" s="49"/>
    </row>
    <row r="36" spans="1:22" s="5" customFormat="1" ht="67.5" hidden="1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2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4"/>
        <v/>
      </c>
      <c r="R36" s="52" t="str">
        <f t="shared" si="4"/>
        <v/>
      </c>
      <c r="S36" s="42"/>
      <c r="T36" s="43"/>
      <c r="U36" s="49"/>
    </row>
    <row r="37" spans="1:22" s="5" customFormat="1" ht="67.5" hidden="1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2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4"/>
        <v/>
      </c>
      <c r="R37" s="52" t="str">
        <f t="shared" si="4"/>
        <v/>
      </c>
      <c r="S37" s="42"/>
      <c r="T37" s="43"/>
      <c r="U37" s="49"/>
    </row>
    <row r="38" spans="1:22" s="5" customFormat="1" ht="67.5" hidden="1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2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4"/>
        <v/>
      </c>
      <c r="R38" s="52" t="str">
        <f t="shared" si="4"/>
        <v/>
      </c>
      <c r="S38" s="42"/>
      <c r="T38" s="43"/>
      <c r="U38" s="49"/>
    </row>
    <row r="39" spans="1:22" s="5" customFormat="1" ht="67.5" hidden="1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2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4"/>
        <v/>
      </c>
      <c r="R39" s="52" t="str">
        <f t="shared" si="4"/>
        <v/>
      </c>
      <c r="S39" s="42"/>
      <c r="T39" s="43"/>
      <c r="U39" s="49"/>
    </row>
    <row r="40" spans="1:22" s="5" customFormat="1" ht="67.5" hidden="1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2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4"/>
        <v/>
      </c>
      <c r="R40" s="52" t="str">
        <f t="shared" si="4"/>
        <v/>
      </c>
      <c r="S40" s="42"/>
      <c r="T40" s="43"/>
      <c r="U40" s="49"/>
    </row>
    <row r="41" spans="1:22" s="5" customFormat="1" ht="67.5" hidden="1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2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4"/>
        <v/>
      </c>
      <c r="R41" s="52" t="str">
        <f t="shared" si="4"/>
        <v/>
      </c>
      <c r="S41" s="42"/>
      <c r="T41" s="43"/>
      <c r="U41" s="49"/>
    </row>
    <row r="42" spans="1:22" s="5" customFormat="1" ht="67.5" hidden="1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2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4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5.5</v>
      </c>
      <c r="D43" s="54">
        <f>SUM(D13:D42)</f>
        <v>13554600</v>
      </c>
      <c r="E43" s="54">
        <f t="shared" ref="E43:H43" si="9">SUM(E13:E42)</f>
        <v>660000</v>
      </c>
      <c r="F43" s="54">
        <f t="shared" si="9"/>
        <v>1130000</v>
      </c>
      <c r="G43" s="54">
        <f t="shared" si="9"/>
        <v>15344600</v>
      </c>
      <c r="H43" s="54">
        <f t="shared" si="9"/>
        <v>13524600</v>
      </c>
      <c r="I43" s="78"/>
      <c r="J43" s="79"/>
      <c r="K43" s="79"/>
      <c r="L43" s="79"/>
      <c r="M43" s="54">
        <f>SUM(M13:M42)</f>
        <v>13374600</v>
      </c>
      <c r="N43" s="79"/>
      <c r="O43" s="79"/>
      <c r="P43" s="79"/>
      <c r="Q43" s="79"/>
      <c r="R43" s="79"/>
      <c r="S43" s="79"/>
      <c r="T43" s="79"/>
      <c r="U43" s="80"/>
      <c r="V43" s="9"/>
    </row>
    <row r="44" spans="1:22" ht="12.75" customHeight="1"/>
    <row r="45" spans="1:22" ht="13.15" customHeight="1"/>
    <row r="46" spans="1:22" ht="67.5" customHeight="1">
      <c r="A46" s="36" t="s">
        <v>96</v>
      </c>
      <c r="B46" s="106" t="s">
        <v>54</v>
      </c>
      <c r="C46" s="107"/>
      <c r="D46" s="108" t="s">
        <v>87</v>
      </c>
      <c r="E46" s="108"/>
      <c r="F46" s="108"/>
      <c r="G46" s="108"/>
      <c r="H46" s="109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B46:C46"/>
    <mergeCell ref="D46:H46"/>
    <mergeCell ref="O9:P10"/>
    <mergeCell ref="Q9:Q10"/>
    <mergeCell ref="S9:T10"/>
    <mergeCell ref="R9:R10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A6:B6"/>
    <mergeCell ref="D6:E6"/>
    <mergeCell ref="G6:J6"/>
    <mergeCell ref="Q2:U2"/>
    <mergeCell ref="A3:U3"/>
    <mergeCell ref="A5:B5"/>
    <mergeCell ref="D5:E5"/>
    <mergeCell ref="G5:J5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3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2026-03-16T05:18:29Z</dcterms:modified>
</cp:coreProperties>
</file>