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mc:AlternateContent xmlns:mc="http://schemas.openxmlformats.org/markup-compatibility/2006">
    <mc:Choice Requires="x15">
      <x15ac:absPath xmlns:x15ac="http://schemas.microsoft.com/office/spreadsheetml/2010/11/ac" url="\\10.2.49.120\disk1\04 照会・回答\"/>
    </mc:Choice>
  </mc:AlternateContent>
  <xr:revisionPtr revIDLastSave="0" documentId="13_ncr:1_{1E5E4FE7-6FEB-46D4-B5B0-67BE7A9B0509}" xr6:coauthVersionLast="36" xr6:coauthVersionMax="36" xr10:uidLastSave="{00000000-0000-0000-0000-000000000000}"/>
  <workbookProtection workbookAlgorithmName="SHA-512" workbookHashValue="Ayx9XKUfVQikjhS7j/UjjhaKfVsxjJ035SpXVaTmyUcVbT1k/uLBCA8aHneEnhN5aZX0N+ztZyNEzJ3FzsNCrA==" workbookSaltValue="V3OhTL3Jy0zgI2BrAEaNnQ==" workbookSpinCount="100000" lockStructure="1"/>
  <bookViews>
    <workbookView xWindow="0" yWindow="0" windowWidth="9840" windowHeight="3803"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J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K18" i="5" l="1"/>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0" i="5"/>
  <c r="MN16" i="5"/>
  <c r="KZ16" i="5"/>
  <c r="JK16" i="5"/>
  <c r="HV16" i="5"/>
  <c r="GG16" i="5"/>
  <c r="ER16" i="5"/>
  <c r="DD16" i="5"/>
  <c r="BM16" i="5"/>
  <c r="MD10" i="5"/>
  <c r="KE10" i="5"/>
  <c r="IP10" i="5"/>
  <c r="HB10" i="5"/>
  <c r="FM10" i="5"/>
  <c r="DX10" i="5"/>
  <c r="CI10" i="5"/>
  <c r="L11" i="4"/>
  <c r="LJ10" i="5"/>
  <c r="JU10" i="5"/>
  <c r="IF10" i="5"/>
  <c r="GQ10" i="5"/>
  <c r="FC10" i="5"/>
  <c r="DN10" i="5"/>
  <c r="BX10" i="5"/>
  <c r="KZ10" i="5"/>
  <c r="JK10" i="5"/>
  <c r="HV10" i="5"/>
  <c r="GG10" i="5"/>
  <c r="ER10" i="5"/>
  <c r="DD10" i="5"/>
  <c r="BM10" i="5"/>
  <c r="KO10" i="5"/>
  <c r="JA10" i="5"/>
  <c r="HL10" i="5"/>
  <c r="FW10" i="5"/>
  <c r="EH10" i="5"/>
  <c r="CS10" i="5"/>
  <c r="BB10" i="5"/>
  <c r="GP18" i="5"/>
  <c r="GR12" i="5"/>
  <c r="GN12" i="5"/>
  <c r="GO18" i="5"/>
  <c r="GQ12" i="5"/>
  <c r="GR18" i="5"/>
  <c r="GN18" i="5"/>
  <c r="GP12" i="5"/>
  <c r="GQ18" i="5"/>
  <c r="GO12"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H16" i="5" l="1"/>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KC10" i="5"/>
  <c r="IN10" i="5"/>
  <c r="GZ10" i="5"/>
  <c r="FK10" i="5"/>
  <c r="DV10" i="5"/>
  <c r="CG10" i="5"/>
  <c r="H11" i="4"/>
  <c r="LR10" i="5"/>
  <c r="LH10" i="5"/>
  <c r="JS10" i="5"/>
  <c r="ID10" i="5"/>
  <c r="GO10" i="5"/>
  <c r="FA10" i="5"/>
  <c r="DL10" i="5"/>
  <c r="BV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KL10" i="5"/>
  <c r="IX10" i="5"/>
  <c r="HI10" i="5"/>
  <c r="FT10" i="5"/>
  <c r="EE10" i="5"/>
  <c r="CP10" i="5"/>
  <c r="AY10" i="5"/>
  <c r="KB10" i="5"/>
  <c r="IM10" i="5"/>
  <c r="GY10" i="5"/>
  <c r="FJ10" i="5"/>
  <c r="DU10" i="5"/>
  <c r="CF10" i="5"/>
  <c r="F11" i="4"/>
  <c r="FX18" i="5"/>
  <c r="FT18" i="5"/>
  <c r="FV12" i="5"/>
  <c r="FW18" i="5"/>
  <c r="FU12" i="5"/>
  <c r="FV18" i="5"/>
  <c r="FX12" i="5"/>
  <c r="FT12" i="5"/>
  <c r="FU18" i="5"/>
  <c r="FW12" i="5"/>
  <c r="FB18" i="5"/>
  <c r="FD12" i="5"/>
  <c r="EZ12" i="5"/>
  <c r="FA18" i="5"/>
  <c r="FC12" i="5"/>
  <c r="FD18" i="5"/>
  <c r="EZ18" i="5"/>
  <c r="FB12" i="5"/>
  <c r="FC18" i="5"/>
  <c r="FA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KD10" i="5"/>
  <c r="IO10" i="5"/>
  <c r="HA10" i="5"/>
  <c r="FL10" i="5"/>
  <c r="DW10" i="5"/>
  <c r="CH10" i="5"/>
  <c r="J11" i="4"/>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0" i="5"/>
  <c r="MO16" i="5"/>
  <c r="LA16" i="5"/>
  <c r="JL16" i="5"/>
  <c r="HW16" i="5"/>
  <c r="GH16" i="5"/>
  <c r="ES16" i="5"/>
  <c r="DE16" i="5"/>
  <c r="BN16" i="5"/>
  <c r="ME10" i="5"/>
  <c r="ME16" i="5"/>
  <c r="KP16" i="5"/>
  <c r="JB16" i="5"/>
  <c r="HM16" i="5"/>
  <c r="FX16" i="5"/>
  <c r="EI16" i="5"/>
  <c r="CT16" i="5"/>
  <c r="BC16" i="5"/>
  <c r="LU10" i="5"/>
  <c r="LK10" i="5"/>
  <c r="JV10" i="5"/>
  <c r="IG10" i="5"/>
  <c r="GR10" i="5"/>
  <c r="FD10" i="5"/>
  <c r="DO10" i="5"/>
  <c r="BY10" i="5"/>
  <c r="LA10" i="5"/>
  <c r="JL10" i="5"/>
  <c r="HW10" i="5"/>
  <c r="GH10" i="5"/>
  <c r="ES10" i="5"/>
  <c r="DE10" i="5"/>
  <c r="BN10" i="5"/>
  <c r="KP10" i="5"/>
  <c r="JB10" i="5"/>
  <c r="HM10" i="5"/>
  <c r="FX10" i="5"/>
  <c r="EI10" i="5"/>
  <c r="CT10" i="5"/>
  <c r="BC10" i="5"/>
  <c r="KF10" i="5"/>
  <c r="IQ10" i="5"/>
  <c r="HC10" i="5"/>
  <c r="FN10" i="5"/>
  <c r="DY10" i="5"/>
  <c r="CJ10" i="5"/>
  <c r="N11" i="4"/>
</calcChain>
</file>

<file path=xl/sharedStrings.xml><?xml version="1.0" encoding="utf-8"?>
<sst xmlns="http://schemas.openxmlformats.org/spreadsheetml/2006/main" count="992" uniqueCount="265">
  <si>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</si>
  <si>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</si>
  <si>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</si>
  <si>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</si>
  <si>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</si>
  <si>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</si>
  <si>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</si>
  <si>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</si>
  <si>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</si>
  <si>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</si>
  <si>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</si>
  <si>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</si>
  <si>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</si>
  <si>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</si>
  <si>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</si>
  <si>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</si>
  <si>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</si>
  <si>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</si>
  <si>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</si>
  <si>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</si>
  <si>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</si>
  <si>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</si>
  <si>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</si>
  <si>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</si>
  <si>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</si>
  <si>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</si>
  <si>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</si>
  <si>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</si>
  <si>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</si>
  <si>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</si>
  <si>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</si>
  <si>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</si>
  <si>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</si>
  <si>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</si>
  <si>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</si>
  <si>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</si>
  <si>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</si>
  <si>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</si>
  <si>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</si>
  <si>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</si>
  <si>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</si>
  <si>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</si>
  <si>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</si>
  <si>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</si>
  <si>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</si>
  <si>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</si>
  <si>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</si>
  <si>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</si>
  <si>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</si>
  <si>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</si>
  <si>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</si>
  <si>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</si>
  <si>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</si>
  <si>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</si>
  <si>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</si>
  <si>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</si>
  <si>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</si>
  <si>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</si>
  <si>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</si>
  <si>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</si>
  <si>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</si>
  <si>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</si>
  <si>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</si>
  <si>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</si>
  <si>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</si>
  <si>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</si>
  <si>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</si>
  <si>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</si>
  <si>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</si>
  <si>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</si>
  <si>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</si>
  <si>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</si>
  <si>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</si>
  <si>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</si>
  <si>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</si>
  <si>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</si>
  <si>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</si>
  <si>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</si>
  <si>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</si>
  <si>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</si>
  <si>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</si>
  <si>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</si>
  <si>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</si>
  <si>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</si>
  <si>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</si>
  <si>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</si>
  <si>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</si>
  <si>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</si>
  <si>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</si>
  <si>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</si>
  <si>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</si>
  <si>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</si>
  <si>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</si>
  <si>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</si>
  <si>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</si>
  <si>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</si>
  <si>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</si>
  <si>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</si>
  <si>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</si>
  <si>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</si>
  <si>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</si>
  <si>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</si>
  <si>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</si>
  <si>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</si>
  <si>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</si>
  <si>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</si>
  <si>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</si>
  <si>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</si>
  <si>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</si>
  <si>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</si>
  <si>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</si>
  <si>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</si>
  <si>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</si>
  <si>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</si>
  <si>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</si>
  <si>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</si>
  <si>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</si>
  <si>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</si>
  <si>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</si>
  <si>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012025</t>
  </si>
  <si>
    <t>47</t>
  </si>
  <si>
    <t>04</t>
  </si>
  <si>
    <t>0</t>
  </si>
  <si>
    <t>000</t>
  </si>
  <si>
    <t>北海道　函館市</t>
  </si>
  <si>
    <t>法非適用</t>
  </si>
  <si>
    <t>電気事業</t>
  </si>
  <si>
    <t>非設置</t>
  </si>
  <si>
    <t>該当数値なし</t>
  </si>
  <si>
    <t>-</t>
  </si>
  <si>
    <t>令和１６年７月２８日　函館市新湊太陽光発電所</t>
  </si>
  <si>
    <t>無</t>
  </si>
  <si>
    <t>北海道電力株式会社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</si>
  <si>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</si>
  <si>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</si>
  <si>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</si>
  <si>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</si>
  <si>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</si>
  <si>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</si>
  <si>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</si>
  <si>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</si>
  <si>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</si>
  <si>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</si>
  <si>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</si>
  <si>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</si>
  <si>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</si>
  <si>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</si>
  <si>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</si>
  <si>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</si>
  <si>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</si>
  <si>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</si>
  <si>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</si>
  <si>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</si>
  <si>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</si>
  <si>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</si>
  <si>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</si>
  <si>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</si>
  <si>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</si>
  <si>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</si>
  <si>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</si>
  <si>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</si>
  <si>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</si>
  <si>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</si>
  <si>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</si>
  <si>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</si>
  <si>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</si>
  <si>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</si>
  <si>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</si>
  <si>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</si>
  <si>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</si>
  <si>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</si>
  <si>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</si>
  <si>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</si>
  <si>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</si>
  <si>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</si>
  <si>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</si>
  <si>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</si>
  <si>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</si>
  <si>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</si>
  <si>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</si>
  <si>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</si>
  <si>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</si>
  <si>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</si>
  <si>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</si>
  <si>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</si>
  <si>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</si>
  <si>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</si>
  <si>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</si>
  <si>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</si>
  <si>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</si>
  <si>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</si>
  <si>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</si>
  <si>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</si>
  <si>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</si>
  <si>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</si>
  <si>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</si>
  <si>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</si>
  <si>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</si>
  <si>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</si>
  <si>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</si>
  <si>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</si>
  <si>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</si>
  <si>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</si>
  <si>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</si>
  <si>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</si>
  <si>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</si>
  <si>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</si>
  <si>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</si>
  <si>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</si>
  <si>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</si>
  <si>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</si>
  <si>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</si>
  <si>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</si>
  <si>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</si>
  <si>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</si>
  <si>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</si>
  <si>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</si>
  <si>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</si>
  <si>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</si>
  <si>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</si>
  <si>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</si>
  <si>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</si>
  <si>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</si>
  <si>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</si>
  <si>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</si>
  <si>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</si>
  <si>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</si>
  <si>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</si>
  <si>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</si>
  <si>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</si>
  <si>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</si>
  <si>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</si>
  <si>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</si>
  <si>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</si>
  <si>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</si>
  <si>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</si>
  <si>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</si>
  <si>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</si>
  <si>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</si>
  <si>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</si>
  <si>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</si>
  <si>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</si>
  <si>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</si>
  <si>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</si>
  <si>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</si>
  <si>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</si>
  <si>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</si>
  <si>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</si>
  <si>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</si>
  <si>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</si>
  <si>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</si>
  <si>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</si>
  <si>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</si>
  <si>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</si>
  <si>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</si>
  <si>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</si>
  <si>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</si>
  <si>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</si>
  <si>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</si>
  <si>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</si>
  <si>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</si>
  <si>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平成２７年度に風力発電事業を廃止し、太陽光発電事業のみを行っているが、発電・売電ともに順調であり、全ての指標が良好な数値を示している。
○収益的収支比率
　当該指標は単年度収支が黒字であることを示す100％以上となっていることが必要である。
　平成２７年度は，風力発電事業廃止に伴う補助金返還金が生じたため，100％未満となっている。平成２８年度以降は100％を越える数値で推移すると考えており,平成２９年度は他会計への繰出金を計上する科目を改めたことにより,大幅に増加している。
○営業収支比率
　当該指標は単年度収支が黒字であることを示す100％以上となっていることが必要である。
　平成２７年度までは，風力発電施設の故障や事業廃止に伴う補助金返還金が生じたため，100％未満となっている。平成２８年度以降は100％を越える数値で推移すると考えており，平成２９年度は他会計への繰出金を計上する科目を改めたことにより,大幅に増加している。
○供給原価
　当該指標は販売電気料１MWhあたりについて，どれだけ費用が掛かっているかを表すものであり，明確な数値基準はないが，平均値と比較し分析を行うことができる。
　平成２７年度は，風力発電事業廃止に伴う補助金返還金が生じたため，激増となっているが，平成２８年度はほぼ平均に近い数値となっている。平成２９年度は他会計への繰出金を計上する科目を改めたことにより,大幅に減少している。
○ＥＢＩＴＤＡ
　当該指標は営業利益と同様に，その経年の推移を見て本業の収益が継続して成長しているかを判断するものであり，明確な数値基準はないが，平均値と比較し分析を行うことができる。
　平成２７年度までは，風力発電施設の故障などにより，マイナスの数値となっているが，平成２８年度からはプラスに転じている。</t>
    <phoneticPr fontId="5"/>
  </si>
  <si>
    <t xml:space="preserve">
発電・売電ともに順調であり、経営のリスクは低いと考えられる。
施設は平成２６年度に設置されたばかりであるため、これまで修繕費は発生しておらず、また、(株)ジャックスからの寄付によるものであることから、企業債を活用していない。
ただし、全収入がFITで占められており、FIT適用期間終了（R16）後は、収入が大きく変動するリスクを抱えている。</t>
    <phoneticPr fontId="5"/>
  </si>
  <si>
    <t xml:space="preserve">
全体的に順調であると考えている。
令和２（２０２０）年３月に函館市電気事業経営戦略（令和２～１１年度）を策定。
</t>
    <phoneticPr fontId="5"/>
  </si>
  <si>
    <t xml:space="preserve">歳入　売電収入　4,252,449円　前年度繰越金　758,298円　合計　5,010,747円…Ａ
歳出　事業費　854,440円　一般会計繰出金　3,200,000円　合計　4,054,440円…Ｂ
剰余金　Ａ－Ｂ　956,307円
剰余金については、現在、全額一般会計へ繰出しており、今後においても同様の方針である。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</si>
</sst>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68.099999999999994</c:v>
                </c:pt>
                <c:pt idx="1">
                  <c:v>137.6</c:v>
                </c:pt>
                <c:pt idx="2">
                  <c:v>879.9</c:v>
                </c:pt>
                <c:pt idx="3">
                  <c:v>949.4</c:v>
                </c:pt>
                <c:pt idx="4">
                  <c:v>497.4</c:v>
                </c:pt>
              </c:numCache>
            </c:numRef>
          </c:val>
          <c:extLst>
            <c:ext xmlns:c16="http://schemas.microsoft.com/office/drawing/2014/chart" uri="{C3380CC4-5D6E-409C-BE32-E72D297353CC}">
              <c16:uniqueId val="{00000000-28A4-4306-A2FD-CA5017E52BEC}"/>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28A4-4306-A2FD-CA5017E52BE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8A4-4306-A2FD-CA5017E52BEC}"/>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734-4EC5-B451-C8CE23E70B59}"/>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8734-4EC5-B451-C8CE23E70B59}"/>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71-4ECD-8C4E-B82A0CC0D263}"/>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71-4ECD-8C4E-B82A0CC0D263}"/>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2F-409B-9B77-359AF1C06EB2}"/>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2F-409B-9B77-359AF1C06EB2}"/>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6F-4080-89E5-C3065F341F70}"/>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6F-4080-89E5-C3065F341F70}"/>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1-45BE-9752-2EA0AADEA0BF}"/>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1-45BE-9752-2EA0AADEA0BF}"/>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72-437B-92DC-2442518F4FC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72-437B-92DC-2442518F4FC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3-410C-A015-83B2991084A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3-410C-A015-83B2991084A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1A-407A-B46D-B4A5622748EA}"/>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1A-407A-B46D-B4A5622748EA}"/>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E8-4F37-BA5A-30FD3E80EAD6}"/>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E8-4F37-BA5A-30FD3E80EAD6}"/>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5F-4BB6-8C40-4828A8B66288}"/>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5F-4BB6-8C40-4828A8B66288}"/>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43.7</c:v>
                </c:pt>
                <c:pt idx="1">
                  <c:v>552.20000000000005</c:v>
                </c:pt>
                <c:pt idx="2">
                  <c:v>879.9</c:v>
                </c:pt>
                <c:pt idx="3">
                  <c:v>949.4</c:v>
                </c:pt>
                <c:pt idx="4">
                  <c:v>497.4</c:v>
                </c:pt>
              </c:numCache>
            </c:numRef>
          </c:val>
          <c:extLst>
            <c:ext xmlns:c16="http://schemas.microsoft.com/office/drawing/2014/chart" uri="{C3380CC4-5D6E-409C-BE32-E72D297353CC}">
              <c16:uniqueId val="{00000000-33D1-4EC9-8156-939CDAE5B05B}"/>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33D1-4EC9-8156-939CDAE5B05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3D1-4EC9-8156-939CDAE5B05B}"/>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5-4A7B-BB81-69BE81E064E3}"/>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5-4A7B-BB81-69BE81E064E3}"/>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0</c:v>
                </c:pt>
                <c:pt idx="1">
                  <c:v>#N/A</c:v>
                </c:pt>
                <c:pt idx="2">
                  <c:v>#N/A</c:v>
                </c:pt>
                <c:pt idx="3">
                  <c:v>#N/A</c:v>
                </c:pt>
                <c:pt idx="4">
                  <c:v>#N/A</c:v>
                </c:pt>
              </c:numCache>
            </c:numRef>
          </c:val>
          <c:extLst>
            <c:ext xmlns:c16="http://schemas.microsoft.com/office/drawing/2014/chart" uri="{C3380CC4-5D6E-409C-BE32-E72D297353CC}">
              <c16:uniqueId val="{00000000-D9CD-4697-B44E-85438CA2633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D9CD-4697-B44E-85438CA2633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0</c:v>
                </c:pt>
                <c:pt idx="1">
                  <c:v>#N/A</c:v>
                </c:pt>
                <c:pt idx="2">
                  <c:v>#N/A</c:v>
                </c:pt>
                <c:pt idx="3">
                  <c:v>#N/A</c:v>
                </c:pt>
                <c:pt idx="4">
                  <c:v>#N/A</c:v>
                </c:pt>
              </c:numCache>
            </c:numRef>
          </c:val>
          <c:extLst>
            <c:ext xmlns:c16="http://schemas.microsoft.com/office/drawing/2014/chart" uri="{C3380CC4-5D6E-409C-BE32-E72D297353CC}">
              <c16:uniqueId val="{00000000-1D91-4BC6-BC9B-CDE1AF775F68}"/>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1D91-4BC6-BC9B-CDE1AF775F68}"/>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C22-43BB-8A66-8A24C06F0CC2}"/>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DC22-43BB-8A66-8A24C06F0CC2}"/>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C-4F48-8A24-80D63E0523C6}"/>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C-4F48-8A24-80D63E0523C6}"/>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A-4094-AA16-14F66F133F1A}"/>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22DA-4094-AA16-14F66F133F1A}"/>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14</c:v>
                </c:pt>
                <c:pt idx="1">
                  <c:v>14.2</c:v>
                </c:pt>
                <c:pt idx="2">
                  <c:v>12.8</c:v>
                </c:pt>
                <c:pt idx="3">
                  <c:v>13.6</c:v>
                </c:pt>
                <c:pt idx="4">
                  <c:v>15</c:v>
                </c:pt>
              </c:numCache>
            </c:numRef>
          </c:val>
          <c:extLst>
            <c:ext xmlns:c16="http://schemas.microsoft.com/office/drawing/2014/chart" uri="{C3380CC4-5D6E-409C-BE32-E72D297353CC}">
              <c16:uniqueId val="{00000000-7A85-4081-A435-96825B216E24}"/>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7A85-4081-A435-96825B216E24}"/>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4EF-4319-AC51-08B13A68C4E1}"/>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14EF-4319-AC51-08B13A68C4E1}"/>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3BB-4E13-9B7E-0419D6A32B1D}"/>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23BB-4E13-9B7E-0419D6A32B1D}"/>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BC-4054-B368-4EAD72FDD316}"/>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BC-4054-B368-4EAD72FDD316}"/>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1BD-4CE6-8143-455EC0C265B9}"/>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BD-4CE6-8143-455EC0C265B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51BD-4CE6-8143-455EC0C265B9}"/>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ECA-40B5-B03C-8404EF57FF0E}"/>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FECA-40B5-B03C-8404EF57FF0E}"/>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119382.39999999999</c:v>
                </c:pt>
                <c:pt idx="1">
                  <c:v>28446.6</c:v>
                </c:pt>
                <c:pt idx="2">
                  <c:v>4494.6000000000004</c:v>
                </c:pt>
                <c:pt idx="3">
                  <c:v>4111.1000000000004</c:v>
                </c:pt>
                <c:pt idx="4">
                  <c:v>7844</c:v>
                </c:pt>
              </c:numCache>
            </c:numRef>
          </c:val>
          <c:extLst>
            <c:ext xmlns:c16="http://schemas.microsoft.com/office/drawing/2014/chart" uri="{C3380CC4-5D6E-409C-BE32-E72D297353CC}">
              <c16:uniqueId val="{00000000-8FE8-4055-B44D-989948909C6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8FE8-4055-B44D-989948909C6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-8135</c:v>
                </c:pt>
                <c:pt idx="1">
                  <c:v>1101</c:v>
                </c:pt>
                <c:pt idx="2">
                  <c:v>3260</c:v>
                </c:pt>
                <c:pt idx="3">
                  <c:v>3457</c:v>
                </c:pt>
                <c:pt idx="4">
                  <c:v>3398</c:v>
                </c:pt>
              </c:numCache>
            </c:numRef>
          </c:val>
          <c:extLst>
            <c:ext xmlns:c16="http://schemas.microsoft.com/office/drawing/2014/chart" uri="{C3380CC4-5D6E-409C-BE32-E72D297353CC}">
              <c16:uniqueId val="{00000000-8FA0-49BF-9DE2-808C19785D6A}"/>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8FA0-49BF-9DE2-808C19785D6A}"/>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0.4</c:v>
                </c:pt>
                <c:pt idx="1">
                  <c:v>14.2</c:v>
                </c:pt>
                <c:pt idx="2">
                  <c:v>12.8</c:v>
                </c:pt>
                <c:pt idx="3">
                  <c:v>13.6</c:v>
                </c:pt>
                <c:pt idx="4">
                  <c:v>15</c:v>
                </c:pt>
              </c:numCache>
            </c:numRef>
          </c:val>
          <c:extLst>
            <c:ext xmlns:c16="http://schemas.microsoft.com/office/drawing/2014/chart" uri="{C3380CC4-5D6E-409C-BE32-E72D297353CC}">
              <c16:uniqueId val="{00000000-CD2F-42EA-AF88-4A190747F7B3}"/>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CD2F-42EA-AF88-4A190747F7B3}"/>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130-4CCB-894F-8203ECA02339}"/>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C130-4CCB-894F-8203ECA02339}"/>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402-47B0-B4DF-472A36550ECE}"/>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9402-47B0-B4DF-472A36550ECE}"/>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C70-435A-872B-8C88DC343D4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70-435A-872B-8C88DC343D4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18" Type="http://schemas.openxmlformats.org/officeDocument/2006/relationships/image" Target="../media/image42.emf"/><Relationship Id="rId3" Type="http://schemas.openxmlformats.org/officeDocument/2006/relationships/image" Target="../media/image27.emf"/><Relationship Id="rId21" Type="http://schemas.openxmlformats.org/officeDocument/2006/relationships/image" Target="../media/image45.emf"/><Relationship Id="rId7" Type="http://schemas.openxmlformats.org/officeDocument/2006/relationships/image" Target="../media/image31.emf"/><Relationship Id="rId12" Type="http://schemas.openxmlformats.org/officeDocument/2006/relationships/image" Target="../media/image36.emf"/><Relationship Id="rId17" Type="http://schemas.openxmlformats.org/officeDocument/2006/relationships/image" Target="../media/image41.emf"/><Relationship Id="rId2" Type="http://schemas.openxmlformats.org/officeDocument/2006/relationships/image" Target="../media/image26.emf"/><Relationship Id="rId16" Type="http://schemas.openxmlformats.org/officeDocument/2006/relationships/image" Target="../media/image40.emf"/><Relationship Id="rId20" Type="http://schemas.openxmlformats.org/officeDocument/2006/relationships/image" Target="../media/image44.emf"/><Relationship Id="rId1" Type="http://schemas.openxmlformats.org/officeDocument/2006/relationships/image" Target="../media/image25.emf"/><Relationship Id="rId6" Type="http://schemas.openxmlformats.org/officeDocument/2006/relationships/image" Target="../media/image30.emf"/><Relationship Id="rId11" Type="http://schemas.openxmlformats.org/officeDocument/2006/relationships/image" Target="../media/image35.emf"/><Relationship Id="rId24" Type="http://schemas.openxmlformats.org/officeDocument/2006/relationships/image" Target="../media/image48.emf"/><Relationship Id="rId5" Type="http://schemas.openxmlformats.org/officeDocument/2006/relationships/image" Target="../media/image29.emf"/><Relationship Id="rId15" Type="http://schemas.openxmlformats.org/officeDocument/2006/relationships/image" Target="../media/image39.emf"/><Relationship Id="rId23" Type="http://schemas.openxmlformats.org/officeDocument/2006/relationships/image" Target="../media/image47.emf"/><Relationship Id="rId10" Type="http://schemas.openxmlformats.org/officeDocument/2006/relationships/image" Target="../media/image34.emf"/><Relationship Id="rId19" Type="http://schemas.openxmlformats.org/officeDocument/2006/relationships/image" Target="../media/image43.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 Id="rId22" Type="http://schemas.openxmlformats.org/officeDocument/2006/relationships/image" Target="../media/image46.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71061" y="7328025"/>
          <a:ext cx="5330899" cy="292393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073803" y="7328025"/>
          <a:ext cx="5264564" cy="292393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610208" y="7328025"/>
          <a:ext cx="5330899" cy="292393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7217031" y="7328025"/>
          <a:ext cx="5274091" cy="292393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780653" y="7328025"/>
          <a:ext cx="5340423" cy="292393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（最大出力合計83kW）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98562" y="12187670"/>
          <a:ext cx="5329078" cy="285033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98562" y="15188046"/>
          <a:ext cx="5329078" cy="2834097"/>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98562" y="18189504"/>
          <a:ext cx="5329078" cy="2834097"/>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98562" y="21173643"/>
          <a:ext cx="5329078" cy="2834097"/>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98562" y="24128558"/>
          <a:ext cx="5329078" cy="2834097"/>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556798" y="12187670"/>
          <a:ext cx="4825266" cy="285033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556798" y="15188046"/>
          <a:ext cx="4825266" cy="2834097"/>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556798" y="18189504"/>
          <a:ext cx="4825266" cy="2834097"/>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556798" y="21173643"/>
          <a:ext cx="4825266" cy="2834097"/>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556798" y="24128558"/>
          <a:ext cx="4825266" cy="2834097"/>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075421" y="12187670"/>
          <a:ext cx="4834789" cy="285033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075421" y="15188046"/>
          <a:ext cx="4834789" cy="2834097"/>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075421" y="18189504"/>
          <a:ext cx="4834789" cy="2834097"/>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075421" y="21173643"/>
          <a:ext cx="4834789" cy="2834097"/>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075421" y="24128558"/>
          <a:ext cx="4834789" cy="2834097"/>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7512864" y="12187670"/>
          <a:ext cx="4834791" cy="285033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7512864" y="15188046"/>
          <a:ext cx="4834791" cy="2834097"/>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7512864" y="18189504"/>
          <a:ext cx="4834791" cy="2834097"/>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7512864" y="21173643"/>
          <a:ext cx="4834791" cy="2834097"/>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7512864" y="24128558"/>
          <a:ext cx="4834791" cy="2834097"/>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3067360" y="12187670"/>
          <a:ext cx="4834789" cy="285033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3067360" y="15188046"/>
          <a:ext cx="4834789" cy="2834097"/>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3067360" y="18189504"/>
          <a:ext cx="4834789" cy="2834097"/>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3067360" y="21173643"/>
          <a:ext cx="4834789" cy="2834097"/>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3067360" y="24128558"/>
          <a:ext cx="4834789" cy="2834097"/>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1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1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1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1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1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1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1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1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1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1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1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1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16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17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17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17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173"/>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174"/>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175"/>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176"/>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177"/>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17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17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180"/>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181"/>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182"/>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183"/>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184"/>
                </a:ext>
              </a:extLst>
            </xdr:cNvPicPr>
          </xdr:nvPicPr>
          <xdr:blipFill>
            <a:blip xmlns:r="http://schemas.openxmlformats.org/officeDocument/2006/relationships" r:embed="rId50"/>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185"/>
                </a:ext>
              </a:extLst>
            </xdr:cNvPicPr>
          </xdr:nvPicPr>
          <xdr:blipFill>
            <a:blip xmlns:r="http://schemas.openxmlformats.org/officeDocument/2006/relationships" r:embed="rId5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186"/>
                </a:ext>
              </a:extLst>
            </xdr:cNvPicPr>
          </xdr:nvPicPr>
          <xdr:blipFill>
            <a:blip xmlns:r="http://schemas.openxmlformats.org/officeDocument/2006/relationships" r:embed="rId52"/>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187"/>
                </a:ext>
              </a:extLst>
            </xdr:cNvPicPr>
          </xdr:nvPicPr>
          <xdr:blipFill>
            <a:blip xmlns:r="http://schemas.openxmlformats.org/officeDocument/2006/relationships" r:embed="rId53"/>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188"/>
                </a:ext>
              </a:extLst>
            </xdr:cNvPicPr>
          </xdr:nvPicPr>
          <xdr:blipFill>
            <a:blip xmlns:r="http://schemas.openxmlformats.org/officeDocument/2006/relationships" r:embed="rId53"/>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189"/>
                </a:ext>
              </a:extLst>
            </xdr:cNvPicPr>
          </xdr:nvPicPr>
          <xdr:blipFill>
            <a:blip xmlns:r="http://schemas.openxmlformats.org/officeDocument/2006/relationships" r:embed="rId53"/>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190"/>
                </a:ext>
              </a:extLst>
            </xdr:cNvPicPr>
          </xdr:nvPicPr>
          <xdr:blipFill>
            <a:blip xmlns:r="http://schemas.openxmlformats.org/officeDocument/2006/relationships" r:embed="rId53"/>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191"/>
                </a:ext>
              </a:extLst>
            </xdr:cNvPicPr>
          </xdr:nvPicPr>
          <xdr:blipFill>
            <a:blip xmlns:r="http://schemas.openxmlformats.org/officeDocument/2006/relationships" r:embed="rId53"/>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192"/>
                </a:ext>
              </a:extLst>
            </xdr:cNvPicPr>
          </xdr:nvPicPr>
          <xdr:blipFill>
            <a:blip xmlns:r="http://schemas.openxmlformats.org/officeDocument/2006/relationships" r:embed="rId53"/>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193"/>
                </a:ext>
              </a:extLst>
            </xdr:cNvPicPr>
          </xdr:nvPicPr>
          <xdr:blipFill>
            <a:blip xmlns:r="http://schemas.openxmlformats.org/officeDocument/2006/relationships" r:embed="rId53"/>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194"/>
                </a:ext>
              </a:extLst>
            </xdr:cNvPicPr>
          </xdr:nvPicPr>
          <xdr:blipFill>
            <a:blip xmlns:r="http://schemas.openxmlformats.org/officeDocument/2006/relationships" r:embed="rId53"/>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195"/>
                </a:ext>
              </a:extLst>
            </xdr:cNvPicPr>
          </xdr:nvPicPr>
          <xdr:blipFill>
            <a:blip xmlns:r="http://schemas.openxmlformats.org/officeDocument/2006/relationships" r:embed="rId53"/>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196"/>
                </a:ext>
              </a:extLst>
            </xdr:cNvPicPr>
          </xdr:nvPicPr>
          <xdr:blipFill>
            <a:blip xmlns:r="http://schemas.openxmlformats.org/officeDocument/2006/relationships" r:embed="rId53"/>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197"/>
                </a:ext>
              </a:extLst>
            </xdr:cNvPicPr>
          </xdr:nvPicPr>
          <xdr:blipFill>
            <a:blip xmlns:r="http://schemas.openxmlformats.org/officeDocument/2006/relationships" r:embed="rId53"/>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198"/>
                </a:ext>
              </a:extLst>
            </xdr:cNvPicPr>
          </xdr:nvPicPr>
          <xdr:blipFill>
            <a:blip xmlns:r="http://schemas.openxmlformats.org/officeDocument/2006/relationships" r:embed="rId53"/>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199"/>
                </a:ext>
              </a:extLst>
            </xdr:cNvPicPr>
          </xdr:nvPicPr>
          <xdr:blipFill>
            <a:blip xmlns:r="http://schemas.openxmlformats.org/officeDocument/2006/relationships" r:embed="rId54"/>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200"/>
                </a:ext>
              </a:extLst>
            </xdr:cNvPicPr>
          </xdr:nvPicPr>
          <xdr:blipFill>
            <a:blip xmlns:r="http://schemas.openxmlformats.org/officeDocument/2006/relationships" r:embed="rId54"/>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view="pageBreakPreview" zoomScale="40" zoomScaleNormal="40" zoomScaleSheetLayoutView="40" workbookViewId="0">
      <selection activeCell="Q15" sqref="Q15"/>
    </sheetView>
  </sheetViews>
  <sheetFormatPr defaultColWidth="9" defaultRowHeight="17.649999999999999" x14ac:dyDescent="0.25"/>
  <cols>
    <col min="1" max="1" width="4.46484375" style="5" customWidth="1"/>
    <col min="2" max="34" width="11.86328125" style="5" customWidth="1"/>
    <col min="35" max="35" width="4.1328125" style="5" customWidth="1"/>
    <col min="36" max="36" width="4.59765625" style="5" customWidth="1"/>
    <col min="37" max="42" width="9" style="5"/>
    <col min="43" max="43" width="41.1328125" style="5" customWidth="1"/>
    <col min="44" max="16384" width="9" style="5"/>
  </cols>
  <sheetData>
    <row r="1" spans="1:43" ht="52.5" customHeight="1" thickBot="1" x14ac:dyDescent="0.45">
      <c r="A1" s="1"/>
      <c r="B1" s="2" t="str">
        <f>データ!H6</f>
        <v>北海道　函館市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264</v>
      </c>
      <c r="T3" s="179"/>
      <c r="U3" s="179"/>
      <c r="V3" s="179"/>
      <c r="W3" s="179"/>
      <c r="X3" s="179"/>
      <c r="Y3" s="179"/>
      <c r="Z3" s="179"/>
      <c r="AA3" s="179"/>
      <c r="AB3" s="179"/>
      <c r="AC3" s="179"/>
      <c r="AD3" s="179"/>
      <c r="AE3" s="179"/>
      <c r="AF3" s="179"/>
      <c r="AG3" s="179"/>
      <c r="AH3" s="180"/>
      <c r="AI3" s="1"/>
      <c r="AJ3" s="1"/>
      <c r="AK3" s="112" t="s">
        <v>261</v>
      </c>
      <c r="AL3" s="113"/>
      <c r="AM3" s="113"/>
      <c r="AN3" s="113"/>
      <c r="AO3" s="113"/>
      <c r="AP3" s="113"/>
      <c r="AQ3" s="114"/>
    </row>
    <row r="4" spans="1:43" ht="23.1" customHeight="1" x14ac:dyDescent="0.2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5">
      <c r="A5" s="1"/>
      <c r="B5" s="187" t="str">
        <f>データ!M6</f>
        <v>-</v>
      </c>
      <c r="C5" s="188"/>
      <c r="D5" s="188"/>
      <c r="E5" s="188"/>
      <c r="F5" s="168" t="str">
        <f>データ!N6</f>
        <v>-</v>
      </c>
      <c r="G5" s="168"/>
      <c r="H5" s="168"/>
      <c r="I5" s="168"/>
      <c r="J5" s="168" t="str">
        <f>データ!O6</f>
        <v>-</v>
      </c>
      <c r="K5" s="168"/>
      <c r="L5" s="168"/>
      <c r="M5" s="168"/>
      <c r="N5" s="168">
        <f>データ!P6</f>
        <v>1</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5">
      <c r="A7" s="1"/>
      <c r="B7" s="167" t="str">
        <f>データ!Q6</f>
        <v>-</v>
      </c>
      <c r="C7" s="168"/>
      <c r="D7" s="168"/>
      <c r="E7" s="168"/>
      <c r="F7" s="169" t="s">
        <v>129</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3">
      <c r="A9" s="1"/>
      <c r="B9" s="157" t="s">
        <v>132</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3">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5">
      <c r="A14" s="1"/>
      <c r="B14" s="147" t="s">
        <v>22</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5">
      <c r="A15" s="1"/>
      <c r="B15" s="140" t="s">
        <v>23</v>
      </c>
      <c r="C15" s="141"/>
      <c r="D15" s="141"/>
      <c r="E15" s="142"/>
      <c r="F15" s="143">
        <f>データ!AL6</f>
        <v>102</v>
      </c>
      <c r="G15" s="143"/>
      <c r="H15" s="143">
        <f>データ!AM6</f>
        <v>103</v>
      </c>
      <c r="I15" s="143"/>
      <c r="J15" s="143">
        <f>データ!AN6</f>
        <v>93</v>
      </c>
      <c r="K15" s="143"/>
      <c r="L15" s="143">
        <f>データ!AO6</f>
        <v>99</v>
      </c>
      <c r="M15" s="143"/>
      <c r="N15" s="144">
        <f>データ!AP6</f>
        <v>109</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3">
      <c r="A16" s="1"/>
      <c r="B16" s="133" t="s">
        <v>24</v>
      </c>
      <c r="C16" s="134"/>
      <c r="D16" s="134"/>
      <c r="E16" s="135"/>
      <c r="F16" s="146">
        <f>データ!AQ6</f>
        <v>102</v>
      </c>
      <c r="G16" s="146"/>
      <c r="H16" s="146">
        <f>データ!AR6</f>
        <v>103</v>
      </c>
      <c r="I16" s="146"/>
      <c r="J16" s="146">
        <f>データ!AS6</f>
        <v>93</v>
      </c>
      <c r="K16" s="146"/>
      <c r="L16" s="146">
        <f>データ!AT6</f>
        <v>99</v>
      </c>
      <c r="M16" s="146"/>
      <c r="N16" s="138">
        <f>データ!AU6</f>
        <v>109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3">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3">
      <c r="A19" s="1"/>
      <c r="B19" s="133" t="s">
        <v>27</v>
      </c>
      <c r="C19" s="134"/>
      <c r="D19" s="134"/>
      <c r="E19" s="135"/>
      <c r="F19" s="136" t="str">
        <f>データ!AV6</f>
        <v>-</v>
      </c>
      <c r="G19" s="136"/>
      <c r="H19" s="136"/>
      <c r="I19" s="136">
        <f>データ!AW6</f>
        <v>3916</v>
      </c>
      <c r="J19" s="136"/>
      <c r="K19" s="136"/>
      <c r="L19" s="136">
        <f>データ!AX6</f>
        <v>3916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3">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2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3">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2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3">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262</v>
      </c>
      <c r="AL40" s="113"/>
      <c r="AM40" s="113"/>
      <c r="AN40" s="113"/>
      <c r="AO40" s="113"/>
      <c r="AP40" s="113"/>
      <c r="AQ40" s="114"/>
    </row>
    <row r="41" spans="1:43" ht="29.45" customHeight="1" x14ac:dyDescent="0.2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2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263</v>
      </c>
      <c r="AL99" s="124"/>
      <c r="AM99" s="124"/>
      <c r="AN99" s="124"/>
      <c r="AO99" s="124"/>
      <c r="AP99" s="124"/>
      <c r="AQ99" s="125"/>
    </row>
    <row r="100" spans="1:43" ht="16.350000000000001" customHeight="1" x14ac:dyDescent="0.2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3">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5">
      <c r="B122" s="5" t="s">
        <v>35</v>
      </c>
      <c r="C122" s="5" t="s">
        <v>36</v>
      </c>
      <c r="D122" s="5" t="s">
        <v>37</v>
      </c>
      <c r="E122" s="5" t="s">
        <v>38</v>
      </c>
      <c r="F122" s="5" t="s">
        <v>39</v>
      </c>
      <c r="G122" s="5" t="s">
        <v>40</v>
      </c>
    </row>
    <row r="123" spans="1:43" hidden="1" x14ac:dyDescent="0.25">
      <c r="C123" s="5" t="str">
        <f>データ!CY9</f>
        <v>（最大出力合計83kW）</v>
      </c>
      <c r="D123" s="5" t="str">
        <f>データ!EX9</f>
        <v>（最大出力合計-kW）</v>
      </c>
      <c r="E123" s="5" t="str">
        <f>データ!GW9</f>
        <v>（最大出力合計-kW）</v>
      </c>
      <c r="F123" s="5" t="str">
        <f>データ!IV9</f>
        <v>（最大出力合計-kW）</v>
      </c>
      <c r="G123" s="5" t="str">
        <f>データ!KU9</f>
        <v>（最大出力合計83kW）</v>
      </c>
    </row>
  </sheetData>
  <sheetProtection algorithmName="SHA-512" hashValue="B3vyeKN3nj8yVaWDgL0mRB08wLVhyURgkrr63KLMs5NEFJY19R7+huQfCPjiBbRh/opMJLM6wqoPUoEwvLBVFQ==" saltValue="fU6yE3zpotVW89Rq2WGoZ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2.75" x14ac:dyDescent="0.25"/>
  <cols>
    <col min="2" max="6" width="11.86328125" customWidth="1"/>
    <col min="7" max="7" width="18.3984375" bestFit="1" customWidth="1"/>
    <col min="8" max="8" width="12.1328125" customWidth="1"/>
    <col min="9" max="9" width="14.73046875" customWidth="1"/>
    <col min="10" max="15" width="12.1328125" customWidth="1"/>
    <col min="16" max="16" width="27" customWidth="1"/>
    <col min="17" max="17" width="27.1328125" customWidth="1"/>
    <col min="18" max="18" width="28" customWidth="1"/>
    <col min="19" max="19" width="12.1328125" customWidth="1"/>
    <col min="20" max="20" width="17.1328125" customWidth="1"/>
    <col min="21" max="49" width="12.1328125" customWidth="1"/>
    <col min="50" max="50" width="9.46484375" customWidth="1"/>
    <col min="51" max="55" width="12.86328125" customWidth="1"/>
    <col min="56" max="60" width="12.46484375" customWidth="1"/>
    <col min="61" max="61" width="9.46484375" customWidth="1"/>
    <col min="62" max="66" width="12.86328125" customWidth="1"/>
    <col min="67" max="71" width="12.46484375" customWidth="1"/>
    <col min="72" max="72" width="9.46484375" customWidth="1"/>
    <col min="73" max="77" width="12.86328125" customWidth="1"/>
    <col min="78" max="82" width="12.46484375" customWidth="1"/>
    <col min="83" max="83" width="9.46484375" customWidth="1"/>
    <col min="84" max="88" width="12.86328125" customWidth="1"/>
    <col min="89" max="92" width="12.46484375" customWidth="1"/>
    <col min="93" max="93" width="9.46484375" customWidth="1"/>
    <col min="94" max="98" width="12.86328125" customWidth="1"/>
    <col min="99" max="103" width="12.46484375" customWidth="1"/>
    <col min="104" max="104" width="9.3984375" customWidth="1"/>
    <col min="105" max="109" width="12.86328125" customWidth="1"/>
    <col min="110" max="113" width="12.46484375" customWidth="1"/>
    <col min="114" max="114" width="9.3984375" customWidth="1"/>
    <col min="115" max="119" width="12.86328125" customWidth="1"/>
    <col min="120" max="123" width="12.46484375" customWidth="1"/>
    <col min="124" max="124" width="9.3984375" customWidth="1"/>
    <col min="125" max="129" width="12.86328125" customWidth="1"/>
    <col min="130" max="133" width="12.46484375" customWidth="1"/>
    <col min="134" max="134" width="9.3984375" customWidth="1"/>
    <col min="135" max="139" width="12.86328125" customWidth="1"/>
    <col min="140" max="143" width="12.46484375" customWidth="1"/>
    <col min="144" max="144" width="9.3984375" customWidth="1"/>
    <col min="145" max="149" width="12.86328125" customWidth="1"/>
    <col min="150" max="154" width="12.46484375" customWidth="1"/>
    <col min="155" max="155" width="9.1328125" customWidth="1"/>
    <col min="156" max="160" width="11.59765625" customWidth="1"/>
    <col min="161" max="164" width="12.46484375" customWidth="1"/>
    <col min="165" max="165" width="9.1328125" customWidth="1"/>
    <col min="166" max="170" width="11.59765625" customWidth="1"/>
    <col min="171" max="174" width="12.46484375" customWidth="1"/>
    <col min="175" max="175" width="9.1328125" customWidth="1"/>
    <col min="176" max="180" width="11.59765625" customWidth="1"/>
    <col min="181" max="184" width="12.46484375" customWidth="1"/>
    <col min="185" max="185" width="9.1328125" customWidth="1"/>
    <col min="186" max="190" width="11.59765625" customWidth="1"/>
    <col min="191" max="194" width="12.46484375" customWidth="1"/>
    <col min="195" max="195" width="9.1328125" customWidth="1"/>
    <col min="196" max="200" width="11.59765625" customWidth="1"/>
    <col min="201" max="205" width="12.46484375" customWidth="1"/>
    <col min="206" max="206" width="9.1328125" customWidth="1"/>
    <col min="207" max="211" width="11.59765625" customWidth="1"/>
    <col min="212" max="215" width="12.46484375" customWidth="1"/>
    <col min="216" max="216" width="9.1328125" customWidth="1"/>
    <col min="217" max="221" width="11.59765625" customWidth="1"/>
    <col min="222" max="225" width="12.46484375" customWidth="1"/>
    <col min="226" max="226" width="9.1328125" customWidth="1"/>
    <col min="227" max="231" width="11.59765625" customWidth="1"/>
    <col min="232" max="235" width="12.46484375" customWidth="1"/>
    <col min="236" max="236" width="9.1328125" customWidth="1"/>
    <col min="237" max="241" width="11.59765625" customWidth="1"/>
    <col min="242" max="245" width="12.46484375" customWidth="1"/>
    <col min="246" max="246" width="9.1328125" customWidth="1"/>
    <col min="247" max="251" width="11.59765625" customWidth="1"/>
    <col min="252" max="256" width="12.46484375" customWidth="1"/>
    <col min="257" max="257" width="9.1328125" customWidth="1"/>
    <col min="258" max="262" width="11.59765625" customWidth="1"/>
    <col min="263" max="266" width="12.46484375" customWidth="1"/>
    <col min="267" max="267" width="9.1328125" customWidth="1"/>
    <col min="268" max="272" width="11.59765625" customWidth="1"/>
    <col min="273" max="276" width="12.46484375" customWidth="1"/>
    <col min="277" max="277" width="9.1328125" customWidth="1"/>
    <col min="278" max="282" width="11.59765625" customWidth="1"/>
    <col min="283" max="286" width="12.46484375" customWidth="1"/>
    <col min="287" max="287" width="9.1328125" customWidth="1"/>
    <col min="288" max="292" width="11.59765625" customWidth="1"/>
    <col min="293" max="296" width="12.46484375" customWidth="1"/>
    <col min="297" max="297" width="9.1328125" customWidth="1"/>
    <col min="298" max="302" width="11.59765625" customWidth="1"/>
    <col min="303" max="307" width="12.46484375" customWidth="1"/>
    <col min="308" max="308" width="9.1328125" customWidth="1"/>
    <col min="309" max="313" width="11.59765625" customWidth="1"/>
    <col min="314" max="317" width="12.46484375" customWidth="1"/>
    <col min="318" max="318" width="9.1328125" customWidth="1"/>
    <col min="319" max="323" width="11.59765625" customWidth="1"/>
    <col min="324" max="327" width="12.46484375" customWidth="1"/>
    <col min="328" max="328" width="9.1328125" customWidth="1"/>
    <col min="329" max="333" width="11.59765625" customWidth="1"/>
    <col min="334" max="337" width="12.46484375" customWidth="1"/>
    <col min="338" max="338" width="9.1328125" customWidth="1"/>
    <col min="339" max="343" width="11.59765625" customWidth="1"/>
    <col min="344" max="347" width="12.46484375" customWidth="1"/>
    <col min="348" max="348" width="9.1328125" customWidth="1"/>
    <col min="349" max="353" width="11.59765625" customWidth="1"/>
    <col min="354" max="357" width="12.46484375" customWidth="1"/>
    <col min="358" max="374" width="17" customWidth="1"/>
  </cols>
  <sheetData>
    <row r="1" spans="1:374" x14ac:dyDescent="0.2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2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38</v>
      </c>
      <c r="MZ4" s="54"/>
      <c r="NA4" s="54"/>
      <c r="NB4" s="58"/>
      <c r="NC4" s="53" t="s">
        <v>39</v>
      </c>
      <c r="ND4" s="54"/>
      <c r="NE4" s="54"/>
      <c r="NF4" s="58"/>
      <c r="NG4" s="53" t="s">
        <v>76</v>
      </c>
      <c r="NH4" s="54"/>
      <c r="NI4" s="54"/>
      <c r="NJ4" s="58"/>
    </row>
    <row r="5" spans="1:374" x14ac:dyDescent="0.25">
      <c r="A5" s="49" t="s">
        <v>77</v>
      </c>
      <c r="B5" s="65"/>
      <c r="C5" s="65"/>
      <c r="D5" s="65"/>
      <c r="E5" s="65"/>
      <c r="F5" s="65"/>
      <c r="G5" s="65"/>
      <c r="H5" s="65" t="s">
        <v>78</v>
      </c>
      <c r="I5" s="66" t="s">
        <v>79</v>
      </c>
      <c r="J5" s="66" t="s">
        <v>80</v>
      </c>
      <c r="K5" s="66" t="s">
        <v>81</v>
      </c>
      <c r="L5" s="66" t="s">
        <v>82</v>
      </c>
      <c r="M5" s="66" t="s">
        <v>83</v>
      </c>
      <c r="N5" s="66" t="s">
        <v>84</v>
      </c>
      <c r="O5" s="66" t="s">
        <v>85</v>
      </c>
      <c r="P5" s="66" t="s">
        <v>86</v>
      </c>
      <c r="Q5" s="66" t="s">
        <v>87</v>
      </c>
      <c r="R5" s="66" t="s">
        <v>88</v>
      </c>
      <c r="S5" s="66" t="s">
        <v>89</v>
      </c>
      <c r="T5" s="66" t="s">
        <v>90</v>
      </c>
      <c r="U5" s="66" t="s">
        <v>91</v>
      </c>
      <c r="V5" s="66" t="s">
        <v>92</v>
      </c>
      <c r="W5" s="66" t="s">
        <v>93</v>
      </c>
      <c r="X5" s="66" t="s">
        <v>94</v>
      </c>
      <c r="Y5" s="66" t="s">
        <v>95</v>
      </c>
      <c r="Z5" s="66" t="s">
        <v>96</v>
      </c>
      <c r="AA5" s="66" t="s">
        <v>97</v>
      </c>
      <c r="AB5" s="66" t="s">
        <v>93</v>
      </c>
      <c r="AC5" s="66" t="s">
        <v>94</v>
      </c>
      <c r="AD5" s="66" t="s">
        <v>95</v>
      </c>
      <c r="AE5" s="66" t="s">
        <v>96</v>
      </c>
      <c r="AF5" s="66" t="s">
        <v>97</v>
      </c>
      <c r="AG5" s="66" t="s">
        <v>93</v>
      </c>
      <c r="AH5" s="66" t="s">
        <v>94</v>
      </c>
      <c r="AI5" s="66" t="s">
        <v>95</v>
      </c>
      <c r="AJ5" s="66" t="s">
        <v>96</v>
      </c>
      <c r="AK5" s="66" t="s">
        <v>97</v>
      </c>
      <c r="AL5" s="66" t="s">
        <v>93</v>
      </c>
      <c r="AM5" s="66" t="s">
        <v>94</v>
      </c>
      <c r="AN5" s="66" t="s">
        <v>95</v>
      </c>
      <c r="AO5" s="66" t="s">
        <v>96</v>
      </c>
      <c r="AP5" s="66" t="s">
        <v>97</v>
      </c>
      <c r="AQ5" s="66" t="s">
        <v>93</v>
      </c>
      <c r="AR5" s="66" t="s">
        <v>94</v>
      </c>
      <c r="AS5" s="66" t="s">
        <v>95</v>
      </c>
      <c r="AT5" s="66" t="s">
        <v>96</v>
      </c>
      <c r="AU5" s="66" t="s">
        <v>97</v>
      </c>
      <c r="AV5" s="66" t="s">
        <v>98</v>
      </c>
      <c r="AW5" s="66" t="s">
        <v>99</v>
      </c>
      <c r="AX5" s="66" t="s">
        <v>100</v>
      </c>
      <c r="AY5" s="66" t="s">
        <v>101</v>
      </c>
      <c r="AZ5" s="66" t="s">
        <v>102</v>
      </c>
      <c r="BA5" s="66" t="s">
        <v>103</v>
      </c>
      <c r="BB5" s="66" t="s">
        <v>104</v>
      </c>
      <c r="BC5" s="66" t="s">
        <v>105</v>
      </c>
      <c r="BD5" s="66" t="s">
        <v>106</v>
      </c>
      <c r="BE5" s="66" t="s">
        <v>107</v>
      </c>
      <c r="BF5" s="66" t="s">
        <v>108</v>
      </c>
      <c r="BG5" s="66" t="s">
        <v>109</v>
      </c>
      <c r="BH5" s="66" t="s">
        <v>110</v>
      </c>
      <c r="BI5" s="66" t="s">
        <v>111</v>
      </c>
      <c r="BJ5" s="66" t="s">
        <v>101</v>
      </c>
      <c r="BK5" s="66" t="s">
        <v>102</v>
      </c>
      <c r="BL5" s="66" t="s">
        <v>103</v>
      </c>
      <c r="BM5" s="66" t="s">
        <v>104</v>
      </c>
      <c r="BN5" s="66" t="s">
        <v>105</v>
      </c>
      <c r="BO5" s="66" t="s">
        <v>106</v>
      </c>
      <c r="BP5" s="66" t="s">
        <v>107</v>
      </c>
      <c r="BQ5" s="66" t="s">
        <v>108</v>
      </c>
      <c r="BR5" s="66" t="s">
        <v>109</v>
      </c>
      <c r="BS5" s="66" t="s">
        <v>110</v>
      </c>
      <c r="BT5" s="66" t="s">
        <v>111</v>
      </c>
      <c r="BU5" s="66" t="s">
        <v>101</v>
      </c>
      <c r="BV5" s="66" t="s">
        <v>102</v>
      </c>
      <c r="BW5" s="66" t="s">
        <v>103</v>
      </c>
      <c r="BX5" s="66" t="s">
        <v>104</v>
      </c>
      <c r="BY5" s="66" t="s">
        <v>105</v>
      </c>
      <c r="BZ5" s="66" t="s">
        <v>106</v>
      </c>
      <c r="CA5" s="66" t="s">
        <v>107</v>
      </c>
      <c r="CB5" s="66" t="s">
        <v>108</v>
      </c>
      <c r="CC5" s="66" t="s">
        <v>109</v>
      </c>
      <c r="CD5" s="66" t="s">
        <v>110</v>
      </c>
      <c r="CE5" s="66" t="s">
        <v>111</v>
      </c>
      <c r="CF5" s="66" t="s">
        <v>101</v>
      </c>
      <c r="CG5" s="66" t="s">
        <v>102</v>
      </c>
      <c r="CH5" s="66" t="s">
        <v>103</v>
      </c>
      <c r="CI5" s="66" t="s">
        <v>104</v>
      </c>
      <c r="CJ5" s="66" t="s">
        <v>105</v>
      </c>
      <c r="CK5" s="66" t="s">
        <v>106</v>
      </c>
      <c r="CL5" s="66" t="s">
        <v>107</v>
      </c>
      <c r="CM5" s="66" t="s">
        <v>108</v>
      </c>
      <c r="CN5" s="66" t="s">
        <v>109</v>
      </c>
      <c r="CO5" s="66" t="s">
        <v>110</v>
      </c>
      <c r="CP5" s="66" t="s">
        <v>101</v>
      </c>
      <c r="CQ5" s="66" t="s">
        <v>102</v>
      </c>
      <c r="CR5" s="66" t="s">
        <v>103</v>
      </c>
      <c r="CS5" s="66" t="s">
        <v>104</v>
      </c>
      <c r="CT5" s="66" t="s">
        <v>105</v>
      </c>
      <c r="CU5" s="66" t="s">
        <v>106</v>
      </c>
      <c r="CV5" s="66" t="s">
        <v>107</v>
      </c>
      <c r="CW5" s="66" t="s">
        <v>108</v>
      </c>
      <c r="CX5" s="66" t="s">
        <v>109</v>
      </c>
      <c r="CY5" s="66" t="s">
        <v>110</v>
      </c>
      <c r="CZ5" s="66" t="s">
        <v>112</v>
      </c>
      <c r="DA5" s="66" t="s">
        <v>101</v>
      </c>
      <c r="DB5" s="66" t="s">
        <v>102</v>
      </c>
      <c r="DC5" s="66" t="s">
        <v>103</v>
      </c>
      <c r="DD5" s="66" t="s">
        <v>104</v>
      </c>
      <c r="DE5" s="66" t="s">
        <v>105</v>
      </c>
      <c r="DF5" s="66" t="s">
        <v>106</v>
      </c>
      <c r="DG5" s="66" t="s">
        <v>107</v>
      </c>
      <c r="DH5" s="66" t="s">
        <v>108</v>
      </c>
      <c r="DI5" s="66" t="s">
        <v>109</v>
      </c>
      <c r="DJ5" s="66" t="s">
        <v>110</v>
      </c>
      <c r="DK5" s="66" t="s">
        <v>101</v>
      </c>
      <c r="DL5" s="66" t="s">
        <v>102</v>
      </c>
      <c r="DM5" s="66" t="s">
        <v>103</v>
      </c>
      <c r="DN5" s="66" t="s">
        <v>104</v>
      </c>
      <c r="DO5" s="66" t="s">
        <v>105</v>
      </c>
      <c r="DP5" s="66" t="s">
        <v>106</v>
      </c>
      <c r="DQ5" s="66" t="s">
        <v>107</v>
      </c>
      <c r="DR5" s="66" t="s">
        <v>108</v>
      </c>
      <c r="DS5" s="66" t="s">
        <v>109</v>
      </c>
      <c r="DT5" s="66" t="s">
        <v>110</v>
      </c>
      <c r="DU5" s="66" t="s">
        <v>101</v>
      </c>
      <c r="DV5" s="66" t="s">
        <v>102</v>
      </c>
      <c r="DW5" s="66" t="s">
        <v>103</v>
      </c>
      <c r="DX5" s="66" t="s">
        <v>104</v>
      </c>
      <c r="DY5" s="66" t="s">
        <v>105</v>
      </c>
      <c r="DZ5" s="66" t="s">
        <v>106</v>
      </c>
      <c r="EA5" s="66" t="s">
        <v>107</v>
      </c>
      <c r="EB5" s="66" t="s">
        <v>108</v>
      </c>
      <c r="EC5" s="66" t="s">
        <v>109</v>
      </c>
      <c r="ED5" s="66" t="s">
        <v>110</v>
      </c>
      <c r="EE5" s="66" t="s">
        <v>101</v>
      </c>
      <c r="EF5" s="66" t="s">
        <v>102</v>
      </c>
      <c r="EG5" s="66" t="s">
        <v>103</v>
      </c>
      <c r="EH5" s="66" t="s">
        <v>104</v>
      </c>
      <c r="EI5" s="66" t="s">
        <v>105</v>
      </c>
      <c r="EJ5" s="66" t="s">
        <v>106</v>
      </c>
      <c r="EK5" s="66" t="s">
        <v>107</v>
      </c>
      <c r="EL5" s="66" t="s">
        <v>108</v>
      </c>
      <c r="EM5" s="66" t="s">
        <v>109</v>
      </c>
      <c r="EN5" s="66" t="s">
        <v>110</v>
      </c>
      <c r="EO5" s="66" t="s">
        <v>101</v>
      </c>
      <c r="EP5" s="66" t="s">
        <v>102</v>
      </c>
      <c r="EQ5" s="66" t="s">
        <v>103</v>
      </c>
      <c r="ER5" s="66" t="s">
        <v>104</v>
      </c>
      <c r="ES5" s="66" t="s">
        <v>105</v>
      </c>
      <c r="ET5" s="66" t="s">
        <v>106</v>
      </c>
      <c r="EU5" s="66" t="s">
        <v>107</v>
      </c>
      <c r="EV5" s="66" t="s">
        <v>108</v>
      </c>
      <c r="EW5" s="66" t="s">
        <v>109</v>
      </c>
      <c r="EX5" s="66" t="s">
        <v>110</v>
      </c>
      <c r="EY5" s="66" t="s">
        <v>112</v>
      </c>
      <c r="EZ5" s="66" t="s">
        <v>101</v>
      </c>
      <c r="FA5" s="66" t="s">
        <v>102</v>
      </c>
      <c r="FB5" s="66" t="s">
        <v>103</v>
      </c>
      <c r="FC5" s="66" t="s">
        <v>104</v>
      </c>
      <c r="FD5" s="66" t="s">
        <v>105</v>
      </c>
      <c r="FE5" s="66" t="s">
        <v>106</v>
      </c>
      <c r="FF5" s="66" t="s">
        <v>107</v>
      </c>
      <c r="FG5" s="66" t="s">
        <v>108</v>
      </c>
      <c r="FH5" s="66" t="s">
        <v>109</v>
      </c>
      <c r="FI5" s="66" t="s">
        <v>110</v>
      </c>
      <c r="FJ5" s="66" t="s">
        <v>101</v>
      </c>
      <c r="FK5" s="66" t="s">
        <v>102</v>
      </c>
      <c r="FL5" s="66" t="s">
        <v>103</v>
      </c>
      <c r="FM5" s="66" t="s">
        <v>104</v>
      </c>
      <c r="FN5" s="66" t="s">
        <v>105</v>
      </c>
      <c r="FO5" s="66" t="s">
        <v>106</v>
      </c>
      <c r="FP5" s="66" t="s">
        <v>107</v>
      </c>
      <c r="FQ5" s="66" t="s">
        <v>108</v>
      </c>
      <c r="FR5" s="66" t="s">
        <v>109</v>
      </c>
      <c r="FS5" s="66" t="s">
        <v>110</v>
      </c>
      <c r="FT5" s="66" t="s">
        <v>101</v>
      </c>
      <c r="FU5" s="66" t="s">
        <v>102</v>
      </c>
      <c r="FV5" s="66" t="s">
        <v>103</v>
      </c>
      <c r="FW5" s="66" t="s">
        <v>104</v>
      </c>
      <c r="FX5" s="66" t="s">
        <v>105</v>
      </c>
      <c r="FY5" s="66" t="s">
        <v>106</v>
      </c>
      <c r="FZ5" s="66" t="s">
        <v>107</v>
      </c>
      <c r="GA5" s="66" t="s">
        <v>108</v>
      </c>
      <c r="GB5" s="66" t="s">
        <v>109</v>
      </c>
      <c r="GC5" s="66" t="s">
        <v>110</v>
      </c>
      <c r="GD5" s="66" t="s">
        <v>101</v>
      </c>
      <c r="GE5" s="66" t="s">
        <v>102</v>
      </c>
      <c r="GF5" s="66" t="s">
        <v>103</v>
      </c>
      <c r="GG5" s="66" t="s">
        <v>104</v>
      </c>
      <c r="GH5" s="66" t="s">
        <v>105</v>
      </c>
      <c r="GI5" s="66" t="s">
        <v>106</v>
      </c>
      <c r="GJ5" s="66" t="s">
        <v>107</v>
      </c>
      <c r="GK5" s="66" t="s">
        <v>108</v>
      </c>
      <c r="GL5" s="66" t="s">
        <v>109</v>
      </c>
      <c r="GM5" s="66" t="s">
        <v>110</v>
      </c>
      <c r="GN5" s="66" t="s">
        <v>101</v>
      </c>
      <c r="GO5" s="66" t="s">
        <v>102</v>
      </c>
      <c r="GP5" s="66" t="s">
        <v>103</v>
      </c>
      <c r="GQ5" s="66" t="s">
        <v>104</v>
      </c>
      <c r="GR5" s="66" t="s">
        <v>105</v>
      </c>
      <c r="GS5" s="66" t="s">
        <v>106</v>
      </c>
      <c r="GT5" s="66" t="s">
        <v>107</v>
      </c>
      <c r="GU5" s="66" t="s">
        <v>108</v>
      </c>
      <c r="GV5" s="66" t="s">
        <v>109</v>
      </c>
      <c r="GW5" s="66" t="s">
        <v>110</v>
      </c>
      <c r="GX5" s="66" t="s">
        <v>112</v>
      </c>
      <c r="GY5" s="66" t="s">
        <v>101</v>
      </c>
      <c r="GZ5" s="66" t="s">
        <v>102</v>
      </c>
      <c r="HA5" s="66" t="s">
        <v>103</v>
      </c>
      <c r="HB5" s="66" t="s">
        <v>104</v>
      </c>
      <c r="HC5" s="66" t="s">
        <v>105</v>
      </c>
      <c r="HD5" s="66" t="s">
        <v>106</v>
      </c>
      <c r="HE5" s="66" t="s">
        <v>107</v>
      </c>
      <c r="HF5" s="66" t="s">
        <v>108</v>
      </c>
      <c r="HG5" s="66" t="s">
        <v>109</v>
      </c>
      <c r="HH5" s="66" t="s">
        <v>110</v>
      </c>
      <c r="HI5" s="66" t="s">
        <v>101</v>
      </c>
      <c r="HJ5" s="66" t="s">
        <v>102</v>
      </c>
      <c r="HK5" s="66" t="s">
        <v>103</v>
      </c>
      <c r="HL5" s="66" t="s">
        <v>104</v>
      </c>
      <c r="HM5" s="66" t="s">
        <v>105</v>
      </c>
      <c r="HN5" s="66" t="s">
        <v>106</v>
      </c>
      <c r="HO5" s="66" t="s">
        <v>107</v>
      </c>
      <c r="HP5" s="66" t="s">
        <v>108</v>
      </c>
      <c r="HQ5" s="66" t="s">
        <v>109</v>
      </c>
      <c r="HR5" s="66" t="s">
        <v>110</v>
      </c>
      <c r="HS5" s="66" t="s">
        <v>101</v>
      </c>
      <c r="HT5" s="66" t="s">
        <v>102</v>
      </c>
      <c r="HU5" s="66" t="s">
        <v>103</v>
      </c>
      <c r="HV5" s="66" t="s">
        <v>104</v>
      </c>
      <c r="HW5" s="66" t="s">
        <v>105</v>
      </c>
      <c r="HX5" s="66" t="s">
        <v>106</v>
      </c>
      <c r="HY5" s="66" t="s">
        <v>107</v>
      </c>
      <c r="HZ5" s="66" t="s">
        <v>108</v>
      </c>
      <c r="IA5" s="66" t="s">
        <v>109</v>
      </c>
      <c r="IB5" s="66" t="s">
        <v>110</v>
      </c>
      <c r="IC5" s="66" t="s">
        <v>101</v>
      </c>
      <c r="ID5" s="66" t="s">
        <v>102</v>
      </c>
      <c r="IE5" s="66" t="s">
        <v>103</v>
      </c>
      <c r="IF5" s="66" t="s">
        <v>104</v>
      </c>
      <c r="IG5" s="66" t="s">
        <v>105</v>
      </c>
      <c r="IH5" s="66" t="s">
        <v>106</v>
      </c>
      <c r="II5" s="66" t="s">
        <v>107</v>
      </c>
      <c r="IJ5" s="66" t="s">
        <v>108</v>
      </c>
      <c r="IK5" s="66" t="s">
        <v>109</v>
      </c>
      <c r="IL5" s="66" t="s">
        <v>110</v>
      </c>
      <c r="IM5" s="66" t="s">
        <v>101</v>
      </c>
      <c r="IN5" s="66" t="s">
        <v>102</v>
      </c>
      <c r="IO5" s="66" t="s">
        <v>103</v>
      </c>
      <c r="IP5" s="66" t="s">
        <v>104</v>
      </c>
      <c r="IQ5" s="66" t="s">
        <v>105</v>
      </c>
      <c r="IR5" s="66" t="s">
        <v>106</v>
      </c>
      <c r="IS5" s="66" t="s">
        <v>107</v>
      </c>
      <c r="IT5" s="66" t="s">
        <v>108</v>
      </c>
      <c r="IU5" s="66" t="s">
        <v>109</v>
      </c>
      <c r="IV5" s="66" t="s">
        <v>110</v>
      </c>
      <c r="IW5" s="66" t="s">
        <v>112</v>
      </c>
      <c r="IX5" s="66" t="s">
        <v>101</v>
      </c>
      <c r="IY5" s="66" t="s">
        <v>102</v>
      </c>
      <c r="IZ5" s="66" t="s">
        <v>103</v>
      </c>
      <c r="JA5" s="66" t="s">
        <v>104</v>
      </c>
      <c r="JB5" s="66" t="s">
        <v>105</v>
      </c>
      <c r="JC5" s="66" t="s">
        <v>106</v>
      </c>
      <c r="JD5" s="66" t="s">
        <v>107</v>
      </c>
      <c r="JE5" s="66" t="s">
        <v>108</v>
      </c>
      <c r="JF5" s="66" t="s">
        <v>109</v>
      </c>
      <c r="JG5" s="66" t="s">
        <v>110</v>
      </c>
      <c r="JH5" s="66" t="s">
        <v>101</v>
      </c>
      <c r="JI5" s="66" t="s">
        <v>102</v>
      </c>
      <c r="JJ5" s="66" t="s">
        <v>103</v>
      </c>
      <c r="JK5" s="66" t="s">
        <v>104</v>
      </c>
      <c r="JL5" s="66" t="s">
        <v>105</v>
      </c>
      <c r="JM5" s="66" t="s">
        <v>106</v>
      </c>
      <c r="JN5" s="66" t="s">
        <v>107</v>
      </c>
      <c r="JO5" s="66" t="s">
        <v>108</v>
      </c>
      <c r="JP5" s="66" t="s">
        <v>109</v>
      </c>
      <c r="JQ5" s="66" t="s">
        <v>110</v>
      </c>
      <c r="JR5" s="66" t="s">
        <v>101</v>
      </c>
      <c r="JS5" s="66" t="s">
        <v>102</v>
      </c>
      <c r="JT5" s="66" t="s">
        <v>103</v>
      </c>
      <c r="JU5" s="66" t="s">
        <v>104</v>
      </c>
      <c r="JV5" s="66" t="s">
        <v>105</v>
      </c>
      <c r="JW5" s="66" t="s">
        <v>106</v>
      </c>
      <c r="JX5" s="66" t="s">
        <v>107</v>
      </c>
      <c r="JY5" s="66" t="s">
        <v>108</v>
      </c>
      <c r="JZ5" s="66" t="s">
        <v>109</v>
      </c>
      <c r="KA5" s="66" t="s">
        <v>110</v>
      </c>
      <c r="KB5" s="66" t="s">
        <v>101</v>
      </c>
      <c r="KC5" s="66" t="s">
        <v>102</v>
      </c>
      <c r="KD5" s="66" t="s">
        <v>103</v>
      </c>
      <c r="KE5" s="66" t="s">
        <v>104</v>
      </c>
      <c r="KF5" s="66" t="s">
        <v>105</v>
      </c>
      <c r="KG5" s="66" t="s">
        <v>106</v>
      </c>
      <c r="KH5" s="66" t="s">
        <v>107</v>
      </c>
      <c r="KI5" s="66" t="s">
        <v>108</v>
      </c>
      <c r="KJ5" s="66" t="s">
        <v>109</v>
      </c>
      <c r="KK5" s="66" t="s">
        <v>110</v>
      </c>
      <c r="KL5" s="66" t="s">
        <v>101</v>
      </c>
      <c r="KM5" s="66" t="s">
        <v>102</v>
      </c>
      <c r="KN5" s="66" t="s">
        <v>103</v>
      </c>
      <c r="KO5" s="66" t="s">
        <v>104</v>
      </c>
      <c r="KP5" s="66" t="s">
        <v>105</v>
      </c>
      <c r="KQ5" s="66" t="s">
        <v>106</v>
      </c>
      <c r="KR5" s="66" t="s">
        <v>107</v>
      </c>
      <c r="KS5" s="66" t="s">
        <v>108</v>
      </c>
      <c r="KT5" s="66" t="s">
        <v>109</v>
      </c>
      <c r="KU5" s="66" t="s">
        <v>110</v>
      </c>
      <c r="KV5" s="66" t="s">
        <v>112</v>
      </c>
      <c r="KW5" s="66" t="s">
        <v>101</v>
      </c>
      <c r="KX5" s="66" t="s">
        <v>102</v>
      </c>
      <c r="KY5" s="66" t="s">
        <v>103</v>
      </c>
      <c r="KZ5" s="66" t="s">
        <v>104</v>
      </c>
      <c r="LA5" s="66" t="s">
        <v>105</v>
      </c>
      <c r="LB5" s="66" t="s">
        <v>106</v>
      </c>
      <c r="LC5" s="66" t="s">
        <v>107</v>
      </c>
      <c r="LD5" s="66" t="s">
        <v>108</v>
      </c>
      <c r="LE5" s="66" t="s">
        <v>109</v>
      </c>
      <c r="LF5" s="66" t="s">
        <v>110</v>
      </c>
      <c r="LG5" s="66" t="s">
        <v>101</v>
      </c>
      <c r="LH5" s="66" t="s">
        <v>102</v>
      </c>
      <c r="LI5" s="66" t="s">
        <v>103</v>
      </c>
      <c r="LJ5" s="66" t="s">
        <v>104</v>
      </c>
      <c r="LK5" s="66" t="s">
        <v>105</v>
      </c>
      <c r="LL5" s="66" t="s">
        <v>106</v>
      </c>
      <c r="LM5" s="66" t="s">
        <v>107</v>
      </c>
      <c r="LN5" s="66" t="s">
        <v>108</v>
      </c>
      <c r="LO5" s="66" t="s">
        <v>109</v>
      </c>
      <c r="LP5" s="66" t="s">
        <v>110</v>
      </c>
      <c r="LQ5" s="66" t="s">
        <v>101</v>
      </c>
      <c r="LR5" s="66" t="s">
        <v>102</v>
      </c>
      <c r="LS5" s="66" t="s">
        <v>103</v>
      </c>
      <c r="LT5" s="66" t="s">
        <v>104</v>
      </c>
      <c r="LU5" s="66" t="s">
        <v>105</v>
      </c>
      <c r="LV5" s="66" t="s">
        <v>106</v>
      </c>
      <c r="LW5" s="66" t="s">
        <v>107</v>
      </c>
      <c r="LX5" s="66" t="s">
        <v>108</v>
      </c>
      <c r="LY5" s="66" t="s">
        <v>109</v>
      </c>
      <c r="LZ5" s="66" t="s">
        <v>110</v>
      </c>
      <c r="MA5" s="66" t="s">
        <v>101</v>
      </c>
      <c r="MB5" s="66" t="s">
        <v>102</v>
      </c>
      <c r="MC5" s="66" t="s">
        <v>103</v>
      </c>
      <c r="MD5" s="66" t="s">
        <v>104</v>
      </c>
      <c r="ME5" s="66" t="s">
        <v>105</v>
      </c>
      <c r="MF5" s="66" t="s">
        <v>106</v>
      </c>
      <c r="MG5" s="66" t="s">
        <v>107</v>
      </c>
      <c r="MH5" s="66" t="s">
        <v>108</v>
      </c>
      <c r="MI5" s="66" t="s">
        <v>109</v>
      </c>
      <c r="MJ5" s="66" t="s">
        <v>110</v>
      </c>
      <c r="MK5" s="66" t="s">
        <v>101</v>
      </c>
      <c r="ML5" s="66" t="s">
        <v>102</v>
      </c>
      <c r="MM5" s="66" t="s">
        <v>103</v>
      </c>
      <c r="MN5" s="66" t="s">
        <v>104</v>
      </c>
      <c r="MO5" s="66" t="s">
        <v>105</v>
      </c>
      <c r="MP5" s="66" t="s">
        <v>106</v>
      </c>
      <c r="MQ5" s="66" t="s">
        <v>107</v>
      </c>
      <c r="MR5" s="66" t="s">
        <v>108</v>
      </c>
      <c r="MS5" s="66" t="s">
        <v>109</v>
      </c>
      <c r="MT5" s="66" t="s">
        <v>110</v>
      </c>
      <c r="MU5" s="66" t="s">
        <v>113</v>
      </c>
      <c r="MV5" s="66" t="s">
        <v>114</v>
      </c>
      <c r="MW5" s="66" t="s">
        <v>115</v>
      </c>
      <c r="MX5" s="66" t="s">
        <v>116</v>
      </c>
      <c r="MY5" s="66" t="s">
        <v>113</v>
      </c>
      <c r="MZ5" s="66" t="s">
        <v>114</v>
      </c>
      <c r="NA5" s="66" t="s">
        <v>115</v>
      </c>
      <c r="NB5" s="66" t="s">
        <v>116</v>
      </c>
      <c r="NC5" s="66" t="s">
        <v>113</v>
      </c>
      <c r="ND5" s="66" t="s">
        <v>114</v>
      </c>
      <c r="NE5" s="66" t="s">
        <v>115</v>
      </c>
      <c r="NF5" s="66" t="s">
        <v>116</v>
      </c>
      <c r="NG5" s="66" t="s">
        <v>113</v>
      </c>
      <c r="NH5" s="66" t="s">
        <v>114</v>
      </c>
      <c r="NI5" s="66" t="s">
        <v>115</v>
      </c>
      <c r="NJ5" s="66" t="s">
        <v>116</v>
      </c>
    </row>
    <row r="6" spans="1:374" s="76" customFormat="1" ht="63.75" x14ac:dyDescent="0.25">
      <c r="A6" s="49" t="s">
        <v>117</v>
      </c>
      <c r="B6" s="67" t="str">
        <f>B7</f>
        <v>2019</v>
      </c>
      <c r="C6" s="67" t="str">
        <f t="shared" ref="C6:AX6" si="6">C7</f>
        <v>012025</v>
      </c>
      <c r="D6" s="67" t="str">
        <f t="shared" si="6"/>
        <v>47</v>
      </c>
      <c r="E6" s="67" t="str">
        <f t="shared" si="6"/>
        <v>04</v>
      </c>
      <c r="F6" s="67" t="str">
        <f t="shared" si="6"/>
        <v>0</v>
      </c>
      <c r="G6" s="67" t="str">
        <f t="shared" si="6"/>
        <v>000</v>
      </c>
      <c r="H6" s="67" t="str">
        <f t="shared" si="6"/>
        <v>北海道　函館市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v>
      </c>
      <c r="S6" s="71" t="str">
        <f t="shared" si="6"/>
        <v>令和１６年７月２８日　函館市新湊太陽光発電所</v>
      </c>
      <c r="T6" s="67" t="str">
        <f t="shared" si="6"/>
        <v>無</v>
      </c>
      <c r="U6" s="71" t="str">
        <f t="shared" si="6"/>
        <v>北海道電力株式会社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102</v>
      </c>
      <c r="AM6" s="69">
        <f t="shared" si="6"/>
        <v>103</v>
      </c>
      <c r="AN6" s="69">
        <f t="shared" si="6"/>
        <v>93</v>
      </c>
      <c r="AO6" s="69">
        <f t="shared" si="6"/>
        <v>99</v>
      </c>
      <c r="AP6" s="69">
        <f t="shared" si="6"/>
        <v>109</v>
      </c>
      <c r="AQ6" s="69">
        <f t="shared" si="6"/>
        <v>102</v>
      </c>
      <c r="AR6" s="69">
        <f t="shared" si="6"/>
        <v>103</v>
      </c>
      <c r="AS6" s="69">
        <f t="shared" si="6"/>
        <v>93</v>
      </c>
      <c r="AT6" s="69">
        <f t="shared" si="6"/>
        <v>99</v>
      </c>
      <c r="AU6" s="69">
        <f t="shared" si="6"/>
        <v>109</v>
      </c>
      <c r="AV6" s="69" t="str">
        <f t="shared" si="6"/>
        <v>-</v>
      </c>
      <c r="AW6" s="69">
        <f t="shared" si="6"/>
        <v>3916</v>
      </c>
      <c r="AX6" s="69">
        <f t="shared" si="6"/>
        <v>3916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3.75" x14ac:dyDescent="0.25">
      <c r="A7" s="49"/>
      <c r="B7" s="77" t="s">
        <v>118</v>
      </c>
      <c r="C7" s="77" t="s">
        <v>119</v>
      </c>
      <c r="D7" s="77" t="s">
        <v>120</v>
      </c>
      <c r="E7" s="77" t="s">
        <v>121</v>
      </c>
      <c r="F7" s="77" t="s">
        <v>122</v>
      </c>
      <c r="G7" s="77" t="s">
        <v>123</v>
      </c>
      <c r="H7" s="77" t="s">
        <v>124</v>
      </c>
      <c r="I7" s="77" t="s">
        <v>125</v>
      </c>
      <c r="J7" s="77" t="s">
        <v>126</v>
      </c>
      <c r="K7" s="77" t="s">
        <v>127</v>
      </c>
      <c r="L7" s="78" t="s">
        <v>128</v>
      </c>
      <c r="M7" s="79" t="s">
        <v>129</v>
      </c>
      <c r="N7" s="79" t="s">
        <v>129</v>
      </c>
      <c r="O7" s="80" t="s">
        <v>129</v>
      </c>
      <c r="P7" s="80">
        <v>1</v>
      </c>
      <c r="Q7" s="80" t="s">
        <v>129</v>
      </c>
      <c r="R7" s="81" t="s">
        <v>129</v>
      </c>
      <c r="S7" s="81" t="s">
        <v>130</v>
      </c>
      <c r="T7" s="82" t="s">
        <v>131</v>
      </c>
      <c r="U7" s="81" t="s">
        <v>132</v>
      </c>
      <c r="V7" s="78" t="s">
        <v>129</v>
      </c>
      <c r="W7" s="80" t="s">
        <v>129</v>
      </c>
      <c r="X7" s="80" t="s">
        <v>129</v>
      </c>
      <c r="Y7" s="80" t="s">
        <v>129</v>
      </c>
      <c r="Z7" s="80" t="s">
        <v>129</v>
      </c>
      <c r="AA7" s="80" t="s">
        <v>129</v>
      </c>
      <c r="AB7" s="80" t="s">
        <v>129</v>
      </c>
      <c r="AC7" s="80" t="s">
        <v>129</v>
      </c>
      <c r="AD7" s="80" t="s">
        <v>129</v>
      </c>
      <c r="AE7" s="80" t="s">
        <v>129</v>
      </c>
      <c r="AF7" s="80" t="s">
        <v>129</v>
      </c>
      <c r="AG7" s="80" t="s">
        <v>129</v>
      </c>
      <c r="AH7" s="80" t="s">
        <v>129</v>
      </c>
      <c r="AI7" s="80" t="s">
        <v>129</v>
      </c>
      <c r="AJ7" s="80" t="s">
        <v>129</v>
      </c>
      <c r="AK7" s="80" t="s">
        <v>129</v>
      </c>
      <c r="AL7" s="80">
        <v>102</v>
      </c>
      <c r="AM7" s="80">
        <v>103</v>
      </c>
      <c r="AN7" s="80">
        <v>93</v>
      </c>
      <c r="AO7" s="80">
        <v>99</v>
      </c>
      <c r="AP7" s="80">
        <v>109</v>
      </c>
      <c r="AQ7" s="80">
        <v>102</v>
      </c>
      <c r="AR7" s="80">
        <v>103</v>
      </c>
      <c r="AS7" s="80">
        <v>93</v>
      </c>
      <c r="AT7" s="80">
        <v>99</v>
      </c>
      <c r="AU7" s="80">
        <v>109</v>
      </c>
      <c r="AV7" s="80" t="s">
        <v>129</v>
      </c>
      <c r="AW7" s="80">
        <v>3916</v>
      </c>
      <c r="AX7" s="80">
        <v>3916</v>
      </c>
      <c r="AY7" s="83">
        <v>68.099999999999994</v>
      </c>
      <c r="AZ7" s="83">
        <v>137.6</v>
      </c>
      <c r="BA7" s="83">
        <v>879.9</v>
      </c>
      <c r="BB7" s="83">
        <v>949.4</v>
      </c>
      <c r="BC7" s="83">
        <v>497.4</v>
      </c>
      <c r="BD7" s="83">
        <v>118.8</v>
      </c>
      <c r="BE7" s="83">
        <v>88.8</v>
      </c>
      <c r="BF7" s="83">
        <v>121.3</v>
      </c>
      <c r="BG7" s="83">
        <v>123.2</v>
      </c>
      <c r="BH7" s="83">
        <v>134.69999999999999</v>
      </c>
      <c r="BI7" s="83">
        <v>100</v>
      </c>
      <c r="BJ7" s="83">
        <v>43.7</v>
      </c>
      <c r="BK7" s="83">
        <v>552.20000000000005</v>
      </c>
      <c r="BL7" s="83">
        <v>879.9</v>
      </c>
      <c r="BM7" s="83">
        <v>949.4</v>
      </c>
      <c r="BN7" s="83">
        <v>497.4</v>
      </c>
      <c r="BO7" s="83">
        <v>255.4</v>
      </c>
      <c r="BP7" s="83">
        <v>269.8</v>
      </c>
      <c r="BQ7" s="83">
        <v>247.9</v>
      </c>
      <c r="BR7" s="83">
        <v>240.1</v>
      </c>
      <c r="BS7" s="83">
        <v>255.5</v>
      </c>
      <c r="BT7" s="83">
        <v>100</v>
      </c>
      <c r="BU7" s="83" t="s">
        <v>129</v>
      </c>
      <c r="BV7" s="83" t="s">
        <v>129</v>
      </c>
      <c r="BW7" s="83" t="s">
        <v>129</v>
      </c>
      <c r="BX7" s="83" t="s">
        <v>129</v>
      </c>
      <c r="BY7" s="83" t="s">
        <v>129</v>
      </c>
      <c r="BZ7" s="83" t="s">
        <v>129</v>
      </c>
      <c r="CA7" s="83" t="s">
        <v>129</v>
      </c>
      <c r="CB7" s="83" t="s">
        <v>129</v>
      </c>
      <c r="CC7" s="83" t="s">
        <v>129</v>
      </c>
      <c r="CD7" s="83" t="s">
        <v>129</v>
      </c>
      <c r="CE7" s="83" t="s">
        <v>129</v>
      </c>
      <c r="CF7" s="83">
        <v>119382.39999999999</v>
      </c>
      <c r="CG7" s="83">
        <v>28446.6</v>
      </c>
      <c r="CH7" s="83">
        <v>4494.6000000000004</v>
      </c>
      <c r="CI7" s="83">
        <v>4111.1000000000004</v>
      </c>
      <c r="CJ7" s="83">
        <v>7844</v>
      </c>
      <c r="CK7" s="83">
        <v>18815.8</v>
      </c>
      <c r="CL7" s="83">
        <v>22847.9</v>
      </c>
      <c r="CM7" s="83">
        <v>19199</v>
      </c>
      <c r="CN7" s="83">
        <v>19830.400000000001</v>
      </c>
      <c r="CO7" s="83">
        <v>19066.3</v>
      </c>
      <c r="CP7" s="80">
        <v>-8135</v>
      </c>
      <c r="CQ7" s="80">
        <v>1101</v>
      </c>
      <c r="CR7" s="80">
        <v>3260</v>
      </c>
      <c r="CS7" s="80">
        <v>3457</v>
      </c>
      <c r="CT7" s="80">
        <v>3398</v>
      </c>
      <c r="CU7" s="80">
        <v>37685</v>
      </c>
      <c r="CV7" s="80">
        <v>2390</v>
      </c>
      <c r="CW7" s="80">
        <v>32739</v>
      </c>
      <c r="CX7" s="80">
        <v>34140</v>
      </c>
      <c r="CY7" s="80">
        <v>33434</v>
      </c>
      <c r="CZ7" s="80">
        <v>83</v>
      </c>
      <c r="DA7" s="83">
        <v>0.4</v>
      </c>
      <c r="DB7" s="83">
        <v>14.2</v>
      </c>
      <c r="DC7" s="83">
        <v>12.8</v>
      </c>
      <c r="DD7" s="83">
        <v>13.6</v>
      </c>
      <c r="DE7" s="83">
        <v>15</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129</v>
      </c>
      <c r="EF7" s="83" t="s">
        <v>129</v>
      </c>
      <c r="EG7" s="83" t="s">
        <v>129</v>
      </c>
      <c r="EH7" s="83" t="s">
        <v>129</v>
      </c>
      <c r="EI7" s="83" t="s">
        <v>129</v>
      </c>
      <c r="EJ7" s="83" t="s">
        <v>129</v>
      </c>
      <c r="EK7" s="83" t="s">
        <v>129</v>
      </c>
      <c r="EL7" s="83" t="s">
        <v>129</v>
      </c>
      <c r="EM7" s="83" t="s">
        <v>129</v>
      </c>
      <c r="EN7" s="83" t="s">
        <v>129</v>
      </c>
      <c r="EO7" s="83">
        <v>100</v>
      </c>
      <c r="EP7" s="83">
        <v>100</v>
      </c>
      <c r="EQ7" s="83">
        <v>100</v>
      </c>
      <c r="ER7" s="83">
        <v>100</v>
      </c>
      <c r="ES7" s="83">
        <v>100</v>
      </c>
      <c r="ET7" s="83">
        <v>71</v>
      </c>
      <c r="EU7" s="83">
        <v>74.2</v>
      </c>
      <c r="EV7" s="83">
        <v>86.8</v>
      </c>
      <c r="EW7" s="83">
        <v>82.8</v>
      </c>
      <c r="EX7" s="83">
        <v>82.6</v>
      </c>
      <c r="EY7" s="80" t="s">
        <v>129</v>
      </c>
      <c r="EZ7" s="83" t="s">
        <v>129</v>
      </c>
      <c r="FA7" s="83" t="s">
        <v>129</v>
      </c>
      <c r="FB7" s="83" t="s">
        <v>129</v>
      </c>
      <c r="FC7" s="83" t="s">
        <v>129</v>
      </c>
      <c r="FD7" s="83" t="s">
        <v>129</v>
      </c>
      <c r="FE7" s="83">
        <v>61.8</v>
      </c>
      <c r="FF7" s="83">
        <v>61.6</v>
      </c>
      <c r="FG7" s="83">
        <v>57.7</v>
      </c>
      <c r="FH7" s="83">
        <v>57.6</v>
      </c>
      <c r="FI7" s="83">
        <v>60.4</v>
      </c>
      <c r="FJ7" s="83" t="s">
        <v>129</v>
      </c>
      <c r="FK7" s="83" t="s">
        <v>129</v>
      </c>
      <c r="FL7" s="83" t="s">
        <v>129</v>
      </c>
      <c r="FM7" s="83" t="s">
        <v>129</v>
      </c>
      <c r="FN7" s="83" t="s">
        <v>129</v>
      </c>
      <c r="FO7" s="83">
        <v>8.6999999999999993</v>
      </c>
      <c r="FP7" s="83">
        <v>6.4</v>
      </c>
      <c r="FQ7" s="83">
        <v>5.4</v>
      </c>
      <c r="FR7" s="83">
        <v>8.6999999999999993</v>
      </c>
      <c r="FS7" s="83">
        <v>16.5</v>
      </c>
      <c r="FT7" s="83" t="s">
        <v>129</v>
      </c>
      <c r="FU7" s="83" t="s">
        <v>129</v>
      </c>
      <c r="FV7" s="83" t="s">
        <v>129</v>
      </c>
      <c r="FW7" s="83" t="s">
        <v>129</v>
      </c>
      <c r="FX7" s="83" t="s">
        <v>129</v>
      </c>
      <c r="FY7" s="83">
        <v>351.4</v>
      </c>
      <c r="FZ7" s="83">
        <v>390.3</v>
      </c>
      <c r="GA7" s="83">
        <v>394.9</v>
      </c>
      <c r="GB7" s="83">
        <v>375</v>
      </c>
      <c r="GC7" s="83">
        <v>314.5</v>
      </c>
      <c r="GD7" s="83" t="s">
        <v>129</v>
      </c>
      <c r="GE7" s="83" t="s">
        <v>129</v>
      </c>
      <c r="GF7" s="83" t="s">
        <v>129</v>
      </c>
      <c r="GG7" s="83" t="s">
        <v>129</v>
      </c>
      <c r="GH7" s="83" t="s">
        <v>129</v>
      </c>
      <c r="GI7" s="83" t="s">
        <v>129</v>
      </c>
      <c r="GJ7" s="83" t="s">
        <v>129</v>
      </c>
      <c r="GK7" s="83" t="s">
        <v>129</v>
      </c>
      <c r="GL7" s="83" t="s">
        <v>129</v>
      </c>
      <c r="GM7" s="83" t="s">
        <v>129</v>
      </c>
      <c r="GN7" s="83" t="s">
        <v>129</v>
      </c>
      <c r="GO7" s="83" t="s">
        <v>129</v>
      </c>
      <c r="GP7" s="83" t="s">
        <v>129</v>
      </c>
      <c r="GQ7" s="83" t="s">
        <v>129</v>
      </c>
      <c r="GR7" s="83" t="s">
        <v>129</v>
      </c>
      <c r="GS7" s="83">
        <v>80.599999999999994</v>
      </c>
      <c r="GT7" s="83">
        <v>85.6</v>
      </c>
      <c r="GU7" s="83">
        <v>92</v>
      </c>
      <c r="GV7" s="83">
        <v>94.7</v>
      </c>
      <c r="GW7" s="83">
        <v>96</v>
      </c>
      <c r="GX7" s="80" t="s">
        <v>129</v>
      </c>
      <c r="GY7" s="83" t="s">
        <v>129</v>
      </c>
      <c r="GZ7" s="83" t="s">
        <v>129</v>
      </c>
      <c r="HA7" s="83" t="s">
        <v>129</v>
      </c>
      <c r="HB7" s="83" t="s">
        <v>129</v>
      </c>
      <c r="HC7" s="83" t="s">
        <v>129</v>
      </c>
      <c r="HD7" s="83">
        <v>46.6</v>
      </c>
      <c r="HE7" s="83">
        <v>53.5</v>
      </c>
      <c r="HF7" s="83">
        <v>67.599999999999994</v>
      </c>
      <c r="HG7" s="83">
        <v>67.8</v>
      </c>
      <c r="HH7" s="83">
        <v>71</v>
      </c>
      <c r="HI7" s="83" t="s">
        <v>129</v>
      </c>
      <c r="HJ7" s="83" t="s">
        <v>129</v>
      </c>
      <c r="HK7" s="83" t="s">
        <v>129</v>
      </c>
      <c r="HL7" s="83" t="s">
        <v>129</v>
      </c>
      <c r="HM7" s="83" t="s">
        <v>129</v>
      </c>
      <c r="HN7" s="83">
        <v>8.8000000000000007</v>
      </c>
      <c r="HO7" s="83">
        <v>5.5</v>
      </c>
      <c r="HP7" s="83">
        <v>0</v>
      </c>
      <c r="HQ7" s="83">
        <v>0.6</v>
      </c>
      <c r="HR7" s="83">
        <v>0.2</v>
      </c>
      <c r="HS7" s="83" t="s">
        <v>129</v>
      </c>
      <c r="HT7" s="83" t="s">
        <v>129</v>
      </c>
      <c r="HU7" s="83" t="s">
        <v>129</v>
      </c>
      <c r="HV7" s="83" t="s">
        <v>129</v>
      </c>
      <c r="HW7" s="83" t="s">
        <v>129</v>
      </c>
      <c r="HX7" s="83">
        <v>13.4</v>
      </c>
      <c r="HY7" s="83">
        <v>0.5</v>
      </c>
      <c r="HZ7" s="83">
        <v>25.6</v>
      </c>
      <c r="IA7" s="83">
        <v>43.5</v>
      </c>
      <c r="IB7" s="83">
        <v>42.8</v>
      </c>
      <c r="IC7" s="83" t="s">
        <v>129</v>
      </c>
      <c r="ID7" s="83" t="s">
        <v>129</v>
      </c>
      <c r="IE7" s="83" t="s">
        <v>129</v>
      </c>
      <c r="IF7" s="83" t="s">
        <v>129</v>
      </c>
      <c r="IG7" s="83" t="s">
        <v>129</v>
      </c>
      <c r="IH7" s="83" t="s">
        <v>129</v>
      </c>
      <c r="II7" s="83" t="s">
        <v>129</v>
      </c>
      <c r="IJ7" s="83" t="s">
        <v>129</v>
      </c>
      <c r="IK7" s="83" t="s">
        <v>129</v>
      </c>
      <c r="IL7" s="83" t="s">
        <v>129</v>
      </c>
      <c r="IM7" s="83" t="s">
        <v>129</v>
      </c>
      <c r="IN7" s="83" t="s">
        <v>129</v>
      </c>
      <c r="IO7" s="83" t="s">
        <v>129</v>
      </c>
      <c r="IP7" s="83" t="s">
        <v>129</v>
      </c>
      <c r="IQ7" s="83" t="s">
        <v>129</v>
      </c>
      <c r="IR7" s="83">
        <v>47.3</v>
      </c>
      <c r="IS7" s="83">
        <v>43.2</v>
      </c>
      <c r="IT7" s="83">
        <v>49.1</v>
      </c>
      <c r="IU7" s="83">
        <v>33.799999999999997</v>
      </c>
      <c r="IV7" s="83">
        <v>24</v>
      </c>
      <c r="IW7" s="80" t="s">
        <v>129</v>
      </c>
      <c r="IX7" s="83">
        <v>0</v>
      </c>
      <c r="IY7" s="83" t="s">
        <v>129</v>
      </c>
      <c r="IZ7" s="83" t="s">
        <v>129</v>
      </c>
      <c r="JA7" s="83" t="s">
        <v>129</v>
      </c>
      <c r="JB7" s="83" t="s">
        <v>129</v>
      </c>
      <c r="JC7" s="83">
        <v>13.7</v>
      </c>
      <c r="JD7" s="83">
        <v>16.5</v>
      </c>
      <c r="JE7" s="83">
        <v>15</v>
      </c>
      <c r="JF7" s="83">
        <v>12.8</v>
      </c>
      <c r="JG7" s="83">
        <v>11.1</v>
      </c>
      <c r="JH7" s="83">
        <v>0</v>
      </c>
      <c r="JI7" s="83" t="s">
        <v>129</v>
      </c>
      <c r="JJ7" s="83" t="s">
        <v>129</v>
      </c>
      <c r="JK7" s="83" t="s">
        <v>129</v>
      </c>
      <c r="JL7" s="83" t="s">
        <v>129</v>
      </c>
      <c r="JM7" s="83">
        <v>40</v>
      </c>
      <c r="JN7" s="83">
        <v>39.700000000000003</v>
      </c>
      <c r="JO7" s="83">
        <v>37.5</v>
      </c>
      <c r="JP7" s="83">
        <v>37.299999999999997</v>
      </c>
      <c r="JQ7" s="83">
        <v>26</v>
      </c>
      <c r="JR7" s="83" t="s">
        <v>129</v>
      </c>
      <c r="JS7" s="83" t="s">
        <v>129</v>
      </c>
      <c r="JT7" s="83" t="s">
        <v>129</v>
      </c>
      <c r="JU7" s="83" t="s">
        <v>129</v>
      </c>
      <c r="JV7" s="83" t="s">
        <v>129</v>
      </c>
      <c r="JW7" s="83">
        <v>102.9</v>
      </c>
      <c r="JX7" s="83">
        <v>51.8</v>
      </c>
      <c r="JY7" s="83">
        <v>34.200000000000003</v>
      </c>
      <c r="JZ7" s="83">
        <v>85.9</v>
      </c>
      <c r="KA7" s="83">
        <v>409.1</v>
      </c>
      <c r="KB7" s="83" t="s">
        <v>129</v>
      </c>
      <c r="KC7" s="83" t="s">
        <v>129</v>
      </c>
      <c r="KD7" s="83" t="s">
        <v>129</v>
      </c>
      <c r="KE7" s="83" t="s">
        <v>129</v>
      </c>
      <c r="KF7" s="83" t="s">
        <v>129</v>
      </c>
      <c r="KG7" s="83" t="s">
        <v>129</v>
      </c>
      <c r="KH7" s="83" t="s">
        <v>129</v>
      </c>
      <c r="KI7" s="83" t="s">
        <v>129</v>
      </c>
      <c r="KJ7" s="83" t="s">
        <v>129</v>
      </c>
      <c r="KK7" s="83" t="s">
        <v>129</v>
      </c>
      <c r="KL7" s="83" t="s">
        <v>129</v>
      </c>
      <c r="KM7" s="83" t="s">
        <v>129</v>
      </c>
      <c r="KN7" s="83" t="s">
        <v>129</v>
      </c>
      <c r="KO7" s="83" t="s">
        <v>129</v>
      </c>
      <c r="KP7" s="83" t="s">
        <v>129</v>
      </c>
      <c r="KQ7" s="83">
        <v>96</v>
      </c>
      <c r="KR7" s="83">
        <v>97.5</v>
      </c>
      <c r="KS7" s="83">
        <v>96.6</v>
      </c>
      <c r="KT7" s="83">
        <v>84</v>
      </c>
      <c r="KU7" s="83">
        <v>95.9</v>
      </c>
      <c r="KV7" s="80">
        <v>83</v>
      </c>
      <c r="KW7" s="83">
        <v>14</v>
      </c>
      <c r="KX7" s="83">
        <v>14.2</v>
      </c>
      <c r="KY7" s="83">
        <v>12.8</v>
      </c>
      <c r="KZ7" s="83">
        <v>13.6</v>
      </c>
      <c r="LA7" s="83">
        <v>15</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129</v>
      </c>
      <c r="MB7" s="83" t="s">
        <v>129</v>
      </c>
      <c r="MC7" s="83" t="s">
        <v>129</v>
      </c>
      <c r="MD7" s="83" t="s">
        <v>129</v>
      </c>
      <c r="ME7" s="83" t="s">
        <v>129</v>
      </c>
      <c r="MF7" s="83" t="s">
        <v>129</v>
      </c>
      <c r="MG7" s="83" t="s">
        <v>129</v>
      </c>
      <c r="MH7" s="83" t="s">
        <v>129</v>
      </c>
      <c r="MI7" s="83" t="s">
        <v>129</v>
      </c>
      <c r="MJ7" s="83" t="s">
        <v>129</v>
      </c>
      <c r="MK7" s="83">
        <v>100</v>
      </c>
      <c r="ML7" s="83">
        <v>100</v>
      </c>
      <c r="MM7" s="83">
        <v>100</v>
      </c>
      <c r="MN7" s="83">
        <v>100</v>
      </c>
      <c r="MO7" s="83">
        <v>100</v>
      </c>
      <c r="MP7" s="83">
        <v>98.1</v>
      </c>
      <c r="MQ7" s="83">
        <v>98.7</v>
      </c>
      <c r="MR7" s="83">
        <v>98.2</v>
      </c>
      <c r="MS7" s="83">
        <v>98.7</v>
      </c>
      <c r="MT7" s="83">
        <v>98.8</v>
      </c>
      <c r="MU7" s="83" t="s">
        <v>129</v>
      </c>
      <c r="MV7" s="83" t="s">
        <v>129</v>
      </c>
      <c r="MW7" s="83" t="s">
        <v>129</v>
      </c>
      <c r="MX7" s="83" t="s">
        <v>129</v>
      </c>
      <c r="MY7" s="83" t="s">
        <v>129</v>
      </c>
      <c r="MZ7" s="83" t="s">
        <v>129</v>
      </c>
      <c r="NA7" s="83" t="s">
        <v>129</v>
      </c>
      <c r="NB7" s="83" t="s">
        <v>129</v>
      </c>
      <c r="NC7" s="83">
        <v>1</v>
      </c>
      <c r="ND7" s="83" t="s">
        <v>129</v>
      </c>
      <c r="NE7" s="83" t="s">
        <v>129</v>
      </c>
      <c r="NF7" s="83" t="s">
        <v>129</v>
      </c>
      <c r="NG7" s="83">
        <v>1</v>
      </c>
      <c r="NH7" s="83">
        <v>1</v>
      </c>
      <c r="NI7" s="83">
        <v>1</v>
      </c>
      <c r="NJ7" s="83">
        <v>1</v>
      </c>
    </row>
    <row r="8" spans="1:374" x14ac:dyDescent="0.2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133</v>
      </c>
      <c r="FB8" s="85"/>
      <c r="FC8" s="85"/>
      <c r="FD8" s="85"/>
      <c r="FE8" s="85"/>
      <c r="FF8" s="86"/>
      <c r="FG8" s="85"/>
      <c r="FH8" s="85"/>
      <c r="FI8" s="85" t="str">
        <f>FJ4</f>
        <v>修繕費比率（％）</v>
      </c>
      <c r="FJ8" s="85" t="b">
        <f>IF(SUM($M$6,$MU$7:$MX$7)=0,FALSE,TRUE)</f>
        <v>0</v>
      </c>
      <c r="FK8" s="87" t="s">
        <v>133</v>
      </c>
      <c r="FL8" s="85"/>
      <c r="FM8" s="85"/>
      <c r="FN8" s="85"/>
      <c r="FO8" s="85"/>
      <c r="FP8" s="85"/>
      <c r="FQ8" s="86"/>
      <c r="FR8" s="85"/>
      <c r="FS8" s="85" t="str">
        <f>FT4</f>
        <v>企業債残高対料金収入比率（％）</v>
      </c>
      <c r="FT8" s="85" t="b">
        <f>IF(SUM($M$6,$MU$7:$MX$7)=0,FALSE,TRUE)</f>
        <v>0</v>
      </c>
      <c r="FU8" s="87" t="s">
        <v>133</v>
      </c>
      <c r="FV8" s="85"/>
      <c r="FW8" s="85"/>
      <c r="FX8" s="85"/>
      <c r="FY8" s="85"/>
      <c r="FZ8" s="85"/>
      <c r="GA8" s="85"/>
      <c r="GB8" s="86"/>
      <c r="GC8" s="85" t="str">
        <f>GD4</f>
        <v>有形固定資産減価償却率（％）</v>
      </c>
      <c r="GD8" s="85" t="b">
        <v>0</v>
      </c>
      <c r="GE8" s="87" t="s">
        <v>134</v>
      </c>
      <c r="GF8" s="85"/>
      <c r="GG8" s="85"/>
      <c r="GH8" s="85"/>
      <c r="GI8" s="85"/>
      <c r="GJ8" s="85"/>
      <c r="GK8" s="85"/>
      <c r="GL8" s="85"/>
      <c r="GM8" s="85" t="str">
        <f>GN4</f>
        <v>FIT収入割合（％）</v>
      </c>
      <c r="GN8" s="85" t="b">
        <f>IF(SUM($M$6,$MU$7:$MX$7)=0,FALSE,TRUE)</f>
        <v>0</v>
      </c>
      <c r="GO8" s="87" t="s">
        <v>133</v>
      </c>
      <c r="GP8" s="85"/>
      <c r="GQ8" s="85"/>
      <c r="GR8" s="85"/>
      <c r="GS8" s="84"/>
      <c r="GT8" s="84"/>
      <c r="GU8" s="84"/>
      <c r="GV8" s="84"/>
      <c r="GW8" s="85" t="str">
        <f>GX5</f>
        <v>最大出力合計</v>
      </c>
      <c r="GX8" s="85" t="str">
        <f>GY4</f>
        <v>設備利用率（％）</v>
      </c>
      <c r="GY8" s="85" t="b">
        <f>IF(SUM($N$7,$MY$7:$NB$7)=0,FALSE,TRUE)</f>
        <v>0</v>
      </c>
      <c r="GZ8" s="87" t="s">
        <v>133</v>
      </c>
      <c r="HA8" s="85"/>
      <c r="HB8" s="85"/>
      <c r="HC8" s="85"/>
      <c r="HD8" s="85"/>
      <c r="HE8" s="86"/>
      <c r="HF8" s="85"/>
      <c r="HG8" s="85"/>
      <c r="HH8" s="85" t="str">
        <f>HI4</f>
        <v>修繕費比率（％）</v>
      </c>
      <c r="HI8" s="85" t="b">
        <f>IF(SUM($N$7,$MY$7:$NB$7)=0,FALSE,TRUE)</f>
        <v>0</v>
      </c>
      <c r="HJ8" s="87" t="s">
        <v>133</v>
      </c>
      <c r="HK8" s="85"/>
      <c r="HL8" s="85"/>
      <c r="HM8" s="85"/>
      <c r="HN8" s="85"/>
      <c r="HO8" s="85"/>
      <c r="HP8" s="86"/>
      <c r="HQ8" s="85"/>
      <c r="HR8" s="85" t="str">
        <f>HS4</f>
        <v>企業債残高対料金収入比率（％）</v>
      </c>
      <c r="HS8" s="85" t="b">
        <f>IF(SUM($N$7,$MY$7:$NB$7)=0,FALSE,TRUE)</f>
        <v>0</v>
      </c>
      <c r="HT8" s="87" t="s">
        <v>133</v>
      </c>
      <c r="HU8" s="85"/>
      <c r="HV8" s="85"/>
      <c r="HW8" s="85"/>
      <c r="HX8" s="85"/>
      <c r="HY8" s="85"/>
      <c r="HZ8" s="85"/>
      <c r="IA8" s="86"/>
      <c r="IB8" s="85" t="str">
        <f>IC4</f>
        <v>有形固定資産減価償却率（％）</v>
      </c>
      <c r="IC8" s="85" t="b">
        <v>0</v>
      </c>
      <c r="ID8" s="87" t="s">
        <v>134</v>
      </c>
      <c r="IE8" s="85"/>
      <c r="IF8" s="85"/>
      <c r="IG8" s="85"/>
      <c r="IH8" s="85"/>
      <c r="II8" s="85"/>
      <c r="IJ8" s="85"/>
      <c r="IK8" s="85"/>
      <c r="IL8" s="85" t="str">
        <f>IM4</f>
        <v>FIT収入割合（％）</v>
      </c>
      <c r="IM8" s="85" t="b">
        <f>IF(SUM($N$7,$MY$7:$NB$7)=0,FALSE,TRUE)</f>
        <v>0</v>
      </c>
      <c r="IN8" s="87" t="s">
        <v>133</v>
      </c>
      <c r="IO8" s="85"/>
      <c r="IP8" s="85"/>
      <c r="IQ8" s="85"/>
      <c r="IR8" s="84"/>
      <c r="IS8" s="84"/>
      <c r="IT8" s="84"/>
      <c r="IU8" s="84"/>
      <c r="IV8" s="85" t="str">
        <f>IW5</f>
        <v>最大出力合計</v>
      </c>
      <c r="IW8" s="85" t="str">
        <f>IX4</f>
        <v>設備利用率（％）</v>
      </c>
      <c r="IX8" s="85" t="b">
        <f>IF(SUM($O$7,$NC$7:$NF$7)=0,FALSE,TRUE)</f>
        <v>1</v>
      </c>
      <c r="IY8" s="87" t="s">
        <v>133</v>
      </c>
      <c r="IZ8" s="85"/>
      <c r="JA8" s="85"/>
      <c r="JB8" s="85"/>
      <c r="JC8" s="85"/>
      <c r="JD8" s="86"/>
      <c r="JE8" s="85"/>
      <c r="JF8" s="85"/>
      <c r="JG8" s="85" t="str">
        <f>JH4</f>
        <v>修繕費比率（％）</v>
      </c>
      <c r="JH8" s="85" t="b">
        <f>IF(SUM($O$7,$NC$7:$NF$7)=0,FALSE,TRUE)</f>
        <v>1</v>
      </c>
      <c r="JI8" s="87" t="s">
        <v>133</v>
      </c>
      <c r="JJ8" s="85"/>
      <c r="JK8" s="85"/>
      <c r="JL8" s="85"/>
      <c r="JM8" s="85"/>
      <c r="JN8" s="85"/>
      <c r="JO8" s="86"/>
      <c r="JP8" s="85"/>
      <c r="JQ8" s="85" t="str">
        <f>JR4</f>
        <v>企業債残高対料金収入比率（％）</v>
      </c>
      <c r="JR8" s="85" t="b">
        <f>IF(SUM($O$7,$NC$7:$NF$7)=0,FALSE,TRUE)</f>
        <v>1</v>
      </c>
      <c r="JS8" s="87" t="s">
        <v>133</v>
      </c>
      <c r="JT8" s="85"/>
      <c r="JU8" s="85"/>
      <c r="JV8" s="85"/>
      <c r="JW8" s="85"/>
      <c r="JX8" s="85"/>
      <c r="JY8" s="85"/>
      <c r="JZ8" s="86"/>
      <c r="KA8" s="85" t="str">
        <f>KB4</f>
        <v>有形固定資産減価償却率（％）</v>
      </c>
      <c r="KB8" s="85" t="b">
        <v>0</v>
      </c>
      <c r="KC8" s="87" t="s">
        <v>134</v>
      </c>
      <c r="KD8" s="85"/>
      <c r="KE8" s="85"/>
      <c r="KF8" s="85"/>
      <c r="KG8" s="85"/>
      <c r="KH8" s="85"/>
      <c r="KI8" s="85"/>
      <c r="KJ8" s="85"/>
      <c r="KK8" s="85" t="str">
        <f>KL4</f>
        <v>FIT収入割合（％）</v>
      </c>
      <c r="KL8" s="85" t="b">
        <f>IF(SUM($O$7,$NC$7:$NF$7)=0,FALSE,TRUE)</f>
        <v>1</v>
      </c>
      <c r="KM8" s="87" t="s">
        <v>133</v>
      </c>
      <c r="KN8" s="85"/>
      <c r="KO8" s="85"/>
      <c r="KP8" s="85"/>
      <c r="KQ8" s="84"/>
      <c r="KR8" s="84"/>
      <c r="KS8" s="84"/>
      <c r="KT8" s="84"/>
      <c r="KU8" s="85" t="str">
        <f>KV5</f>
        <v>最大出力合計</v>
      </c>
      <c r="KV8" s="85" t="str">
        <f>KW4</f>
        <v>設備利用率（％）</v>
      </c>
      <c r="KW8" s="85" t="b">
        <f>IF(SUM($P$7,$NG$7:$NJ$7)=0,FALSE,TRUE)</f>
        <v>1</v>
      </c>
      <c r="KX8" s="87" t="s">
        <v>133</v>
      </c>
      <c r="KY8" s="85"/>
      <c r="KZ8" s="85"/>
      <c r="LA8" s="85"/>
      <c r="LB8" s="85"/>
      <c r="LC8" s="86"/>
      <c r="LD8" s="85"/>
      <c r="LE8" s="85"/>
      <c r="LF8" s="85" t="str">
        <f>LG4</f>
        <v>修繕費比率（％）</v>
      </c>
      <c r="LG8" s="85" t="b">
        <f>IF(SUM($P$7,$NG$7:$NJ$7)=0,FALSE,TRUE)</f>
        <v>1</v>
      </c>
      <c r="LH8" s="87" t="s">
        <v>133</v>
      </c>
      <c r="LI8" s="85"/>
      <c r="LJ8" s="85"/>
      <c r="LK8" s="85"/>
      <c r="LL8" s="85"/>
      <c r="LM8" s="85"/>
      <c r="LN8" s="86"/>
      <c r="LO8" s="85"/>
      <c r="LP8" s="85" t="str">
        <f>LQ4</f>
        <v>企業債残高対料金収入比率（％）</v>
      </c>
      <c r="LQ8" s="85" t="b">
        <f>IF(SUM($P$7,$NG$7:$NJ$7)=0,FALSE,TRUE)</f>
        <v>1</v>
      </c>
      <c r="LR8" s="87" t="s">
        <v>133</v>
      </c>
      <c r="LS8" s="85"/>
      <c r="LT8" s="85"/>
      <c r="LU8" s="85"/>
      <c r="LV8" s="85"/>
      <c r="LW8" s="85"/>
      <c r="LX8" s="85"/>
      <c r="LY8" s="86"/>
      <c r="LZ8" s="85" t="str">
        <f>MA4</f>
        <v>有形固定資産減価償却率（％）</v>
      </c>
      <c r="MA8" s="85" t="b">
        <v>0</v>
      </c>
      <c r="MB8" s="87" t="s">
        <v>134</v>
      </c>
      <c r="MC8" s="85"/>
      <c r="MD8" s="85"/>
      <c r="ME8" s="85"/>
      <c r="MF8" s="85"/>
      <c r="MG8" s="85"/>
      <c r="MH8" s="85"/>
      <c r="MI8" s="85"/>
      <c r="MJ8" s="85" t="str">
        <f>MK4</f>
        <v>FIT収入割合（％）</v>
      </c>
      <c r="MK8" s="85" t="b">
        <f>IF(SUM($P$7,$NG$7:$NJ$7)=0,FALSE,TRUE)</f>
        <v>1</v>
      </c>
      <c r="ML8" s="87" t="s">
        <v>133</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（最大出力合計83kW）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（最大出力合計83kW）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68.099999999999994</v>
      </c>
      <c r="AZ11" s="95">
        <f>AZ7</f>
        <v>137.6</v>
      </c>
      <c r="BA11" s="95">
        <f>BA7</f>
        <v>879.9</v>
      </c>
      <c r="BB11" s="95">
        <f>BB7</f>
        <v>949.4</v>
      </c>
      <c r="BC11" s="95">
        <f>BC7</f>
        <v>497.4</v>
      </c>
      <c r="BD11" s="84"/>
      <c r="BE11" s="84"/>
      <c r="BF11" s="84"/>
      <c r="BG11" s="84"/>
      <c r="BH11" s="84"/>
      <c r="BI11" s="94" t="s">
        <v>142</v>
      </c>
      <c r="BJ11" s="95">
        <f>BJ7</f>
        <v>43.7</v>
      </c>
      <c r="BK11" s="95">
        <f>BK7</f>
        <v>552.20000000000005</v>
      </c>
      <c r="BL11" s="95">
        <f>BL7</f>
        <v>879.9</v>
      </c>
      <c r="BM11" s="95">
        <f>BM7</f>
        <v>949.4</v>
      </c>
      <c r="BN11" s="95">
        <f>BN7</f>
        <v>497.4</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142</v>
      </c>
      <c r="CF11" s="95">
        <f>CF7</f>
        <v>119382.39999999999</v>
      </c>
      <c r="CG11" s="95">
        <f>CG7</f>
        <v>28446.6</v>
      </c>
      <c r="CH11" s="95">
        <f>CH7</f>
        <v>4494.6000000000004</v>
      </c>
      <c r="CI11" s="95">
        <f>CI7</f>
        <v>4111.1000000000004</v>
      </c>
      <c r="CJ11" s="95">
        <f>CJ7</f>
        <v>7844</v>
      </c>
      <c r="CK11" s="84"/>
      <c r="CL11" s="84"/>
      <c r="CM11" s="84"/>
      <c r="CN11" s="84"/>
      <c r="CO11" s="94" t="s">
        <v>142</v>
      </c>
      <c r="CP11" s="96">
        <f>CP7</f>
        <v>-8135</v>
      </c>
      <c r="CQ11" s="96">
        <f>CQ7</f>
        <v>1101</v>
      </c>
      <c r="CR11" s="96">
        <f>CR7</f>
        <v>3260</v>
      </c>
      <c r="CS11" s="96">
        <f>CS7</f>
        <v>3457</v>
      </c>
      <c r="CT11" s="96">
        <f>CT7</f>
        <v>3398</v>
      </c>
      <c r="CU11" s="84"/>
      <c r="CV11" s="84"/>
      <c r="CW11" s="84"/>
      <c r="CX11" s="84"/>
      <c r="CY11" s="84"/>
      <c r="CZ11" s="94" t="s">
        <v>142</v>
      </c>
      <c r="DA11" s="95">
        <f>DA7</f>
        <v>0.4</v>
      </c>
      <c r="DB11" s="95">
        <f>DB7</f>
        <v>14.2</v>
      </c>
      <c r="DC11" s="95">
        <f>DC7</f>
        <v>12.8</v>
      </c>
      <c r="DD11" s="95">
        <f>DD7</f>
        <v>13.6</v>
      </c>
      <c r="DE11" s="95">
        <f>DE7</f>
        <v>15</v>
      </c>
      <c r="DF11" s="84"/>
      <c r="DG11" s="84"/>
      <c r="DH11" s="84"/>
      <c r="DI11" s="84"/>
      <c r="DJ11" s="94" t="s">
        <v>142</v>
      </c>
      <c r="DK11" s="95">
        <f>DK7</f>
        <v>0</v>
      </c>
      <c r="DL11" s="95">
        <f>DL7</f>
        <v>0</v>
      </c>
      <c r="DM11" s="95">
        <f>DM7</f>
        <v>0</v>
      </c>
      <c r="DN11" s="95">
        <f>DN7</f>
        <v>0</v>
      </c>
      <c r="DO11" s="95">
        <f>DO7</f>
        <v>0</v>
      </c>
      <c r="DP11" s="84"/>
      <c r="DQ11" s="84"/>
      <c r="DR11" s="84"/>
      <c r="DS11" s="84"/>
      <c r="DT11" s="94" t="s">
        <v>142</v>
      </c>
      <c r="DU11" s="95">
        <f>DU7</f>
        <v>0</v>
      </c>
      <c r="DV11" s="95">
        <f>DV7</f>
        <v>0</v>
      </c>
      <c r="DW11" s="95">
        <f>DW7</f>
        <v>0</v>
      </c>
      <c r="DX11" s="95">
        <f>DX7</f>
        <v>0</v>
      </c>
      <c r="DY11" s="95">
        <f>DY7</f>
        <v>0</v>
      </c>
      <c r="DZ11" s="84"/>
      <c r="EA11" s="84"/>
      <c r="EB11" s="84"/>
      <c r="EC11" s="84"/>
      <c r="ED11" s="94" t="s">
        <v>142</v>
      </c>
      <c r="EE11" s="95" t="str">
        <f>EE7</f>
        <v>-</v>
      </c>
      <c r="EF11" s="95" t="str">
        <f>EF7</f>
        <v>-</v>
      </c>
      <c r="EG11" s="95" t="str">
        <f>EG7</f>
        <v>-</v>
      </c>
      <c r="EH11" s="95" t="str">
        <f>EH7</f>
        <v>-</v>
      </c>
      <c r="EI11" s="95" t="str">
        <f>EI7</f>
        <v>-</v>
      </c>
      <c r="EJ11" s="84"/>
      <c r="EK11" s="84"/>
      <c r="EL11" s="84"/>
      <c r="EM11" s="84"/>
      <c r="EN11" s="94" t="s">
        <v>142</v>
      </c>
      <c r="EO11" s="95">
        <f>EO7</f>
        <v>100</v>
      </c>
      <c r="EP11" s="95">
        <f>EP7</f>
        <v>100</v>
      </c>
      <c r="EQ11" s="95">
        <f>EQ7</f>
        <v>100</v>
      </c>
      <c r="ER11" s="95">
        <f>ER7</f>
        <v>100</v>
      </c>
      <c r="ES11" s="95">
        <f>ES7</f>
        <v>100</v>
      </c>
      <c r="ET11" s="84"/>
      <c r="EU11" s="84"/>
      <c r="EV11" s="84"/>
      <c r="EW11" s="84"/>
      <c r="EX11" s="84"/>
      <c r="EY11" s="94" t="s">
        <v>142</v>
      </c>
      <c r="EZ11" s="95" t="str">
        <f>EZ7</f>
        <v>-</v>
      </c>
      <c r="FA11" s="95" t="str">
        <f>FA7</f>
        <v>-</v>
      </c>
      <c r="FB11" s="95" t="str">
        <f>FB7</f>
        <v>-</v>
      </c>
      <c r="FC11" s="95" t="str">
        <f>FC7</f>
        <v>-</v>
      </c>
      <c r="FD11" s="95" t="str">
        <f>FD7</f>
        <v>-</v>
      </c>
      <c r="FE11" s="84"/>
      <c r="FF11" s="84"/>
      <c r="FG11" s="84"/>
      <c r="FH11" s="84"/>
      <c r="FI11" s="94" t="s">
        <v>142</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f>IX7</f>
        <v>0</v>
      </c>
      <c r="IY11" s="95" t="str">
        <f>IY7</f>
        <v>-</v>
      </c>
      <c r="IZ11" s="95" t="str">
        <f>IZ7</f>
        <v>-</v>
      </c>
      <c r="JA11" s="95" t="str">
        <f>JA7</f>
        <v>-</v>
      </c>
      <c r="JB11" s="95" t="str">
        <f>JB7</f>
        <v>-</v>
      </c>
      <c r="JC11" s="84"/>
      <c r="JD11" s="84"/>
      <c r="JE11" s="84"/>
      <c r="JF11" s="84"/>
      <c r="JG11" s="94" t="s">
        <v>142</v>
      </c>
      <c r="JH11" s="95">
        <f>JH7</f>
        <v>0</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f>KW7</f>
        <v>14</v>
      </c>
      <c r="KX11" s="95">
        <f>KX7</f>
        <v>14.2</v>
      </c>
      <c r="KY11" s="95">
        <f>KY7</f>
        <v>12.8</v>
      </c>
      <c r="KZ11" s="95">
        <f>KZ7</f>
        <v>13.6</v>
      </c>
      <c r="LA11" s="95">
        <f>LA7</f>
        <v>15</v>
      </c>
      <c r="LB11" s="84"/>
      <c r="LC11" s="84"/>
      <c r="LD11" s="84"/>
      <c r="LE11" s="84"/>
      <c r="LF11" s="94" t="s">
        <v>142</v>
      </c>
      <c r="LG11" s="95">
        <f>LG7</f>
        <v>0</v>
      </c>
      <c r="LH11" s="95">
        <f>LH7</f>
        <v>0</v>
      </c>
      <c r="LI11" s="95">
        <f>LI7</f>
        <v>0</v>
      </c>
      <c r="LJ11" s="95">
        <f>LJ7</f>
        <v>0</v>
      </c>
      <c r="LK11" s="95">
        <f>LK7</f>
        <v>0</v>
      </c>
      <c r="LL11" s="84"/>
      <c r="LM11" s="84"/>
      <c r="LN11" s="84"/>
      <c r="LO11" s="84"/>
      <c r="LP11" s="94" t="s">
        <v>142</v>
      </c>
      <c r="LQ11" s="95">
        <f>LQ7</f>
        <v>0</v>
      </c>
      <c r="LR11" s="95">
        <f>LR7</f>
        <v>0</v>
      </c>
      <c r="LS11" s="95">
        <f>LS7</f>
        <v>0</v>
      </c>
      <c r="LT11" s="95">
        <f>LT7</f>
        <v>0</v>
      </c>
      <c r="LU11" s="95">
        <f>LU7</f>
        <v>0</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118.8</v>
      </c>
      <c r="AZ12" s="95">
        <f>BE7</f>
        <v>88.8</v>
      </c>
      <c r="BA12" s="95">
        <f>BF7</f>
        <v>121.3</v>
      </c>
      <c r="BB12" s="95">
        <f>BG7</f>
        <v>123.2</v>
      </c>
      <c r="BC12" s="95">
        <f>BH7</f>
        <v>134.69999999999999</v>
      </c>
      <c r="BD12" s="84"/>
      <c r="BE12" s="84"/>
      <c r="BF12" s="84"/>
      <c r="BG12" s="84"/>
      <c r="BH12" s="84"/>
      <c r="BI12" s="94" t="s">
        <v>143</v>
      </c>
      <c r="BJ12" s="95">
        <f>BO7</f>
        <v>255.4</v>
      </c>
      <c r="BK12" s="95">
        <f>BP7</f>
        <v>269.8</v>
      </c>
      <c r="BL12" s="95">
        <f>BQ7</f>
        <v>247.9</v>
      </c>
      <c r="BM12" s="95">
        <f>BR7</f>
        <v>240.1</v>
      </c>
      <c r="BN12" s="95">
        <f>BS7</f>
        <v>255.5</v>
      </c>
      <c r="BO12" s="84"/>
      <c r="BP12" s="84"/>
      <c r="BQ12" s="84"/>
      <c r="BR12" s="84"/>
      <c r="BS12" s="84"/>
      <c r="BT12" s="94" t="s">
        <v>143</v>
      </c>
      <c r="BU12" s="95" t="str">
        <f>BZ7</f>
        <v>-</v>
      </c>
      <c r="BV12" s="95" t="str">
        <f>CA7</f>
        <v>-</v>
      </c>
      <c r="BW12" s="95" t="str">
        <f>CB7</f>
        <v>-</v>
      </c>
      <c r="BX12" s="95" t="str">
        <f>CC7</f>
        <v>-</v>
      </c>
      <c r="BY12" s="95" t="str">
        <f>CD7</f>
        <v>-</v>
      </c>
      <c r="BZ12" s="84"/>
      <c r="CA12" s="84"/>
      <c r="CB12" s="84"/>
      <c r="CC12" s="84"/>
      <c r="CD12" s="84"/>
      <c r="CE12" s="94" t="s">
        <v>143</v>
      </c>
      <c r="CF12" s="95">
        <f>CK7</f>
        <v>18815.8</v>
      </c>
      <c r="CG12" s="95">
        <f>CL7</f>
        <v>22847.9</v>
      </c>
      <c r="CH12" s="95">
        <f>CM7</f>
        <v>19199</v>
      </c>
      <c r="CI12" s="95">
        <f>CN7</f>
        <v>19830.400000000001</v>
      </c>
      <c r="CJ12" s="95">
        <f>CO7</f>
        <v>19066.3</v>
      </c>
      <c r="CK12" s="84"/>
      <c r="CL12" s="84"/>
      <c r="CM12" s="84"/>
      <c r="CN12" s="84"/>
      <c r="CO12" s="94" t="s">
        <v>143</v>
      </c>
      <c r="CP12" s="96">
        <f>CU7</f>
        <v>37685</v>
      </c>
      <c r="CQ12" s="96">
        <f>CV7</f>
        <v>2390</v>
      </c>
      <c r="CR12" s="96">
        <f>CW7</f>
        <v>32739</v>
      </c>
      <c r="CS12" s="96">
        <f>CX7</f>
        <v>34140</v>
      </c>
      <c r="CT12" s="96">
        <f>CY7</f>
        <v>33434</v>
      </c>
      <c r="CU12" s="84"/>
      <c r="CV12" s="84"/>
      <c r="CW12" s="84"/>
      <c r="CX12" s="84"/>
      <c r="CY12" s="84"/>
      <c r="CZ12" s="94" t="s">
        <v>143</v>
      </c>
      <c r="DA12" s="95">
        <f>DF7</f>
        <v>32.4</v>
      </c>
      <c r="DB12" s="95">
        <f>DG7</f>
        <v>36.4</v>
      </c>
      <c r="DC12" s="95">
        <f>DH7</f>
        <v>31.6</v>
      </c>
      <c r="DD12" s="95">
        <f>DI7</f>
        <v>31.6</v>
      </c>
      <c r="DE12" s="95">
        <f>DJ7</f>
        <v>30.1</v>
      </c>
      <c r="DF12" s="84"/>
      <c r="DG12" s="84"/>
      <c r="DH12" s="84"/>
      <c r="DI12" s="84"/>
      <c r="DJ12" s="94" t="s">
        <v>143</v>
      </c>
      <c r="DK12" s="95">
        <f>DP7</f>
        <v>10.1</v>
      </c>
      <c r="DL12" s="95">
        <f>DQ7</f>
        <v>8.3000000000000007</v>
      </c>
      <c r="DM12" s="95">
        <f>DR7</f>
        <v>7.1</v>
      </c>
      <c r="DN12" s="95">
        <f>DS7</f>
        <v>7.3</v>
      </c>
      <c r="DO12" s="95">
        <f>DT7</f>
        <v>5.4</v>
      </c>
      <c r="DP12" s="84"/>
      <c r="DQ12" s="84"/>
      <c r="DR12" s="84"/>
      <c r="DS12" s="84"/>
      <c r="DT12" s="94" t="s">
        <v>143</v>
      </c>
      <c r="DU12" s="95">
        <f>DZ7</f>
        <v>106.3</v>
      </c>
      <c r="DV12" s="95">
        <f>EA7</f>
        <v>110.5</v>
      </c>
      <c r="DW12" s="95">
        <f>EB7</f>
        <v>156.5</v>
      </c>
      <c r="DX12" s="95">
        <f>EC7</f>
        <v>157.6</v>
      </c>
      <c r="DY12" s="95">
        <f>ED7</f>
        <v>173.7</v>
      </c>
      <c r="DZ12" s="84"/>
      <c r="EA12" s="84"/>
      <c r="EB12" s="84"/>
      <c r="EC12" s="84"/>
      <c r="ED12" s="94" t="s">
        <v>143</v>
      </c>
      <c r="EE12" s="95" t="str">
        <f>EJ7</f>
        <v>-</v>
      </c>
      <c r="EF12" s="95" t="str">
        <f>EK7</f>
        <v>-</v>
      </c>
      <c r="EG12" s="95" t="str">
        <f>EL7</f>
        <v>-</v>
      </c>
      <c r="EH12" s="95" t="str">
        <f>EM7</f>
        <v>-</v>
      </c>
      <c r="EI12" s="95" t="str">
        <f>EN7</f>
        <v>-</v>
      </c>
      <c r="EJ12" s="84"/>
      <c r="EK12" s="84"/>
      <c r="EL12" s="84"/>
      <c r="EM12" s="84"/>
      <c r="EN12" s="94" t="s">
        <v>143</v>
      </c>
      <c r="EO12" s="95">
        <f>ET7</f>
        <v>71</v>
      </c>
      <c r="EP12" s="95">
        <f>EU7</f>
        <v>74.2</v>
      </c>
      <c r="EQ12" s="95">
        <f>EV7</f>
        <v>86.8</v>
      </c>
      <c r="ER12" s="95">
        <f>EW7</f>
        <v>82.8</v>
      </c>
      <c r="ES12" s="95">
        <f>EX7</f>
        <v>82.6</v>
      </c>
      <c r="ET12" s="84"/>
      <c r="EU12" s="84"/>
      <c r="EV12" s="84"/>
      <c r="EW12" s="84"/>
      <c r="EX12" s="84"/>
      <c r="EY12" s="94" t="s">
        <v>143</v>
      </c>
      <c r="EZ12" s="95" t="str">
        <f>IF($EZ$8,FE7,"-")</f>
        <v>-</v>
      </c>
      <c r="FA12" s="95" t="str">
        <f>IF($EZ$8,FF7,"-")</f>
        <v>-</v>
      </c>
      <c r="FB12" s="95" t="str">
        <f>IF($EZ$8,FG7,"-")</f>
        <v>-</v>
      </c>
      <c r="FC12" s="95" t="str">
        <f>IF($EZ$8,FH7,"-")</f>
        <v>-</v>
      </c>
      <c r="FD12" s="95" t="str">
        <f>IF($EZ$8,FI7,"-")</f>
        <v>-</v>
      </c>
      <c r="FE12" s="84"/>
      <c r="FF12" s="84"/>
      <c r="FG12" s="84"/>
      <c r="FH12" s="84"/>
      <c r="FI12" s="94" t="s">
        <v>143</v>
      </c>
      <c r="FJ12" s="95" t="str">
        <f>IF($FJ$8,FO7,"-")</f>
        <v>-</v>
      </c>
      <c r="FK12" s="95" t="str">
        <f>IF($FJ$8,FP7,"-")</f>
        <v>-</v>
      </c>
      <c r="FL12" s="95" t="str">
        <f>IF($FJ$8,FQ7,"-")</f>
        <v>-</v>
      </c>
      <c r="FM12" s="95" t="str">
        <f>IF($FJ$8,FR7,"-")</f>
        <v>-</v>
      </c>
      <c r="FN12" s="95" t="str">
        <f>IF($FJ$8,FS7,"-")</f>
        <v>-</v>
      </c>
      <c r="FO12" s="84"/>
      <c r="FP12" s="84"/>
      <c r="FQ12" s="84"/>
      <c r="FR12" s="84"/>
      <c r="FS12" s="94" t="s">
        <v>143</v>
      </c>
      <c r="FT12" s="95" t="str">
        <f>IF($FT$8,FY7,"-")</f>
        <v>-</v>
      </c>
      <c r="FU12" s="95" t="str">
        <f>IF($FT$8,FZ7,"-")</f>
        <v>-</v>
      </c>
      <c r="FV12" s="95" t="str">
        <f>IF($FT$8,GA7,"-")</f>
        <v>-</v>
      </c>
      <c r="FW12" s="95" t="str">
        <f>IF($FT$8,GB7,"-")</f>
        <v>-</v>
      </c>
      <c r="FX12" s="95" t="str">
        <f>IF($FT$8,GC7,"-")</f>
        <v>-</v>
      </c>
      <c r="FY12" s="84"/>
      <c r="FZ12" s="84"/>
      <c r="GA12" s="84"/>
      <c r="GB12" s="84"/>
      <c r="GC12" s="94" t="s">
        <v>143</v>
      </c>
      <c r="GD12" s="95" t="str">
        <f>IF($GD$8,GI7,"-")</f>
        <v>-</v>
      </c>
      <c r="GE12" s="95" t="str">
        <f>IF($GD$8,GJ7,"-")</f>
        <v>-</v>
      </c>
      <c r="GF12" s="95" t="str">
        <f>IF($GD$8,GK7,"-")</f>
        <v>-</v>
      </c>
      <c r="GG12" s="95" t="str">
        <f>IF($GD$8,GL7,"-")</f>
        <v>-</v>
      </c>
      <c r="GH12" s="95" t="str">
        <f>IF($GD$8,GM7,"-")</f>
        <v>-</v>
      </c>
      <c r="GI12" s="84"/>
      <c r="GJ12" s="84"/>
      <c r="GK12" s="84"/>
      <c r="GL12" s="84"/>
      <c r="GM12" s="94" t="s">
        <v>143</v>
      </c>
      <c r="GN12" s="95" t="str">
        <f>IF($GN$8,GS7,"-")</f>
        <v>-</v>
      </c>
      <c r="GO12" s="95" t="str">
        <f>IF($GN$8,GT7,"-")</f>
        <v>-</v>
      </c>
      <c r="GP12" s="95" t="str">
        <f>IF($GN$8,GU7,"-")</f>
        <v>-</v>
      </c>
      <c r="GQ12" s="95" t="str">
        <f>IF($GN$8,GV7,"-")</f>
        <v>-</v>
      </c>
      <c r="GR12" s="95" t="str">
        <f>IF($GN$8,GW7,"-")</f>
        <v>-</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f>IF($IX$8,JC7,"-")</f>
        <v>13.7</v>
      </c>
      <c r="IY12" s="95">
        <f>IF($IX$8,JD7,"-")</f>
        <v>16.5</v>
      </c>
      <c r="IZ12" s="95">
        <f>IF($IX$8,JE7,"-")</f>
        <v>15</v>
      </c>
      <c r="JA12" s="95">
        <f>IF($IX$8,JF7,"-")</f>
        <v>12.8</v>
      </c>
      <c r="JB12" s="95">
        <f>IF($IX$8,JG7,"-")</f>
        <v>11.1</v>
      </c>
      <c r="JC12" s="84"/>
      <c r="JD12" s="84"/>
      <c r="JE12" s="84"/>
      <c r="JF12" s="84"/>
      <c r="JG12" s="94" t="s">
        <v>143</v>
      </c>
      <c r="JH12" s="95">
        <f>IF($JH$8,JM7,"-")</f>
        <v>40</v>
      </c>
      <c r="JI12" s="95">
        <f>IF($JH$8,JN7,"-")</f>
        <v>39.700000000000003</v>
      </c>
      <c r="JJ12" s="95">
        <f>IF($JH$8,JO7,"-")</f>
        <v>37.5</v>
      </c>
      <c r="JK12" s="95">
        <f>IF($JH$8,JP7,"-")</f>
        <v>37.299999999999997</v>
      </c>
      <c r="JL12" s="95">
        <f>IF($JH$8,JQ7,"-")</f>
        <v>26</v>
      </c>
      <c r="JM12" s="84"/>
      <c r="JN12" s="84"/>
      <c r="JO12" s="84"/>
      <c r="JP12" s="84"/>
      <c r="JQ12" s="94" t="s">
        <v>143</v>
      </c>
      <c r="JR12" s="95">
        <f>IF($JR$8,JW7,"-")</f>
        <v>102.9</v>
      </c>
      <c r="JS12" s="95">
        <f>IF($JR$8,JX7,"-")</f>
        <v>51.8</v>
      </c>
      <c r="JT12" s="95">
        <f>IF($JR$8,JY7,"-")</f>
        <v>34.200000000000003</v>
      </c>
      <c r="JU12" s="95">
        <f>IF($JR$8,JZ7,"-")</f>
        <v>85.9</v>
      </c>
      <c r="JV12" s="95">
        <f>IF($JR$8,KA7,"-")</f>
        <v>409.1</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f>IF($KL$8,KQ7,"-")</f>
        <v>96</v>
      </c>
      <c r="KM12" s="95">
        <f>IF($KL$8,KR7,"-")</f>
        <v>97.5</v>
      </c>
      <c r="KN12" s="95">
        <f>IF($KL$8,KS7,"-")</f>
        <v>96.6</v>
      </c>
      <c r="KO12" s="95">
        <f>IF($KL$8,KT7,"-")</f>
        <v>84</v>
      </c>
      <c r="KP12" s="95">
        <f>IF($KL$8,KU7,"-")</f>
        <v>95.9</v>
      </c>
      <c r="KQ12" s="84"/>
      <c r="KR12" s="84"/>
      <c r="KS12" s="84"/>
      <c r="KT12" s="84"/>
      <c r="KU12" s="84"/>
      <c r="KV12" s="94" t="s">
        <v>143</v>
      </c>
      <c r="KW12" s="95">
        <f>IF($KW$8,LB7,"-")</f>
        <v>12</v>
      </c>
      <c r="KX12" s="95">
        <f>IF($KW$8,LC7,"-")</f>
        <v>14.5</v>
      </c>
      <c r="KY12" s="95">
        <f>IF($KW$8,LD7,"-")</f>
        <v>14.9</v>
      </c>
      <c r="KZ12" s="95">
        <f>IF($KW$8,LE7,"-")</f>
        <v>15.3</v>
      </c>
      <c r="LA12" s="95">
        <f>IF($KW$8,LF7,"-")</f>
        <v>14.9</v>
      </c>
      <c r="LB12" s="84"/>
      <c r="LC12" s="84"/>
      <c r="LD12" s="84"/>
      <c r="LE12" s="84"/>
      <c r="LF12" s="94" t="s">
        <v>143</v>
      </c>
      <c r="LG12" s="95">
        <f>IF($LG$8,LL7,"-")</f>
        <v>0.3</v>
      </c>
      <c r="LH12" s="95">
        <f>IF($LG$8,LM7,"-")</f>
        <v>0.3</v>
      </c>
      <c r="LI12" s="95">
        <f>IF($LG$8,LN7,"-")</f>
        <v>0.3</v>
      </c>
      <c r="LJ12" s="95">
        <f>IF($LG$8,LO7,"-")</f>
        <v>0.7</v>
      </c>
      <c r="LK12" s="95">
        <f>IF($LG$8,LP7,"-")</f>
        <v>0.4</v>
      </c>
      <c r="LL12" s="84"/>
      <c r="LM12" s="84"/>
      <c r="LN12" s="84"/>
      <c r="LO12" s="84"/>
      <c r="LP12" s="94" t="s">
        <v>143</v>
      </c>
      <c r="LQ12" s="95">
        <f>IF($LQ$8,LV7,"-")</f>
        <v>207.5</v>
      </c>
      <c r="LR12" s="95">
        <f>IF($LQ$8,LW7,"-")</f>
        <v>189.5</v>
      </c>
      <c r="LS12" s="95">
        <f>IF($LQ$8,LX7,"-")</f>
        <v>172</v>
      </c>
      <c r="LT12" s="95">
        <f>IF($LQ$8,LY7,"-")</f>
        <v>151.69999999999999</v>
      </c>
      <c r="LU12" s="95">
        <f>IF($LQ$8,LZ7,"-")</f>
        <v>138.1</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5">
      <c r="A14" s="97"/>
      <c r="B14" s="98" t="s">
        <v>145</v>
      </c>
      <c r="C14" s="99"/>
      <c r="D14" s="100"/>
      <c r="E14" s="99"/>
      <c r="F14" s="206" t="s">
        <v>146</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68.099999999999994</v>
      </c>
      <c r="AZ17" s="106">
        <f t="shared" ref="AZ17:BC17" si="9">IF(AZ7="-",NA(),AZ7)</f>
        <v>137.6</v>
      </c>
      <c r="BA17" s="106">
        <f t="shared" si="9"/>
        <v>879.9</v>
      </c>
      <c r="BB17" s="106">
        <f t="shared" si="9"/>
        <v>949.4</v>
      </c>
      <c r="BC17" s="106">
        <f t="shared" si="9"/>
        <v>497.4</v>
      </c>
      <c r="BD17" s="100"/>
      <c r="BE17" s="100"/>
      <c r="BF17" s="100"/>
      <c r="BG17" s="100"/>
      <c r="BH17" s="100"/>
      <c r="BI17" s="105" t="s">
        <v>157</v>
      </c>
      <c r="BJ17" s="106">
        <f>IF(BJ7="-",NA(),BJ7)</f>
        <v>43.7</v>
      </c>
      <c r="BK17" s="106">
        <f t="shared" ref="BK17:BN17" si="10">IF(BK7="-",NA(),BK7)</f>
        <v>552.20000000000005</v>
      </c>
      <c r="BL17" s="106">
        <f t="shared" si="10"/>
        <v>879.9</v>
      </c>
      <c r="BM17" s="106">
        <f t="shared" si="10"/>
        <v>949.4</v>
      </c>
      <c r="BN17" s="106">
        <f t="shared" si="10"/>
        <v>497.4</v>
      </c>
      <c r="BO17" s="100"/>
      <c r="BP17" s="100"/>
      <c r="BQ17" s="100"/>
      <c r="BR17" s="100"/>
      <c r="BS17" s="100"/>
      <c r="BT17" s="105" t="s">
        <v>157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157</v>
      </c>
      <c r="CF17" s="106">
        <f>IF(CF7="-",NA(),CF7)</f>
        <v>119382.39999999999</v>
      </c>
      <c r="CG17" s="106">
        <f t="shared" ref="CG17:CJ17" si="12">IF(CG7="-",NA(),CG7)</f>
        <v>28446.6</v>
      </c>
      <c r="CH17" s="106">
        <f t="shared" si="12"/>
        <v>4494.6000000000004</v>
      </c>
      <c r="CI17" s="106">
        <f t="shared" si="12"/>
        <v>4111.1000000000004</v>
      </c>
      <c r="CJ17" s="106">
        <f t="shared" si="12"/>
        <v>7844</v>
      </c>
      <c r="CK17" s="100"/>
      <c r="CL17" s="100"/>
      <c r="CM17" s="100"/>
      <c r="CN17" s="100"/>
      <c r="CO17" s="105" t="s">
        <v>157</v>
      </c>
      <c r="CP17" s="107">
        <f>IF(CP7="-",NA(),CP7)</f>
        <v>-8135</v>
      </c>
      <c r="CQ17" s="107">
        <f t="shared" ref="CQ17:CT17" si="13">IF(CQ7="-",NA(),CQ7)</f>
        <v>1101</v>
      </c>
      <c r="CR17" s="107">
        <f t="shared" si="13"/>
        <v>3260</v>
      </c>
      <c r="CS17" s="107">
        <f t="shared" si="13"/>
        <v>3457</v>
      </c>
      <c r="CT17" s="107">
        <f t="shared" si="13"/>
        <v>3398</v>
      </c>
      <c r="CU17" s="100"/>
      <c r="CV17" s="100"/>
      <c r="CW17" s="100"/>
      <c r="CX17" s="100"/>
      <c r="CY17" s="100"/>
      <c r="CZ17" s="105" t="s">
        <v>157</v>
      </c>
      <c r="DA17" s="106">
        <f>IF(DA7="-",NA(),DA7)</f>
        <v>0.4</v>
      </c>
      <c r="DB17" s="106">
        <f t="shared" ref="DB17:DE17" si="14">IF(DB7="-",NA(),DB7)</f>
        <v>14.2</v>
      </c>
      <c r="DC17" s="106">
        <f t="shared" si="14"/>
        <v>12.8</v>
      </c>
      <c r="DD17" s="106">
        <f t="shared" si="14"/>
        <v>13.6</v>
      </c>
      <c r="DE17" s="106">
        <f t="shared" si="14"/>
        <v>15</v>
      </c>
      <c r="DF17" s="100"/>
      <c r="DG17" s="100"/>
      <c r="DH17" s="100"/>
      <c r="DI17" s="100"/>
      <c r="DJ17" s="105" t="s">
        <v>157</v>
      </c>
      <c r="DK17" s="106">
        <f>IF(DK7="-",NA(),DK7)</f>
        <v>0</v>
      </c>
      <c r="DL17" s="106">
        <f t="shared" ref="DL17:DO17" si="15">IF(DL7="-",NA(),DL7)</f>
        <v>0</v>
      </c>
      <c r="DM17" s="106">
        <f t="shared" si="15"/>
        <v>0</v>
      </c>
      <c r="DN17" s="106">
        <f t="shared" si="15"/>
        <v>0</v>
      </c>
      <c r="DO17" s="106">
        <f t="shared" si="15"/>
        <v>0</v>
      </c>
      <c r="DP17" s="100"/>
      <c r="DQ17" s="100"/>
      <c r="DR17" s="100"/>
      <c r="DS17" s="100"/>
      <c r="DT17" s="105" t="s">
        <v>157</v>
      </c>
      <c r="DU17" s="106">
        <f>IF(DU7="-",NA(),DU7)</f>
        <v>0</v>
      </c>
      <c r="DV17" s="106">
        <f t="shared" ref="DV17:DY17" si="16">IF(DV7="-",NA(),DV7)</f>
        <v>0</v>
      </c>
      <c r="DW17" s="106">
        <f t="shared" si="16"/>
        <v>0</v>
      </c>
      <c r="DX17" s="106">
        <f t="shared" si="16"/>
        <v>0</v>
      </c>
      <c r="DY17" s="106">
        <f t="shared" si="16"/>
        <v>0</v>
      </c>
      <c r="DZ17" s="100"/>
      <c r="EA17" s="100"/>
      <c r="EB17" s="100"/>
      <c r="EC17" s="100"/>
      <c r="ED17" s="105" t="s">
        <v>157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157</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157</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157</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157</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157</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157</v>
      </c>
      <c r="IX17" s="106">
        <f>IF(IX7="-",NA(),IX7)</f>
        <v>0</v>
      </c>
      <c r="IY17" s="106" t="e">
        <f t="shared" ref="IY17:JB17" si="29">IF(IY7="-",NA(),IY7)</f>
        <v>#N/A</v>
      </c>
      <c r="IZ17" s="106" t="e">
        <f t="shared" si="29"/>
        <v>#N/A</v>
      </c>
      <c r="JA17" s="106" t="e">
        <f t="shared" si="29"/>
        <v>#N/A</v>
      </c>
      <c r="JB17" s="106" t="e">
        <f t="shared" si="29"/>
        <v>#N/A</v>
      </c>
      <c r="JC17" s="100"/>
      <c r="JD17" s="100"/>
      <c r="JE17" s="100"/>
      <c r="JF17" s="100"/>
      <c r="JG17" s="105" t="s">
        <v>157</v>
      </c>
      <c r="JH17" s="106">
        <f>IF(JH7="-",NA(),JH7)</f>
        <v>0</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f>IF(KW7="-",NA(),KW7)</f>
        <v>14</v>
      </c>
      <c r="KX17" s="106">
        <f t="shared" ref="KX17:LA17" si="34">IF(KX7="-",NA(),KX7)</f>
        <v>14.2</v>
      </c>
      <c r="KY17" s="106">
        <f t="shared" si="34"/>
        <v>12.8</v>
      </c>
      <c r="KZ17" s="106">
        <f t="shared" si="34"/>
        <v>13.6</v>
      </c>
      <c r="LA17" s="106">
        <f t="shared" si="34"/>
        <v>15</v>
      </c>
      <c r="LB17" s="100"/>
      <c r="LC17" s="100"/>
      <c r="LD17" s="100"/>
      <c r="LE17" s="100"/>
      <c r="LF17" s="105" t="s">
        <v>157</v>
      </c>
      <c r="LG17" s="106">
        <f>IF(LG7="-",NA(),LG7)</f>
        <v>0</v>
      </c>
      <c r="LH17" s="106">
        <f t="shared" ref="LH17:LK17" si="35">IF(LH7="-",NA(),LH7)</f>
        <v>0</v>
      </c>
      <c r="LI17" s="106">
        <f t="shared" si="35"/>
        <v>0</v>
      </c>
      <c r="LJ17" s="106">
        <f t="shared" si="35"/>
        <v>0</v>
      </c>
      <c r="LK17" s="106">
        <f t="shared" si="35"/>
        <v>0</v>
      </c>
      <c r="LL17" s="100"/>
      <c r="LM17" s="100"/>
      <c r="LN17" s="100"/>
      <c r="LO17" s="100"/>
      <c r="LP17" s="105" t="s">
        <v>157</v>
      </c>
      <c r="LQ17" s="106">
        <f>IF(LQ7="-",NA(),LQ7)</f>
        <v>0</v>
      </c>
      <c r="LR17" s="106">
        <f t="shared" ref="LR17:LU17" si="36">IF(LR7="-",NA(),LR7)</f>
        <v>0</v>
      </c>
      <c r="LS17" s="106">
        <f t="shared" si="36"/>
        <v>0</v>
      </c>
      <c r="LT17" s="106">
        <f t="shared" si="36"/>
        <v>0</v>
      </c>
      <c r="LU17" s="106">
        <f t="shared" si="36"/>
        <v>0</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5">
      <c r="A18" s="97">
        <f t="shared" si="7"/>
        <v>4</v>
      </c>
      <c r="B18" s="196" t="s">
        <v>158</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159</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159</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159</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159</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159</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159</v>
      </c>
      <c r="DA18" s="106">
        <f>IF(DF7="-",NA(),DF7)</f>
        <v>32.4</v>
      </c>
      <c r="DB18" s="106">
        <f t="shared" ref="DB18:DE18" si="44">IF(DG7="-",NA(),DG7)</f>
        <v>36.4</v>
      </c>
      <c r="DC18" s="106">
        <f t="shared" si="44"/>
        <v>31.6</v>
      </c>
      <c r="DD18" s="106">
        <f t="shared" si="44"/>
        <v>31.6</v>
      </c>
      <c r="DE18" s="106">
        <f t="shared" si="44"/>
        <v>30.1</v>
      </c>
      <c r="DF18" s="100"/>
      <c r="DG18" s="100"/>
      <c r="DH18" s="100"/>
      <c r="DI18" s="100"/>
      <c r="DJ18" s="105" t="s">
        <v>159</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159</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159</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159</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159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159</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159</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159</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159</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159</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159</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159</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159</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159</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159</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159</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159</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159</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159</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159</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159</v>
      </c>
      <c r="LG18" s="106">
        <f>IF(OR(NOT($LG$8),LL7="-"),NA(),LL7)</f>
        <v>0.3</v>
      </c>
      <c r="LH18" s="106">
        <f>IF(OR(NOT($LG$8),LM7="-"),NA(),LM7)</f>
        <v>0.3</v>
      </c>
      <c r="LI18" s="106">
        <f>IF(OR(NOT($LG$8),LN7="-"),NA(),LN7)</f>
        <v>0.3</v>
      </c>
      <c r="LJ18" s="106">
        <f>IF(OR(NOT($LG$8),LO7="-"),NA(),LO7)</f>
        <v>0.7</v>
      </c>
      <c r="LK18" s="106">
        <f>IF(OR(NOT($LG$8),LP7="-"),NA(),LP7)</f>
        <v>0.4</v>
      </c>
      <c r="LL18" s="100"/>
      <c r="LM18" s="100"/>
      <c r="LN18" s="100"/>
      <c r="LO18" s="100"/>
      <c r="LP18" s="105" t="s">
        <v>159</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159</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159</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5">
      <c r="A19" s="97">
        <f t="shared" si="7"/>
        <v>5</v>
      </c>
      <c r="B19" s="196" t="s">
        <v>160</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5">
      <c r="A20" s="97">
        <f t="shared" si="7"/>
        <v>6</v>
      </c>
      <c r="B20" s="196" t="s">
        <v>161</v>
      </c>
      <c r="C20" s="196"/>
      <c r="D20" s="100"/>
    </row>
    <row r="21" spans="1:374" x14ac:dyDescent="0.25">
      <c r="A21" s="97">
        <f t="shared" si="7"/>
        <v>7</v>
      </c>
      <c r="B21" s="196" t="s">
        <v>162</v>
      </c>
      <c r="C21" s="196"/>
      <c r="D21" s="100"/>
    </row>
    <row r="22" spans="1:374" x14ac:dyDescent="0.25">
      <c r="A22" s="97">
        <f t="shared" si="7"/>
        <v>8</v>
      </c>
      <c r="B22" s="196" t="s">
        <v>163</v>
      </c>
      <c r="C22" s="196"/>
      <c r="D22" s="100"/>
      <c r="E22" s="197" t="s">
        <v>164</v>
      </c>
      <c r="F22" s="198"/>
      <c r="G22" s="198"/>
      <c r="H22" s="198"/>
      <c r="I22" s="199"/>
    </row>
    <row r="23" spans="1:374" x14ac:dyDescent="0.25">
      <c r="A23" s="97">
        <f t="shared" si="7"/>
        <v>9</v>
      </c>
      <c r="B23" s="196" t="s">
        <v>165</v>
      </c>
      <c r="C23" s="196"/>
      <c r="D23" s="100"/>
      <c r="E23" s="200"/>
      <c r="F23" s="201"/>
      <c r="G23" s="201"/>
      <c r="H23" s="201"/>
      <c r="I23" s="202"/>
    </row>
    <row r="24" spans="1:374" x14ac:dyDescent="0.25">
      <c r="A24" s="97">
        <f t="shared" si="7"/>
        <v>10</v>
      </c>
      <c r="B24" s="196" t="s">
        <v>166</v>
      </c>
      <c r="C24" s="196"/>
      <c r="D24" s="100"/>
      <c r="E24" s="200"/>
      <c r="F24" s="201"/>
      <c r="G24" s="201"/>
      <c r="H24" s="201"/>
      <c r="I24" s="202"/>
    </row>
    <row r="25" spans="1:374" x14ac:dyDescent="0.25">
      <c r="A25" s="97">
        <f t="shared" si="7"/>
        <v>11</v>
      </c>
      <c r="B25" s="196" t="s">
        <v>167</v>
      </c>
      <c r="C25" s="196"/>
      <c r="D25" s="100"/>
      <c r="E25" s="200"/>
      <c r="F25" s="201"/>
      <c r="G25" s="201"/>
      <c r="H25" s="201"/>
      <c r="I25" s="202"/>
    </row>
    <row r="26" spans="1:374" x14ac:dyDescent="0.25">
      <c r="A26" s="97">
        <f t="shared" si="7"/>
        <v>12</v>
      </c>
      <c r="B26" s="196" t="s">
        <v>168</v>
      </c>
      <c r="C26" s="196"/>
      <c r="D26" s="100"/>
      <c r="E26" s="200"/>
      <c r="F26" s="201"/>
      <c r="G26" s="201"/>
      <c r="H26" s="201"/>
      <c r="I26" s="202"/>
    </row>
    <row r="27" spans="1:374" x14ac:dyDescent="0.25">
      <c r="A27" s="97">
        <f t="shared" si="7"/>
        <v>13</v>
      </c>
      <c r="B27" s="196" t="s">
        <v>169</v>
      </c>
      <c r="C27" s="196"/>
      <c r="D27" s="100"/>
      <c r="E27" s="200"/>
      <c r="F27" s="201"/>
      <c r="G27" s="201"/>
      <c r="H27" s="201"/>
      <c r="I27" s="202"/>
    </row>
    <row r="28" spans="1:374" x14ac:dyDescent="0.25">
      <c r="A28" s="97">
        <f t="shared" si="7"/>
        <v>14</v>
      </c>
      <c r="B28" s="196" t="s">
        <v>170</v>
      </c>
      <c r="C28" s="196"/>
      <c r="D28" s="100"/>
      <c r="E28" s="200"/>
      <c r="F28" s="201"/>
      <c r="G28" s="201"/>
      <c r="H28" s="201"/>
      <c r="I28" s="202"/>
    </row>
    <row r="29" spans="1:374" x14ac:dyDescent="0.25">
      <c r="A29" s="97">
        <f t="shared" si="7"/>
        <v>15</v>
      </c>
      <c r="B29" s="196" t="s">
        <v>171</v>
      </c>
      <c r="C29" s="196"/>
      <c r="D29" s="100"/>
      <c r="E29" s="200"/>
      <c r="F29" s="201"/>
      <c r="G29" s="201"/>
      <c r="H29" s="201"/>
      <c r="I29" s="202"/>
    </row>
    <row r="30" spans="1:374" x14ac:dyDescent="0.25">
      <c r="A30" s="97">
        <f t="shared" si="7"/>
        <v>16</v>
      </c>
      <c r="B30" s="196" t="s">
        <v>172</v>
      </c>
      <c r="C30" s="196"/>
      <c r="D30" s="100"/>
      <c r="E30" s="200"/>
      <c r="F30" s="201"/>
      <c r="G30" s="201"/>
      <c r="H30" s="201"/>
      <c r="I30" s="202"/>
    </row>
    <row r="31" spans="1:374" x14ac:dyDescent="0.25">
      <c r="A31" s="97">
        <f t="shared" si="7"/>
        <v>17</v>
      </c>
      <c r="B31" s="196" t="s">
        <v>173</v>
      </c>
      <c r="C31" s="196"/>
      <c r="D31" s="100"/>
      <c r="E31" s="200"/>
      <c r="F31" s="201"/>
      <c r="G31" s="201"/>
      <c r="H31" s="201"/>
      <c r="I31" s="202"/>
    </row>
    <row r="32" spans="1:374" x14ac:dyDescent="0.25">
      <c r="A32" s="97">
        <f t="shared" si="7"/>
        <v>18</v>
      </c>
      <c r="B32" s="196" t="s">
        <v>174</v>
      </c>
      <c r="C32" s="196"/>
      <c r="D32" s="100"/>
      <c r="E32" s="200"/>
      <c r="F32" s="201"/>
      <c r="G32" s="201"/>
      <c r="H32" s="201"/>
      <c r="I32" s="202"/>
    </row>
    <row r="33" spans="1:16" x14ac:dyDescent="0.25">
      <c r="A33" s="97">
        <f t="shared" si="7"/>
        <v>19</v>
      </c>
      <c r="B33" s="196" t="s">
        <v>175</v>
      </c>
      <c r="C33" s="196"/>
      <c r="D33" s="100"/>
      <c r="E33" s="200"/>
      <c r="F33" s="201"/>
      <c r="G33" s="201"/>
      <c r="H33" s="201"/>
      <c r="I33" s="202"/>
    </row>
    <row r="34" spans="1:16" x14ac:dyDescent="0.25">
      <c r="A34" s="97">
        <f t="shared" si="7"/>
        <v>20</v>
      </c>
      <c r="B34" s="196" t="s">
        <v>176</v>
      </c>
      <c r="C34" s="196"/>
      <c r="D34" s="100"/>
      <c r="E34" s="200"/>
      <c r="F34" s="201"/>
      <c r="G34" s="201"/>
      <c r="H34" s="201"/>
      <c r="I34" s="202"/>
    </row>
    <row r="35" spans="1:16" ht="25.5" customHeight="1" x14ac:dyDescent="0.25">
      <c r="E35" s="203"/>
      <c r="F35" s="204"/>
      <c r="G35" s="204"/>
      <c r="H35" s="204"/>
      <c r="I35" s="205"/>
    </row>
    <row r="36" spans="1:16" x14ac:dyDescent="0.25">
      <c r="A36" t="s">
        <v>177</v>
      </c>
      <c r="B36" t="s">
        <v>178</v>
      </c>
    </row>
    <row r="37" spans="1:16" x14ac:dyDescent="0.25">
      <c r="A37" t="s">
        <v>179</v>
      </c>
      <c r="B37" t="s">
        <v>180</v>
      </c>
      <c r="L37" s="197" t="s">
        <v>164</v>
      </c>
      <c r="M37" s="198"/>
      <c r="N37" s="198"/>
      <c r="O37" s="198"/>
      <c r="P37" s="199"/>
    </row>
    <row r="38" spans="1:16" x14ac:dyDescent="0.25">
      <c r="A38" t="s">
        <v>181</v>
      </c>
      <c r="B38" t="s">
        <v>182</v>
      </c>
      <c r="L38" s="200"/>
      <c r="M38" s="201"/>
      <c r="N38" s="201"/>
      <c r="O38" s="201"/>
      <c r="P38" s="202"/>
    </row>
    <row r="39" spans="1:16" x14ac:dyDescent="0.25">
      <c r="A39" t="s">
        <v>183</v>
      </c>
      <c r="B39" t="s">
        <v>184</v>
      </c>
      <c r="L39" s="200"/>
      <c r="M39" s="201"/>
      <c r="N39" s="201"/>
      <c r="O39" s="201"/>
      <c r="P39" s="202"/>
    </row>
    <row r="40" spans="1:16" x14ac:dyDescent="0.25">
      <c r="A40" t="s">
        <v>185</v>
      </c>
      <c r="B40" t="s">
        <v>186</v>
      </c>
      <c r="L40" s="200"/>
      <c r="M40" s="201"/>
      <c r="N40" s="201"/>
      <c r="O40" s="201"/>
      <c r="P40" s="202"/>
    </row>
    <row r="41" spans="1:16" x14ac:dyDescent="0.25">
      <c r="A41" t="s">
        <v>187</v>
      </c>
      <c r="B41" t="s">
        <v>188</v>
      </c>
      <c r="L41" s="200"/>
      <c r="M41" s="201"/>
      <c r="N41" s="201"/>
      <c r="O41" s="201"/>
      <c r="P41" s="202"/>
    </row>
    <row r="42" spans="1:16" x14ac:dyDescent="0.25">
      <c r="A42" t="s">
        <v>189</v>
      </c>
      <c r="B42" t="s">
        <v>190</v>
      </c>
      <c r="L42" s="200"/>
      <c r="M42" s="201"/>
      <c r="N42" s="201"/>
      <c r="O42" s="201"/>
      <c r="P42" s="202"/>
    </row>
    <row r="43" spans="1:16" x14ac:dyDescent="0.25">
      <c r="A43" t="s">
        <v>191</v>
      </c>
      <c r="B43" t="s">
        <v>192</v>
      </c>
      <c r="L43" s="200"/>
      <c r="M43" s="201"/>
      <c r="N43" s="201"/>
      <c r="O43" s="201"/>
      <c r="P43" s="202"/>
    </row>
    <row r="44" spans="1:16" x14ac:dyDescent="0.25">
      <c r="A44" t="s">
        <v>193</v>
      </c>
      <c r="B44" t="s">
        <v>194</v>
      </c>
      <c r="L44" s="200"/>
      <c r="M44" s="201"/>
      <c r="N44" s="201"/>
      <c r="O44" s="201"/>
      <c r="P44" s="202"/>
    </row>
    <row r="45" spans="1:16" x14ac:dyDescent="0.25">
      <c r="A45" t="s">
        <v>195</v>
      </c>
      <c r="B45" t="s">
        <v>196</v>
      </c>
      <c r="L45" s="200"/>
      <c r="M45" s="201"/>
      <c r="N45" s="201"/>
      <c r="O45" s="201"/>
      <c r="P45" s="202"/>
    </row>
    <row r="46" spans="1:16" x14ac:dyDescent="0.25">
      <c r="A46" t="s">
        <v>197</v>
      </c>
      <c r="B46" t="s">
        <v>198</v>
      </c>
      <c r="L46" s="200"/>
      <c r="M46" s="201"/>
      <c r="N46" s="201"/>
      <c r="O46" s="201"/>
      <c r="P46" s="202"/>
    </row>
    <row r="47" spans="1:16" x14ac:dyDescent="0.25">
      <c r="A47" t="s">
        <v>199</v>
      </c>
      <c r="B47" t="s">
        <v>200</v>
      </c>
      <c r="L47" s="200"/>
      <c r="M47" s="201"/>
      <c r="N47" s="201"/>
      <c r="O47" s="201"/>
      <c r="P47" s="202"/>
    </row>
    <row r="48" spans="1:16" x14ac:dyDescent="0.25">
      <c r="A48" t="s">
        <v>201</v>
      </c>
      <c r="B48" t="s">
        <v>202</v>
      </c>
      <c r="L48" s="200"/>
      <c r="M48" s="201"/>
      <c r="N48" s="201"/>
      <c r="O48" s="201"/>
      <c r="P48" s="202"/>
    </row>
    <row r="49" spans="1:16" x14ac:dyDescent="0.25">
      <c r="A49" t="s">
        <v>203</v>
      </c>
      <c r="B49" t="s">
        <v>204</v>
      </c>
      <c r="L49" s="200"/>
      <c r="M49" s="201"/>
      <c r="N49" s="201"/>
      <c r="O49" s="201"/>
      <c r="P49" s="202"/>
    </row>
    <row r="50" spans="1:16" ht="26.25" customHeight="1" x14ac:dyDescent="0.25">
      <c r="A50" t="s">
        <v>205</v>
      </c>
      <c r="B50" t="s">
        <v>206</v>
      </c>
      <c r="L50" s="203"/>
      <c r="M50" s="204"/>
      <c r="N50" s="204"/>
      <c r="O50" s="204"/>
      <c r="P50" s="205"/>
    </row>
    <row r="51" spans="1:16" x14ac:dyDescent="0.25">
      <c r="A51" t="s">
        <v>207</v>
      </c>
      <c r="B51" t="s">
        <v>208</v>
      </c>
    </row>
    <row r="52" spans="1:16" x14ac:dyDescent="0.25">
      <c r="A52" t="s">
        <v>209</v>
      </c>
      <c r="B52" t="s">
        <v>210</v>
      </c>
    </row>
    <row r="53" spans="1:16" x14ac:dyDescent="0.25">
      <c r="A53" t="s">
        <v>211</v>
      </c>
      <c r="B53" t="s">
        <v>212</v>
      </c>
    </row>
    <row r="54" spans="1:16" x14ac:dyDescent="0.25">
      <c r="A54" t="s">
        <v>213</v>
      </c>
      <c r="B54" t="s">
        <v>214</v>
      </c>
    </row>
    <row r="55" spans="1:16" x14ac:dyDescent="0.25">
      <c r="A55" t="s">
        <v>215</v>
      </c>
      <c r="B55" t="s">
        <v>216</v>
      </c>
    </row>
    <row r="56" spans="1:16" x14ac:dyDescent="0.25">
      <c r="A56" t="s">
        <v>217</v>
      </c>
      <c r="B56" t="s">
        <v>218</v>
      </c>
    </row>
    <row r="57" spans="1:16" x14ac:dyDescent="0.25">
      <c r="A57" t="s">
        <v>219</v>
      </c>
      <c r="B57" t="s">
        <v>220</v>
      </c>
    </row>
    <row r="58" spans="1:16" x14ac:dyDescent="0.25">
      <c r="A58" t="s">
        <v>221</v>
      </c>
      <c r="B58" t="s">
        <v>222</v>
      </c>
    </row>
    <row r="59" spans="1:16" x14ac:dyDescent="0.25">
      <c r="A59" t="s">
        <v>223</v>
      </c>
      <c r="B59" t="s">
        <v>224</v>
      </c>
    </row>
    <row r="60" spans="1:16" x14ac:dyDescent="0.25">
      <c r="A60" t="s">
        <v>225</v>
      </c>
      <c r="B60" t="s">
        <v>226</v>
      </c>
    </row>
    <row r="61" spans="1:16" x14ac:dyDescent="0.25">
      <c r="A61" t="s">
        <v>227</v>
      </c>
      <c r="B61" t="s">
        <v>228</v>
      </c>
    </row>
    <row r="62" spans="1:16" x14ac:dyDescent="0.25">
      <c r="A62" t="s">
        <v>229</v>
      </c>
      <c r="B62" t="s">
        <v>230</v>
      </c>
    </row>
    <row r="63" spans="1:16" x14ac:dyDescent="0.25">
      <c r="A63" t="s">
        <v>231</v>
      </c>
      <c r="B63" t="s">
        <v>232</v>
      </c>
    </row>
    <row r="64" spans="1:16" x14ac:dyDescent="0.25">
      <c r="A64" t="s">
        <v>233</v>
      </c>
      <c r="B64" t="s">
        <v>234</v>
      </c>
    </row>
    <row r="65" spans="1:2" x14ac:dyDescent="0.25">
      <c r="A65" t="s">
        <v>235</v>
      </c>
      <c r="B65" t="s">
        <v>236</v>
      </c>
    </row>
    <row r="66" spans="1:2" x14ac:dyDescent="0.25">
      <c r="A66" t="s">
        <v>237</v>
      </c>
      <c r="B66" t="s">
        <v>238</v>
      </c>
    </row>
    <row r="67" spans="1:2" x14ac:dyDescent="0.25">
      <c r="A67" t="s">
        <v>239</v>
      </c>
      <c r="B67" t="s">
        <v>238</v>
      </c>
    </row>
    <row r="68" spans="1:2" x14ac:dyDescent="0.25">
      <c r="A68" t="s">
        <v>240</v>
      </c>
      <c r="B68" t="s">
        <v>238</v>
      </c>
    </row>
    <row r="69" spans="1:2" x14ac:dyDescent="0.25">
      <c r="A69" t="s">
        <v>241</v>
      </c>
      <c r="B69" t="s">
        <v>238</v>
      </c>
    </row>
    <row r="70" spans="1:2" x14ac:dyDescent="0.25">
      <c r="A70" t="s">
        <v>242</v>
      </c>
      <c r="B70" t="s">
        <v>238</v>
      </c>
    </row>
    <row r="71" spans="1:2" x14ac:dyDescent="0.25">
      <c r="A71" t="s">
        <v>243</v>
      </c>
      <c r="B71" t="s">
        <v>238</v>
      </c>
    </row>
    <row r="72" spans="1:2" x14ac:dyDescent="0.25">
      <c r="A72" t="s">
        <v>244</v>
      </c>
      <c r="B72" t="s">
        <v>238</v>
      </c>
    </row>
    <row r="73" spans="1:2" x14ac:dyDescent="0.25">
      <c r="A73" t="s">
        <v>245</v>
      </c>
      <c r="B73" t="s">
        <v>238</v>
      </c>
    </row>
    <row r="74" spans="1:2" x14ac:dyDescent="0.25">
      <c r="A74" t="s">
        <v>246</v>
      </c>
      <c r="B74" t="s">
        <v>238</v>
      </c>
    </row>
    <row r="75" spans="1:2" x14ac:dyDescent="0.25">
      <c r="A75" t="s">
        <v>247</v>
      </c>
      <c r="B75" t="s">
        <v>238</v>
      </c>
    </row>
    <row r="76" spans="1:2" x14ac:dyDescent="0.25">
      <c r="A76" t="s">
        <v>248</v>
      </c>
      <c r="B76" t="s">
        <v>238</v>
      </c>
    </row>
    <row r="77" spans="1:2" x14ac:dyDescent="0.25">
      <c r="A77" t="s">
        <v>249</v>
      </c>
      <c r="B77" t="s">
        <v>238</v>
      </c>
    </row>
    <row r="78" spans="1:2" x14ac:dyDescent="0.25">
      <c r="A78" t="s">
        <v>250</v>
      </c>
      <c r="B78" t="s">
        <v>238</v>
      </c>
    </row>
    <row r="79" spans="1:2" x14ac:dyDescent="0.25">
      <c r="A79" t="s">
        <v>251</v>
      </c>
      <c r="B79" t="s">
        <v>238</v>
      </c>
    </row>
    <row r="80" spans="1:2" x14ac:dyDescent="0.25">
      <c r="A80" t="s">
        <v>252</v>
      </c>
      <c r="B80" t="s">
        <v>238</v>
      </c>
    </row>
    <row r="81" spans="1:2" x14ac:dyDescent="0.25">
      <c r="A81" t="s">
        <v>253</v>
      </c>
      <c r="B81" t="s">
        <v>238</v>
      </c>
    </row>
    <row r="82" spans="1:2" x14ac:dyDescent="0.25">
      <c r="A82" t="s">
        <v>254</v>
      </c>
      <c r="B82" t="s">
        <v>238</v>
      </c>
    </row>
    <row r="83" spans="1:2" x14ac:dyDescent="0.25">
      <c r="A83" t="s">
        <v>255</v>
      </c>
      <c r="B83" t="s">
        <v>238</v>
      </c>
    </row>
    <row r="84" spans="1:2" x14ac:dyDescent="0.25">
      <c r="A84" t="s">
        <v>256</v>
      </c>
      <c r="B84" t="s">
        <v>238</v>
      </c>
    </row>
    <row r="85" spans="1:2" x14ac:dyDescent="0.25">
      <c r="A85" t="s">
        <v>257</v>
      </c>
      <c r="B85" t="s">
        <v>238</v>
      </c>
    </row>
    <row r="86" spans="1:2" x14ac:dyDescent="0.25">
      <c r="A86" t="s">
        <v>258</v>
      </c>
      <c r="B86" t="s">
        <v>259</v>
      </c>
    </row>
    <row r="87" spans="1:2" x14ac:dyDescent="0.25">
      <c r="A87" t="s">
        <v>260</v>
      </c>
      <c r="B87" t="s">
        <v>259</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shun hirai</cp:lastModifiedBy>
  <cp:lastPrinted>2021-01-19T04:18:50Z</cp:lastPrinted>
  <dcterms:created xsi:type="dcterms:W3CDTF">2020-12-15T03:35:55Z</dcterms:created>
  <dcterms:modified xsi:type="dcterms:W3CDTF">2021-01-19T04:19:08Z</dcterms:modified>
  <cp:category/>
</cp:coreProperties>
</file>