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56.2.15\share\02青少年\01放課後子どもプラン\01学童保育\04委託契約\R7年度\3 計画書\01.提出依頼\様式\"/>
    </mc:Choice>
  </mc:AlternateContent>
  <xr:revisionPtr revIDLastSave="0" documentId="13_ncr:1_{C2B242BF-2195-403D-A186-8A23F498517C}" xr6:coauthVersionLast="47" xr6:coauthVersionMax="47" xr10:uidLastSave="{00000000-0000-0000-0000-000000000000}"/>
  <bookViews>
    <workbookView xWindow="-98" yWindow="-98" windowWidth="20715" windowHeight="13276" tabRatio="910" xr2:uid="{00000000-000D-0000-FFFF-FFFF00000000}"/>
  </bookViews>
  <sheets>
    <sheet name="別紙様式１　賃金改善計画書" sheetId="1" r:id="rId1"/>
    <sheet name="別紙様式１　賃金改善計画書　記載例" sheetId="7" r:id="rId2"/>
    <sheet name="別紙様式１別添　賃金改善内訳" sheetId="6" r:id="rId3"/>
    <sheet name="別紙様式１別添　賃金改善内訳　記載例" sheetId="8" r:id="rId4"/>
    <sheet name="参考" sheetId="3" r:id="rId5"/>
  </sheets>
  <definedNames>
    <definedName name="aaaa">#REF!</definedName>
    <definedName name="bbbb">#REF!</definedName>
    <definedName name="_xlnm.Print_Area" localSheetId="0">'別紙様式１　賃金改善計画書'!$A$1:$AI$33</definedName>
    <definedName name="_xlnm.Print_Area" localSheetId="1">'別紙様式１　賃金改善計画書　記載例'!$A$1:$AI$33</definedName>
    <definedName name="_xlnm.Print_Area" localSheetId="2">'別紙様式１別添　賃金改善内訳'!$A$1:$T$43</definedName>
    <definedName name="_xlnm.Print_Area" localSheetId="3">'別紙様式１別添　賃金改善内訳　記載例'!$A$1:$T$43</definedName>
    <definedName name="_xlnm.Print_Titles" localSheetId="2">'別紙様式１別添　賃金改善内訳'!$1:$5</definedName>
    <definedName name="_xlnm.Print_Titles" localSheetId="3">'別紙様式１別添　賃金改善内訳　記載例'!$1:$5</definedName>
    <definedName name="ss">#REF!</definedName>
    <definedName name="保育所別民改費担当者一覧">#REF!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8" i="7" l="1"/>
  <c r="R16" i="7"/>
  <c r="R15" i="7"/>
  <c r="R11" i="7"/>
  <c r="P40" i="8"/>
  <c r="O40" i="8"/>
  <c r="M40" i="8"/>
  <c r="S39" i="8"/>
  <c r="Q39" i="8"/>
  <c r="K39" i="8"/>
  <c r="L39" i="8" s="1"/>
  <c r="N39" i="8" s="1"/>
  <c r="I39" i="8"/>
  <c r="S38" i="8"/>
  <c r="Q38" i="8"/>
  <c r="K38" i="8"/>
  <c r="L38" i="8" s="1"/>
  <c r="N38" i="8" s="1"/>
  <c r="I38" i="8"/>
  <c r="S37" i="8"/>
  <c r="Q37" i="8"/>
  <c r="L37" i="8"/>
  <c r="N37" i="8" s="1"/>
  <c r="K37" i="8"/>
  <c r="I37" i="8"/>
  <c r="S36" i="8"/>
  <c r="Q36" i="8"/>
  <c r="K36" i="8"/>
  <c r="L36" i="8" s="1"/>
  <c r="N36" i="8" s="1"/>
  <c r="I36" i="8"/>
  <c r="S35" i="8"/>
  <c r="Q35" i="8"/>
  <c r="K35" i="8"/>
  <c r="L35" i="8" s="1"/>
  <c r="N35" i="8" s="1"/>
  <c r="I35" i="8"/>
  <c r="S34" i="8"/>
  <c r="Q34" i="8"/>
  <c r="K34" i="8"/>
  <c r="L34" i="8" s="1"/>
  <c r="N34" i="8" s="1"/>
  <c r="I34" i="8"/>
  <c r="S33" i="8"/>
  <c r="Q33" i="8"/>
  <c r="K33" i="8"/>
  <c r="L33" i="8" s="1"/>
  <c r="N33" i="8" s="1"/>
  <c r="I33" i="8"/>
  <c r="S32" i="8"/>
  <c r="Q32" i="8"/>
  <c r="K32" i="8"/>
  <c r="L32" i="8" s="1"/>
  <c r="N32" i="8" s="1"/>
  <c r="I32" i="8"/>
  <c r="S31" i="8"/>
  <c r="Q31" i="8"/>
  <c r="K31" i="8"/>
  <c r="L31" i="8" s="1"/>
  <c r="N31" i="8" s="1"/>
  <c r="I31" i="8"/>
  <c r="S30" i="8"/>
  <c r="Q30" i="8"/>
  <c r="K30" i="8"/>
  <c r="L30" i="8" s="1"/>
  <c r="N30" i="8" s="1"/>
  <c r="I30" i="8"/>
  <c r="S29" i="8"/>
  <c r="Q29" i="8"/>
  <c r="K29" i="8"/>
  <c r="L29" i="8" s="1"/>
  <c r="N29" i="8" s="1"/>
  <c r="I29" i="8"/>
  <c r="S28" i="8"/>
  <c r="Q28" i="8"/>
  <c r="K28" i="8"/>
  <c r="L28" i="8" s="1"/>
  <c r="N28" i="8" s="1"/>
  <c r="I28" i="8"/>
  <c r="S27" i="8"/>
  <c r="Q27" i="8"/>
  <c r="N27" i="8"/>
  <c r="L27" i="8"/>
  <c r="K27" i="8"/>
  <c r="I27" i="8"/>
  <c r="S26" i="8"/>
  <c r="Q26" i="8"/>
  <c r="K26" i="8"/>
  <c r="L26" i="8" s="1"/>
  <c r="N26" i="8" s="1"/>
  <c r="I26" i="8"/>
  <c r="S25" i="8"/>
  <c r="Q25" i="8"/>
  <c r="K25" i="8"/>
  <c r="L25" i="8" s="1"/>
  <c r="N25" i="8" s="1"/>
  <c r="I25" i="8"/>
  <c r="S24" i="8"/>
  <c r="Q24" i="8"/>
  <c r="K24" i="8"/>
  <c r="L24" i="8" s="1"/>
  <c r="N24" i="8" s="1"/>
  <c r="I24" i="8"/>
  <c r="S23" i="8"/>
  <c r="Q23" i="8"/>
  <c r="K23" i="8"/>
  <c r="L23" i="8" s="1"/>
  <c r="N23" i="8" s="1"/>
  <c r="I23" i="8"/>
  <c r="S22" i="8"/>
  <c r="Q22" i="8"/>
  <c r="K22" i="8"/>
  <c r="L22" i="8" s="1"/>
  <c r="N22" i="8" s="1"/>
  <c r="I22" i="8"/>
  <c r="S21" i="8"/>
  <c r="Q21" i="8"/>
  <c r="L21" i="8"/>
  <c r="N21" i="8" s="1"/>
  <c r="K21" i="8"/>
  <c r="I21" i="8"/>
  <c r="S20" i="8"/>
  <c r="Q20" i="8"/>
  <c r="K20" i="8"/>
  <c r="L20" i="8" s="1"/>
  <c r="N20" i="8" s="1"/>
  <c r="I20" i="8"/>
  <c r="S19" i="8"/>
  <c r="Q19" i="8"/>
  <c r="K19" i="8"/>
  <c r="L19" i="8" s="1"/>
  <c r="N19" i="8" s="1"/>
  <c r="I19" i="8"/>
  <c r="S18" i="8"/>
  <c r="Q18" i="8"/>
  <c r="K18" i="8"/>
  <c r="L18" i="8" s="1"/>
  <c r="N18" i="8" s="1"/>
  <c r="I18" i="8"/>
  <c r="S17" i="8"/>
  <c r="Q17" i="8"/>
  <c r="L17" i="8"/>
  <c r="N17" i="8" s="1"/>
  <c r="K17" i="8"/>
  <c r="I17" i="8"/>
  <c r="S16" i="8"/>
  <c r="Q16" i="8"/>
  <c r="K16" i="8"/>
  <c r="L16" i="8" s="1"/>
  <c r="N16" i="8" s="1"/>
  <c r="I16" i="8"/>
  <c r="S15" i="8"/>
  <c r="Q15" i="8"/>
  <c r="K15" i="8"/>
  <c r="L15" i="8" s="1"/>
  <c r="N15" i="8" s="1"/>
  <c r="I15" i="8"/>
  <c r="S14" i="8"/>
  <c r="Q14" i="8"/>
  <c r="K14" i="8"/>
  <c r="L14" i="8" s="1"/>
  <c r="N14" i="8" s="1"/>
  <c r="I14" i="8"/>
  <c r="S13" i="8"/>
  <c r="Q13" i="8"/>
  <c r="K13" i="8"/>
  <c r="L13" i="8" s="1"/>
  <c r="N13" i="8" s="1"/>
  <c r="I13" i="8"/>
  <c r="S12" i="8"/>
  <c r="Q12" i="8"/>
  <c r="K12" i="8"/>
  <c r="L12" i="8" s="1"/>
  <c r="N12" i="8" s="1"/>
  <c r="I12" i="8"/>
  <c r="S11" i="8"/>
  <c r="Q11" i="8"/>
  <c r="K11" i="8"/>
  <c r="L11" i="8" s="1"/>
  <c r="I11" i="8"/>
  <c r="N11" i="8" s="1"/>
  <c r="S10" i="8"/>
  <c r="Q10" i="8"/>
  <c r="K10" i="8"/>
  <c r="L10" i="8" s="1"/>
  <c r="I10" i="8"/>
  <c r="Y30" i="1"/>
  <c r="Y30" i="7"/>
  <c r="Q10" i="6"/>
  <c r="R17" i="7" l="1"/>
  <c r="AM15" i="7" s="1"/>
  <c r="AM18" i="7"/>
  <c r="Q40" i="8"/>
  <c r="S40" i="8"/>
  <c r="I40" i="8"/>
  <c r="N10" i="8"/>
  <c r="N40" i="8" s="1"/>
  <c r="L40" i="8"/>
  <c r="K10" i="6"/>
  <c r="L10" i="6" s="1"/>
  <c r="K31" i="6"/>
  <c r="K30" i="6"/>
  <c r="K29" i="6"/>
  <c r="K28" i="6"/>
  <c r="K27" i="6"/>
  <c r="K26" i="6"/>
  <c r="K25" i="6"/>
  <c r="K24" i="6"/>
  <c r="K23" i="6"/>
  <c r="K22" i="6"/>
  <c r="K21" i="6"/>
  <c r="K20" i="6"/>
  <c r="K19" i="6"/>
  <c r="K18" i="6"/>
  <c r="K17" i="6"/>
  <c r="K16" i="6"/>
  <c r="K15" i="6"/>
  <c r="K14" i="6"/>
  <c r="K13" i="6"/>
  <c r="K12" i="6"/>
  <c r="K11" i="6"/>
  <c r="K38" i="6"/>
  <c r="K39" i="6"/>
  <c r="K37" i="6"/>
  <c r="K36" i="6"/>
  <c r="K35" i="6"/>
  <c r="L35" i="6" s="1"/>
  <c r="K34" i="6"/>
  <c r="K33" i="6"/>
  <c r="K32" i="6"/>
  <c r="S19" i="6" l="1"/>
  <c r="S39" i="6"/>
  <c r="S38" i="6"/>
  <c r="S37" i="6"/>
  <c r="S36" i="6"/>
  <c r="S35" i="6"/>
  <c r="S34" i="6"/>
  <c r="S33" i="6"/>
  <c r="S32" i="6"/>
  <c r="S31" i="6"/>
  <c r="S30" i="6"/>
  <c r="S29" i="6"/>
  <c r="S28" i="6"/>
  <c r="S27" i="6"/>
  <c r="S26" i="6"/>
  <c r="S25" i="6"/>
  <c r="S24" i="6"/>
  <c r="S23" i="6"/>
  <c r="S22" i="6"/>
  <c r="S21" i="6"/>
  <c r="S20" i="6"/>
  <c r="S18" i="6"/>
  <c r="S17" i="6"/>
  <c r="S16" i="6"/>
  <c r="S15" i="6"/>
  <c r="S14" i="6"/>
  <c r="S13" i="6"/>
  <c r="S12" i="6"/>
  <c r="S11" i="6"/>
  <c r="S10" i="6"/>
  <c r="M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40" i="6" l="1"/>
  <c r="Q33" i="6" l="1"/>
  <c r="Q32" i="6"/>
  <c r="Q31" i="6"/>
  <c r="Q30" i="6"/>
  <c r="Q29" i="6"/>
  <c r="R18" i="1" l="1"/>
  <c r="Q35" i="6"/>
  <c r="Q34" i="6"/>
  <c r="Q28" i="6"/>
  <c r="Q27" i="6"/>
  <c r="Q26" i="6"/>
  <c r="Q25" i="6"/>
  <c r="P40" i="6" l="1"/>
  <c r="R16" i="1" s="1"/>
  <c r="O40" i="6"/>
  <c r="S40" i="6" s="1"/>
  <c r="Q39" i="6"/>
  <c r="Q38" i="6"/>
  <c r="Q37" i="6"/>
  <c r="Q36" i="6"/>
  <c r="Q24" i="6"/>
  <c r="Q23" i="6"/>
  <c r="Q22" i="6"/>
  <c r="Q21" i="6"/>
  <c r="Q20" i="6"/>
  <c r="Q19" i="6"/>
  <c r="Q18" i="6"/>
  <c r="Q17" i="6"/>
  <c r="Q16" i="6"/>
  <c r="Q15" i="6"/>
  <c r="Q14" i="6"/>
  <c r="Q13" i="6"/>
  <c r="Q12" i="6"/>
  <c r="Q11" i="6"/>
  <c r="R15" i="1" l="1"/>
  <c r="Q40" i="6"/>
  <c r="R17" i="1" l="1"/>
  <c r="AM15" i="1" s="1"/>
  <c r="S5" i="6"/>
  <c r="L12" i="6" l="1"/>
  <c r="N12" i="6" s="1"/>
  <c r="L38" i="6"/>
  <c r="N38" i="6" s="1"/>
  <c r="L18" i="6"/>
  <c r="N18" i="6" s="1"/>
  <c r="L15" i="6"/>
  <c r="N15" i="6" s="1"/>
  <c r="L25" i="6"/>
  <c r="N25" i="6" s="1"/>
  <c r="L31" i="6"/>
  <c r="N31" i="6" s="1"/>
  <c r="L32" i="6"/>
  <c r="N32" i="6" s="1"/>
  <c r="L16" i="6"/>
  <c r="N16" i="6" s="1"/>
  <c r="L34" i="6"/>
  <c r="N34" i="6" s="1"/>
  <c r="L14" i="6"/>
  <c r="N14" i="6" s="1"/>
  <c r="L37" i="6"/>
  <c r="N37" i="6" s="1"/>
  <c r="L21" i="6"/>
  <c r="N21" i="6" s="1"/>
  <c r="L19" i="6"/>
  <c r="N19" i="6" s="1"/>
  <c r="L28" i="6"/>
  <c r="N28" i="6" s="1"/>
  <c r="L30" i="6"/>
  <c r="N30" i="6" s="1"/>
  <c r="L22" i="6"/>
  <c r="N22" i="6" s="1"/>
  <c r="N35" i="6"/>
  <c r="L27" i="6"/>
  <c r="N27" i="6" s="1"/>
  <c r="L33" i="6"/>
  <c r="N33" i="6" s="1"/>
  <c r="L29" i="6"/>
  <c r="N29" i="6" s="1"/>
  <c r="L17" i="6"/>
  <c r="N17" i="6" s="1"/>
  <c r="L13" i="6"/>
  <c r="N13" i="6" s="1"/>
  <c r="L11" i="6"/>
  <c r="L36" i="6"/>
  <c r="N36" i="6" s="1"/>
  <c r="L24" i="6"/>
  <c r="N24" i="6" s="1"/>
  <c r="L20" i="6"/>
  <c r="N20" i="6" s="1"/>
  <c r="L39" i="6"/>
  <c r="N39" i="6" s="1"/>
  <c r="L23" i="6"/>
  <c r="N23" i="6" s="1"/>
  <c r="L26" i="6"/>
  <c r="N26" i="6" s="1"/>
  <c r="N10" i="6"/>
  <c r="N11" i="6" l="1"/>
  <c r="N40" i="6" s="1"/>
  <c r="R11" i="1" s="1"/>
  <c r="AM18" i="1" s="1"/>
  <c r="L40"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長谷川 大地(hasegawa-daichi.d37)</author>
  </authors>
  <commentList>
    <comment ref="R20" authorId="0" shapeId="0" xr:uid="{00000000-0006-0000-0000-000002000000}">
      <text>
        <r>
          <rPr>
            <b/>
            <sz val="9"/>
            <color indexed="81"/>
            <rFont val="MS P ゴシック"/>
            <family val="3"/>
            <charset val="128"/>
          </rPr>
          <t>「周知していない」を選択した場合は対象外</t>
        </r>
      </text>
    </comment>
    <comment ref="R22" authorId="0" shapeId="0" xr:uid="{00000000-0006-0000-0000-000003000000}">
      <text>
        <r>
          <rPr>
            <b/>
            <sz val="9"/>
            <color indexed="81"/>
            <rFont val="MS P ゴシック"/>
            <family val="3"/>
            <charset val="128"/>
          </rPr>
          <t>「継続しない」を選択した場合は対象外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長谷川 大地(hasegawa-daichi.d37)</author>
  </authors>
  <commentList>
    <comment ref="R20" authorId="0" shapeId="0" xr:uid="{A508CD3A-04B7-4235-8BCB-04EA12E926F9}">
      <text>
        <r>
          <rPr>
            <b/>
            <sz val="9"/>
            <color indexed="81"/>
            <rFont val="MS P ゴシック"/>
            <family val="3"/>
            <charset val="128"/>
          </rPr>
          <t>「周知していない」を選択した場合は対象外</t>
        </r>
      </text>
    </comment>
    <comment ref="R22" authorId="0" shapeId="0" xr:uid="{D6A8ABA3-BBFC-4E69-B854-C1E28ACEF320}">
      <text>
        <r>
          <rPr>
            <b/>
            <sz val="9"/>
            <color indexed="81"/>
            <rFont val="MS P ゴシック"/>
            <family val="3"/>
            <charset val="128"/>
          </rPr>
          <t>「継続しない」を選択した場合は対象外</t>
        </r>
      </text>
    </comment>
  </commentList>
</comments>
</file>

<file path=xl/sharedStrings.xml><?xml version="1.0" encoding="utf-8"?>
<sst xmlns="http://schemas.openxmlformats.org/spreadsheetml/2006/main" count="177" uniqueCount="93">
  <si>
    <t>市町村名</t>
    <rPh sb="0" eb="3">
      <t>シチョウソン</t>
    </rPh>
    <rPh sb="3" eb="4">
      <t>メイ</t>
    </rPh>
    <phoneticPr fontId="1"/>
  </si>
  <si>
    <t>１．補助額</t>
    <rPh sb="2" eb="4">
      <t>ホジョ</t>
    </rPh>
    <rPh sb="4" eb="5">
      <t>ガク</t>
    </rPh>
    <phoneticPr fontId="1"/>
  </si>
  <si>
    <t>令和</t>
    <rPh sb="0" eb="2">
      <t>レイワ</t>
    </rPh>
    <phoneticPr fontId="1"/>
  </si>
  <si>
    <t>月</t>
    <rPh sb="0" eb="1">
      <t>ガツ</t>
    </rPh>
    <phoneticPr fontId="1"/>
  </si>
  <si>
    <t>～</t>
    <phoneticPr fontId="1"/>
  </si>
  <si>
    <t>円</t>
    <rPh sb="0" eb="1">
      <t>エン</t>
    </rPh>
    <phoneticPr fontId="1"/>
  </si>
  <si>
    <t>年</t>
    <rPh sb="0" eb="1">
      <t>ネン</t>
    </rPh>
    <phoneticPr fontId="1"/>
  </si>
  <si>
    <t>別紙様式１</t>
    <rPh sb="0" eb="2">
      <t>ベッシ</t>
    </rPh>
    <rPh sb="2" eb="4">
      <t>ヨウシキ</t>
    </rPh>
    <phoneticPr fontId="1"/>
  </si>
  <si>
    <t>２．賃金改善額</t>
    <rPh sb="2" eb="4">
      <t>チンギン</t>
    </rPh>
    <rPh sb="4" eb="6">
      <t>カイゼン</t>
    </rPh>
    <rPh sb="6" eb="7">
      <t>ガク</t>
    </rPh>
    <phoneticPr fontId="1"/>
  </si>
  <si>
    <t>　※「×」の場合は事業の対象外</t>
    <rPh sb="6" eb="8">
      <t>バアイ</t>
    </rPh>
    <rPh sb="9" eb="11">
      <t>ジギョウ</t>
    </rPh>
    <rPh sb="12" eb="15">
      <t>タイショウガイ</t>
    </rPh>
    <phoneticPr fontId="1"/>
  </si>
  <si>
    <t>上記の内容について、全ての職員に対し周知をした上で、提出していることを証明いたします。</t>
    <rPh sb="0" eb="2">
      <t>ジョウキ</t>
    </rPh>
    <rPh sb="3" eb="5">
      <t>ナイヨウ</t>
    </rPh>
    <rPh sb="10" eb="11">
      <t>スベ</t>
    </rPh>
    <rPh sb="13" eb="15">
      <t>ショクイン</t>
    </rPh>
    <rPh sb="16" eb="17">
      <t>タイ</t>
    </rPh>
    <rPh sb="18" eb="20">
      <t>シュウチ</t>
    </rPh>
    <rPh sb="23" eb="24">
      <t>ウエ</t>
    </rPh>
    <rPh sb="26" eb="28">
      <t>テイシュツ</t>
    </rPh>
    <rPh sb="35" eb="37">
      <t>ショウメイ</t>
    </rPh>
    <phoneticPr fontId="1"/>
  </si>
  <si>
    <t>日</t>
    <rPh sb="0" eb="1">
      <t>ニチ</t>
    </rPh>
    <phoneticPr fontId="1"/>
  </si>
  <si>
    <t>：</t>
    <phoneticPr fontId="1"/>
  </si>
  <si>
    <t>代表者名</t>
    <rPh sb="0" eb="3">
      <t>ダイヒョウシャ</t>
    </rPh>
    <rPh sb="3" eb="4">
      <t>メイ</t>
    </rPh>
    <phoneticPr fontId="1"/>
  </si>
  <si>
    <t>放課後児童クラブ名（支援の単位名）</t>
    <rPh sb="0" eb="3">
      <t>ホウカゴ</t>
    </rPh>
    <rPh sb="3" eb="5">
      <t>ジドウ</t>
    </rPh>
    <rPh sb="8" eb="9">
      <t>メイ</t>
    </rPh>
    <rPh sb="10" eb="12">
      <t>シエン</t>
    </rPh>
    <rPh sb="13" eb="15">
      <t>タンイ</t>
    </rPh>
    <rPh sb="15" eb="16">
      <t>メイ</t>
    </rPh>
    <phoneticPr fontId="1"/>
  </si>
  <si>
    <t>放課後児童クラブ名（支援単位名）</t>
    <rPh sb="0" eb="3">
      <t>ホウカゴ</t>
    </rPh>
    <rPh sb="3" eb="5">
      <t>ジドウ</t>
    </rPh>
    <rPh sb="8" eb="9">
      <t>メイ</t>
    </rPh>
    <rPh sb="10" eb="12">
      <t>シエン</t>
    </rPh>
    <rPh sb="12" eb="14">
      <t>タンイ</t>
    </rPh>
    <rPh sb="14" eb="15">
      <t>メイ</t>
    </rPh>
    <phoneticPr fontId="1"/>
  </si>
  <si>
    <t>①　事業実施期間</t>
    <rPh sb="2" eb="4">
      <t>ジギョウ</t>
    </rPh>
    <rPh sb="4" eb="6">
      <t>ジッシ</t>
    </rPh>
    <rPh sb="6" eb="8">
      <t>キカン</t>
    </rPh>
    <phoneticPr fontId="1"/>
  </si>
  <si>
    <t>※黄色のセルについて記入をお願いいたします。</t>
    <rPh sb="1" eb="3">
      <t>キイロ</t>
    </rPh>
    <rPh sb="10" eb="12">
      <t>キニュウ</t>
    </rPh>
    <rPh sb="14" eb="15">
      <t>ネガ</t>
    </rPh>
    <phoneticPr fontId="1"/>
  </si>
  <si>
    <t>別紙様式１別添</t>
    <rPh sb="0" eb="2">
      <t>ベッシ</t>
    </rPh>
    <rPh sb="2" eb="4">
      <t>ヨウシキ</t>
    </rPh>
    <rPh sb="5" eb="7">
      <t>ベッテン</t>
    </rPh>
    <phoneticPr fontId="1"/>
  </si>
  <si>
    <t>NO.</t>
    <phoneticPr fontId="1"/>
  </si>
  <si>
    <t>職員名</t>
    <rPh sb="0" eb="2">
      <t>ショクイン</t>
    </rPh>
    <rPh sb="2" eb="3">
      <t>メイ</t>
    </rPh>
    <phoneticPr fontId="1"/>
  </si>
  <si>
    <t>※黄色のセルについて記入をお願いします。</t>
    <rPh sb="1" eb="3">
      <t>キイロ</t>
    </rPh>
    <rPh sb="10" eb="12">
      <t>キニュウ</t>
    </rPh>
    <rPh sb="14" eb="15">
      <t>ネガ</t>
    </rPh>
    <phoneticPr fontId="1"/>
  </si>
  <si>
    <t>賃金改善内訳（職員別内訳）</t>
    <rPh sb="0" eb="2">
      <t>チンギン</t>
    </rPh>
    <rPh sb="2" eb="4">
      <t>カイゼン</t>
    </rPh>
    <rPh sb="4" eb="6">
      <t>ウチワケ</t>
    </rPh>
    <rPh sb="7" eb="9">
      <t>ショクイン</t>
    </rPh>
    <rPh sb="9" eb="10">
      <t>ベツ</t>
    </rPh>
    <rPh sb="10" eb="12">
      <t>ウチワケ</t>
    </rPh>
    <phoneticPr fontId="1"/>
  </si>
  <si>
    <t>※放課後児童クラブで勤務する職員のうち、賃金改善を行う者（職種問わず、非常勤を含み、経営に携わる法人の役員を除く。）を記載すること。</t>
    <rPh sb="1" eb="4">
      <t>ホウカゴ</t>
    </rPh>
    <rPh sb="4" eb="6">
      <t>ジドウ</t>
    </rPh>
    <rPh sb="10" eb="12">
      <t>キンム</t>
    </rPh>
    <rPh sb="14" eb="16">
      <t>ショクイン</t>
    </rPh>
    <rPh sb="20" eb="22">
      <t>チンギン</t>
    </rPh>
    <rPh sb="22" eb="24">
      <t>カイゼン</t>
    </rPh>
    <rPh sb="25" eb="26">
      <t>オコナ</t>
    </rPh>
    <rPh sb="27" eb="28">
      <t>シャ</t>
    </rPh>
    <rPh sb="29" eb="31">
      <t>ショクシュ</t>
    </rPh>
    <rPh sb="31" eb="32">
      <t>ト</t>
    </rPh>
    <rPh sb="35" eb="38">
      <t>ヒジョウキン</t>
    </rPh>
    <rPh sb="39" eb="40">
      <t>フク</t>
    </rPh>
    <rPh sb="42" eb="44">
      <t>ケイエイ</t>
    </rPh>
    <rPh sb="45" eb="46">
      <t>タズサ</t>
    </rPh>
    <rPh sb="48" eb="50">
      <t>ホウジン</t>
    </rPh>
    <rPh sb="51" eb="53">
      <t>ヤクイン</t>
    </rPh>
    <rPh sb="54" eb="55">
      <t>ノゾ</t>
    </rPh>
    <rPh sb="59" eb="61">
      <t>キサイ</t>
    </rPh>
    <phoneticPr fontId="1"/>
  </si>
  <si>
    <t>※行が足りない場合は適宜追加すること。</t>
    <rPh sb="1" eb="2">
      <t>ギョウ</t>
    </rPh>
    <rPh sb="3" eb="4">
      <t>タ</t>
    </rPh>
    <rPh sb="7" eb="9">
      <t>バアイ</t>
    </rPh>
    <rPh sb="10" eb="12">
      <t>テキギ</t>
    </rPh>
    <rPh sb="12" eb="14">
      <t>ツイカ</t>
    </rPh>
    <phoneticPr fontId="1"/>
  </si>
  <si>
    <t>事業実施期間</t>
    <rPh sb="0" eb="2">
      <t>ジギョウ</t>
    </rPh>
    <rPh sb="2" eb="4">
      <t>ジッシ</t>
    </rPh>
    <rPh sb="4" eb="6">
      <t>キカン</t>
    </rPh>
    <phoneticPr fontId="1"/>
  </si>
  <si>
    <t>賃金改善対象者数</t>
    <rPh sb="0" eb="2">
      <t>チンギン</t>
    </rPh>
    <rPh sb="2" eb="4">
      <t>カイゼン</t>
    </rPh>
    <rPh sb="4" eb="7">
      <t>タイショウシャ</t>
    </rPh>
    <rPh sb="7" eb="8">
      <t>スウ</t>
    </rPh>
    <phoneticPr fontId="1"/>
  </si>
  <si>
    <t>常勤職員</t>
    <rPh sb="0" eb="2">
      <t>ジョウキン</t>
    </rPh>
    <rPh sb="2" eb="4">
      <t>ショクイン</t>
    </rPh>
    <phoneticPr fontId="1"/>
  </si>
  <si>
    <t>非常勤職員</t>
    <rPh sb="0" eb="3">
      <t>ヒジョウキン</t>
    </rPh>
    <rPh sb="3" eb="5">
      <t>ショクイン</t>
    </rPh>
    <phoneticPr fontId="1"/>
  </si>
  <si>
    <t>賃金改善に伴う社会保険料事業主負担分等の法定福利費の増分</t>
    <rPh sb="0" eb="2">
      <t>チンギン</t>
    </rPh>
    <rPh sb="2" eb="4">
      <t>カイゼン</t>
    </rPh>
    <rPh sb="5" eb="6">
      <t>トモナ</t>
    </rPh>
    <rPh sb="7" eb="9">
      <t>シャカイ</t>
    </rPh>
    <rPh sb="9" eb="11">
      <t>ホケン</t>
    </rPh>
    <rPh sb="11" eb="12">
      <t>リョウ</t>
    </rPh>
    <rPh sb="12" eb="15">
      <t>ジギョウヌシ</t>
    </rPh>
    <rPh sb="15" eb="18">
      <t>フタンブン</t>
    </rPh>
    <rPh sb="18" eb="19">
      <t>トウ</t>
    </rPh>
    <rPh sb="20" eb="22">
      <t>ホウテイ</t>
    </rPh>
    <rPh sb="22" eb="25">
      <t>フクリヒ</t>
    </rPh>
    <rPh sb="26" eb="28">
      <t>ゾウブン</t>
    </rPh>
    <phoneticPr fontId="1"/>
  </si>
  <si>
    <t>②常勤・非常勤の別</t>
    <rPh sb="1" eb="3">
      <t>ジョウキン</t>
    </rPh>
    <rPh sb="4" eb="7">
      <t>ヒジョウキン</t>
    </rPh>
    <rPh sb="8" eb="9">
      <t>ベツ</t>
    </rPh>
    <phoneticPr fontId="1"/>
  </si>
  <si>
    <t>①職種</t>
    <rPh sb="1" eb="3">
      <t>ショクシュ</t>
    </rPh>
    <phoneticPr fontId="1"/>
  </si>
  <si>
    <t>合計</t>
    <rPh sb="0" eb="2">
      <t>ゴウケイ</t>
    </rPh>
    <phoneticPr fontId="1"/>
  </si>
  <si>
    <t>うち、基本給又は決まって毎月支払う手当による賃金改善額</t>
    <rPh sb="3" eb="6">
      <t>キホンキュウ</t>
    </rPh>
    <rPh sb="6" eb="7">
      <t>マタ</t>
    </rPh>
    <rPh sb="8" eb="9">
      <t>キ</t>
    </rPh>
    <rPh sb="12" eb="14">
      <t>マイツキ</t>
    </rPh>
    <rPh sb="14" eb="16">
      <t>シハラ</t>
    </rPh>
    <rPh sb="17" eb="19">
      <t>テアテ</t>
    </rPh>
    <rPh sb="22" eb="24">
      <t>チンギン</t>
    </rPh>
    <rPh sb="24" eb="26">
      <t>カイゼン</t>
    </rPh>
    <rPh sb="26" eb="27">
      <t>ガク</t>
    </rPh>
    <phoneticPr fontId="1"/>
  </si>
  <si>
    <t>賃金改善（見込）額</t>
    <rPh sb="0" eb="2">
      <t>チンギン</t>
    </rPh>
    <rPh sb="2" eb="4">
      <t>カイゼン</t>
    </rPh>
    <rPh sb="5" eb="7">
      <t>ミコミ</t>
    </rPh>
    <rPh sb="8" eb="9">
      <t>ガク</t>
    </rPh>
    <phoneticPr fontId="1"/>
  </si>
  <si>
    <t>本事業による賃金改善に係る計画の具体的内容を職員に周知</t>
    <phoneticPr fontId="1"/>
  </si>
  <si>
    <t>＜参考＞</t>
    <rPh sb="1" eb="3">
      <t>サンコウ</t>
    </rPh>
    <phoneticPr fontId="1"/>
  </si>
  <si>
    <t>○施設で定めた勤務時間（所定労働時間）の全てを勤務する者をいう。
○ただし、１日６時間以上かつ月20日以上勤務している者は、これを常勤職員とみなして含める。
○なお、常勤換算値は「1.0人」となる。</t>
    <rPh sb="83" eb="85">
      <t>ジョウキン</t>
    </rPh>
    <rPh sb="85" eb="87">
      <t>カンザン</t>
    </rPh>
    <rPh sb="87" eb="88">
      <t>チ</t>
    </rPh>
    <rPh sb="93" eb="94">
      <t>ニン</t>
    </rPh>
    <phoneticPr fontId="1"/>
  </si>
  <si>
    <t>○職員の賃金改善（見込）額のうち、基本給又は決まって毎月支払う手当による賃金改善の合計額をいう。</t>
    <rPh sb="1" eb="3">
      <t>ショクイン</t>
    </rPh>
    <rPh sb="4" eb="6">
      <t>チンギン</t>
    </rPh>
    <rPh sb="6" eb="8">
      <t>カイゼン</t>
    </rPh>
    <rPh sb="9" eb="11">
      <t>ミコミ</t>
    </rPh>
    <rPh sb="12" eb="13">
      <t>ガク</t>
    </rPh>
    <rPh sb="17" eb="20">
      <t>キホンキュウ</t>
    </rPh>
    <rPh sb="20" eb="21">
      <t>マタ</t>
    </rPh>
    <rPh sb="22" eb="23">
      <t>キ</t>
    </rPh>
    <rPh sb="26" eb="28">
      <t>マイツキ</t>
    </rPh>
    <rPh sb="28" eb="30">
      <t>シハラ</t>
    </rPh>
    <rPh sb="31" eb="33">
      <t>テアテ</t>
    </rPh>
    <rPh sb="36" eb="38">
      <t>チンギン</t>
    </rPh>
    <rPh sb="38" eb="40">
      <t>カイゼン</t>
    </rPh>
    <rPh sb="41" eb="43">
      <t>ゴウケイ</t>
    </rPh>
    <rPh sb="43" eb="44">
      <t>ガク</t>
    </rPh>
    <phoneticPr fontId="1"/>
  </si>
  <si>
    <t>円</t>
    <rPh sb="0" eb="1">
      <t>エン</t>
    </rPh>
    <phoneticPr fontId="1"/>
  </si>
  <si>
    <t>④常勤職員数</t>
    <rPh sb="1" eb="3">
      <t>ジョウキン</t>
    </rPh>
    <rPh sb="3" eb="5">
      <t>ショクイン</t>
    </rPh>
    <rPh sb="5" eb="6">
      <t>スウ</t>
    </rPh>
    <phoneticPr fontId="1"/>
  </si>
  <si>
    <t>非常勤職員数
（常勤換算）</t>
    <rPh sb="0" eb="3">
      <t>ヒジョウキン</t>
    </rPh>
    <rPh sb="3" eb="5">
      <t>ショクイン</t>
    </rPh>
    <rPh sb="5" eb="6">
      <t>カズ</t>
    </rPh>
    <rPh sb="8" eb="10">
      <t>ジョウキン</t>
    </rPh>
    <rPh sb="10" eb="12">
      <t>カンサン</t>
    </rPh>
    <phoneticPr fontId="1"/>
  </si>
  <si>
    <t>⑤１ヶ月当たりの勤務時間数</t>
    <rPh sb="3" eb="4">
      <t>ゲツ</t>
    </rPh>
    <rPh sb="4" eb="5">
      <t>ア</t>
    </rPh>
    <rPh sb="8" eb="10">
      <t>キンム</t>
    </rPh>
    <rPh sb="10" eb="13">
      <t>ジカンスウ</t>
    </rPh>
    <phoneticPr fontId="1"/>
  </si>
  <si>
    <t>⑥就業規則等で定めた常勤の１ヶ月当たりの勤務時間数</t>
    <rPh sb="1" eb="3">
      <t>シュウギョウ</t>
    </rPh>
    <rPh sb="3" eb="5">
      <t>キソク</t>
    </rPh>
    <rPh sb="5" eb="6">
      <t>トウ</t>
    </rPh>
    <rPh sb="7" eb="8">
      <t>サダ</t>
    </rPh>
    <rPh sb="10" eb="12">
      <t>ジョウキン</t>
    </rPh>
    <rPh sb="15" eb="16">
      <t>ゲツ</t>
    </rPh>
    <rPh sb="16" eb="17">
      <t>ア</t>
    </rPh>
    <rPh sb="20" eb="22">
      <t>キンム</t>
    </rPh>
    <rPh sb="22" eb="25">
      <t>ジカンスウ</t>
    </rPh>
    <phoneticPr fontId="1"/>
  </si>
  <si>
    <t>⑦常勤換算値</t>
    <rPh sb="1" eb="3">
      <t>ジョウキン</t>
    </rPh>
    <rPh sb="3" eb="5">
      <t>カンザン</t>
    </rPh>
    <rPh sb="5" eb="6">
      <t>チ</t>
    </rPh>
    <phoneticPr fontId="1"/>
  </si>
  <si>
    <t>⑧賃金改善実施月数</t>
    <rPh sb="1" eb="3">
      <t>チンギン</t>
    </rPh>
    <rPh sb="3" eb="5">
      <t>カイゼン</t>
    </rPh>
    <rPh sb="5" eb="7">
      <t>ジッシ</t>
    </rPh>
    <rPh sb="7" eb="9">
      <t>ツキスウ</t>
    </rPh>
    <phoneticPr fontId="1"/>
  </si>
  <si>
    <t>③補助単価
（月額）</t>
    <rPh sb="1" eb="3">
      <t>ホジョ</t>
    </rPh>
    <rPh sb="3" eb="5">
      <t>タンカ</t>
    </rPh>
    <rPh sb="7" eb="9">
      <t>ゲツガク</t>
    </rPh>
    <phoneticPr fontId="1"/>
  </si>
  <si>
    <t>⑮備考</t>
    <rPh sb="1" eb="3">
      <t>ビコウ</t>
    </rPh>
    <phoneticPr fontId="1"/>
  </si>
  <si>
    <t>○常勤職員以外の職員をいう。
○なお、常勤換算値は、１ヶ月当たりの勤務時間数を就業規則等で定めた常勤の１ヶ月当たりの勤務時間数で除して算出する（小数点第２位を四捨五入する。）。</t>
    <rPh sb="1" eb="3">
      <t>ジョウキン</t>
    </rPh>
    <rPh sb="3" eb="5">
      <t>ショクイン</t>
    </rPh>
    <rPh sb="5" eb="7">
      <t>イガイ</t>
    </rPh>
    <rPh sb="8" eb="10">
      <t>ショクイン</t>
    </rPh>
    <rPh sb="19" eb="21">
      <t>ジョウキン</t>
    </rPh>
    <rPh sb="21" eb="23">
      <t>カンザン</t>
    </rPh>
    <rPh sb="23" eb="24">
      <t>チ</t>
    </rPh>
    <rPh sb="67" eb="69">
      <t>サンシュツ</t>
    </rPh>
    <rPh sb="72" eb="75">
      <t>ショウスウテン</t>
    </rPh>
    <rPh sb="75" eb="76">
      <t>ダイ</t>
    </rPh>
    <rPh sb="77" eb="78">
      <t>イ</t>
    </rPh>
    <rPh sb="79" eb="83">
      <t>シシャゴニュウ</t>
    </rPh>
    <phoneticPr fontId="1"/>
  </si>
  <si>
    <t>補助単価</t>
    <rPh sb="0" eb="2">
      <t>ホジョ</t>
    </rPh>
    <rPh sb="2" eb="4">
      <t>タンカ</t>
    </rPh>
    <phoneticPr fontId="1"/>
  </si>
  <si>
    <t>賃金改善実施月数</t>
    <rPh sb="0" eb="2">
      <t>チンギン</t>
    </rPh>
    <rPh sb="2" eb="4">
      <t>カイゼン</t>
    </rPh>
    <rPh sb="4" eb="6">
      <t>ジッシ</t>
    </rPh>
    <rPh sb="6" eb="7">
      <t>ツキ</t>
    </rPh>
    <rPh sb="7" eb="8">
      <t>スウ</t>
    </rPh>
    <phoneticPr fontId="1"/>
  </si>
  <si>
    <t>⑨補助基準額
（③×④or⑦×⑧）</t>
    <rPh sb="1" eb="3">
      <t>ホジョ</t>
    </rPh>
    <rPh sb="3" eb="5">
      <t>キジュン</t>
    </rPh>
    <rPh sb="5" eb="6">
      <t>ガク</t>
    </rPh>
    <phoneticPr fontId="1"/>
  </si>
  <si>
    <t>⑪基本給又は決まって毎月支払う手当</t>
    <phoneticPr fontId="1"/>
  </si>
  <si>
    <t>⑫その他</t>
    <rPh sb="3" eb="4">
      <t>タ</t>
    </rPh>
    <phoneticPr fontId="1"/>
  </si>
  <si>
    <t>⑬賃金改善に伴う法定福利費等の事業主負担分の増分</t>
    <phoneticPr fontId="1"/>
  </si>
  <si>
    <t>⑭１月当たりの平均賃金改善見込額</t>
    <rPh sb="2" eb="3">
      <t>ガツ</t>
    </rPh>
    <rPh sb="3" eb="4">
      <t>ア</t>
    </rPh>
    <rPh sb="7" eb="9">
      <t>ヘイキン</t>
    </rPh>
    <rPh sb="9" eb="11">
      <t>チンギン</t>
    </rPh>
    <rPh sb="11" eb="13">
      <t>カイゼン</t>
    </rPh>
    <rPh sb="13" eb="15">
      <t>ミコミ</t>
    </rPh>
    <rPh sb="15" eb="16">
      <t>ガク</t>
    </rPh>
    <phoneticPr fontId="1"/>
  </si>
  <si>
    <t>備考</t>
    <rPh sb="0" eb="2">
      <t>ビコウ</t>
    </rPh>
    <phoneticPr fontId="1"/>
  </si>
  <si>
    <t>○年度途中の採用や退職がある場合にはその旨、また、賃金改善額が他の職員と比較して高額（低額、賃金改善を実施しない場合も含む）である場合についてはその理由を記載すること。</t>
    <phoneticPr fontId="1"/>
  </si>
  <si>
    <t>③　賃金改善見込額</t>
    <rPh sb="2" eb="4">
      <t>チンギン</t>
    </rPh>
    <rPh sb="4" eb="6">
      <t>カイゼン</t>
    </rPh>
    <rPh sb="6" eb="8">
      <t>ミコ</t>
    </rPh>
    <rPh sb="8" eb="9">
      <t>ガク</t>
    </rPh>
    <phoneticPr fontId="1"/>
  </si>
  <si>
    <t>④　うち、基本給又は決まって毎月
　　支払う手当による賃金改善見込額</t>
    <rPh sb="31" eb="33">
      <t>ミコミ</t>
    </rPh>
    <phoneticPr fontId="1"/>
  </si>
  <si>
    <t>⑤　賃金改善に伴い増加する法定福利費
　　等の事業主負担分</t>
    <rPh sb="2" eb="4">
      <t>チンギン</t>
    </rPh>
    <rPh sb="4" eb="6">
      <t>カイゼン</t>
    </rPh>
    <rPh sb="7" eb="8">
      <t>トモナ</t>
    </rPh>
    <rPh sb="9" eb="11">
      <t>ゾウカ</t>
    </rPh>
    <rPh sb="13" eb="15">
      <t>ホウテイ</t>
    </rPh>
    <rPh sb="15" eb="18">
      <t>フクリヒ</t>
    </rPh>
    <rPh sb="21" eb="22">
      <t>トウ</t>
    </rPh>
    <rPh sb="23" eb="26">
      <t>ジギョウヌシ</t>
    </rPh>
    <rPh sb="26" eb="29">
      <t>フタンブン</t>
    </rPh>
    <phoneticPr fontId="1"/>
  </si>
  <si>
    <t>⑥　本事業による賃金改善に係る計画の
　　具体的内容を職員に周知していること</t>
    <rPh sb="2" eb="3">
      <t>ホン</t>
    </rPh>
    <rPh sb="3" eb="5">
      <t>ジギョウ</t>
    </rPh>
    <rPh sb="8" eb="10">
      <t>チンギン</t>
    </rPh>
    <rPh sb="10" eb="12">
      <t>カイゼン</t>
    </rPh>
    <rPh sb="13" eb="14">
      <t>カカ</t>
    </rPh>
    <rPh sb="15" eb="17">
      <t>ケイカク</t>
    </rPh>
    <rPh sb="21" eb="24">
      <t>グタイテキ</t>
    </rPh>
    <rPh sb="24" eb="26">
      <t>ナイヨウ</t>
    </rPh>
    <rPh sb="27" eb="29">
      <t>ショクイン</t>
    </rPh>
    <rPh sb="30" eb="32">
      <t>シュウチ</t>
    </rPh>
    <phoneticPr fontId="1"/>
  </si>
  <si>
    <t>⑦　本事業による賃金改善の継続の有無</t>
    <rPh sb="2" eb="3">
      <t>ホン</t>
    </rPh>
    <rPh sb="3" eb="5">
      <t>ジギョウ</t>
    </rPh>
    <rPh sb="8" eb="10">
      <t>チンギン</t>
    </rPh>
    <rPh sb="10" eb="12">
      <t>カイゼン</t>
    </rPh>
    <rPh sb="13" eb="15">
      <t>ケイゾク</t>
    </rPh>
    <rPh sb="16" eb="18">
      <t>ウム</t>
    </rPh>
    <phoneticPr fontId="1"/>
  </si>
  <si>
    <t>放課後児童支援員等処遇改善事業（月額9,000円相当賃金改善）　賃金改善計画書</t>
    <rPh sb="32" eb="34">
      <t>チンギン</t>
    </rPh>
    <rPh sb="34" eb="36">
      <t>カイゼン</t>
    </rPh>
    <rPh sb="36" eb="39">
      <t>ケイカクショ</t>
    </rPh>
    <phoneticPr fontId="1"/>
  </si>
  <si>
    <t>○放課後児童支援員等処遇改善事業（月額9,000円相当賃金改善）を実施する期間</t>
    <phoneticPr fontId="1"/>
  </si>
  <si>
    <t>○子ども・子育て支援交付金交付要綱に定める職員１人当たりの単価をいう。</t>
    <rPh sb="1" eb="2">
      <t>コ</t>
    </rPh>
    <rPh sb="5" eb="7">
      <t>コソダ</t>
    </rPh>
    <rPh sb="8" eb="10">
      <t>シエン</t>
    </rPh>
    <rPh sb="10" eb="13">
      <t>コウフキン</t>
    </rPh>
    <rPh sb="13" eb="15">
      <t>コウフ</t>
    </rPh>
    <rPh sb="18" eb="19">
      <t>サダ</t>
    </rPh>
    <phoneticPr fontId="1"/>
  </si>
  <si>
    <t>○放課後児童支援員等処遇改善事業（月額9,000円相当賃金改善）により賃金改善を行う職員数をいう（常勤職員数と非常勤職員数の合計）。
○ただし、経営に携わる法人の役員である職員を除く。</t>
    <rPh sb="49" eb="51">
      <t>ジョウキン</t>
    </rPh>
    <rPh sb="51" eb="53">
      <t>ショクイン</t>
    </rPh>
    <rPh sb="53" eb="54">
      <t>スウ</t>
    </rPh>
    <rPh sb="55" eb="58">
      <t>ヒジョウキン</t>
    </rPh>
    <rPh sb="58" eb="60">
      <t>ショクイン</t>
    </rPh>
    <rPh sb="60" eb="61">
      <t>スウ</t>
    </rPh>
    <rPh sb="62" eb="64">
      <t>ゴウケイ</t>
    </rPh>
    <phoneticPr fontId="1"/>
  </si>
  <si>
    <t>○放課後児童支援員等処遇改善事業（月額9,000円相当賃金改善）を実施する月数</t>
    <rPh sb="37" eb="38">
      <t>ツキ</t>
    </rPh>
    <rPh sb="38" eb="39">
      <t>スウ</t>
    </rPh>
    <phoneticPr fontId="1"/>
  </si>
  <si>
    <t>○放課後児童支援員等処遇改善事業（月額9,000円相当賃金改善）の実施により、職員について、雇用形態、職種、勤続年数、職責等が事業実施年度と同等の条件の下で、本事業実施前に適用されていた算定方法に基づく賃金水準を超えて、賃金を引き上げた合計額をいう。</t>
    <rPh sb="118" eb="121">
      <t>ゴウケイガク</t>
    </rPh>
    <phoneticPr fontId="1"/>
  </si>
  <si>
    <t>○職員の賃金改善に伴い増加する法定福利費等の事業主負担分の合計額をいう。
○なお、法定福利費等の事業主負担分については、
「前年度における法定福利費等の事業主負担分の総額」÷「前年度における賃金の総額」×「賃金改善額」
により算出すること。</t>
    <rPh sb="1" eb="3">
      <t>ショクイン</t>
    </rPh>
    <rPh sb="4" eb="6">
      <t>チンギン</t>
    </rPh>
    <rPh sb="6" eb="8">
      <t>カイゼン</t>
    </rPh>
    <rPh sb="9" eb="10">
      <t>トモナ</t>
    </rPh>
    <rPh sb="11" eb="13">
      <t>ゾウカ</t>
    </rPh>
    <rPh sb="15" eb="17">
      <t>ホウテイ</t>
    </rPh>
    <rPh sb="17" eb="20">
      <t>フクリヒ</t>
    </rPh>
    <rPh sb="20" eb="21">
      <t>トウ</t>
    </rPh>
    <rPh sb="22" eb="25">
      <t>ジギョウヌシ</t>
    </rPh>
    <rPh sb="25" eb="28">
      <t>フタンブン</t>
    </rPh>
    <rPh sb="29" eb="32">
      <t>ゴウケイガク</t>
    </rPh>
    <rPh sb="63" eb="66">
      <t>ゼンネンド</t>
    </rPh>
    <rPh sb="89" eb="92">
      <t>ゼンネンド</t>
    </rPh>
    <phoneticPr fontId="1"/>
  </si>
  <si>
    <t>○放課後児童支援員等処遇改善事業（月額9,000円相当賃金改善）による賃金改善に係る計画の具体的な内容について職員に周知している場合は「周知している」を選択すること。
※「周知していない」を選択した場合は放課後児童支援員等処遇改善事業（月額9,000円相当賃金改善）の対象外となる。</t>
    <rPh sb="35" eb="37">
      <t>チンギン</t>
    </rPh>
    <rPh sb="37" eb="39">
      <t>カイゼン</t>
    </rPh>
    <rPh sb="40" eb="41">
      <t>カカ</t>
    </rPh>
    <rPh sb="42" eb="44">
      <t>ケイカク</t>
    </rPh>
    <rPh sb="45" eb="48">
      <t>グタイテキ</t>
    </rPh>
    <rPh sb="49" eb="51">
      <t>ナイヨウ</t>
    </rPh>
    <rPh sb="55" eb="57">
      <t>ショクイン</t>
    </rPh>
    <rPh sb="58" eb="60">
      <t>シュウチ</t>
    </rPh>
    <rPh sb="64" eb="66">
      <t>バアイ</t>
    </rPh>
    <rPh sb="68" eb="70">
      <t>シュウチ</t>
    </rPh>
    <rPh sb="87" eb="89">
      <t>シュウチ</t>
    </rPh>
    <rPh sb="96" eb="98">
      <t>センタク</t>
    </rPh>
    <rPh sb="100" eb="102">
      <t>バアイ</t>
    </rPh>
    <rPh sb="135" eb="138">
      <t>タイショウガイ</t>
    </rPh>
    <phoneticPr fontId="1"/>
  </si>
  <si>
    <t>本事業による賃金改善の継続の有無</t>
    <rPh sb="0" eb="1">
      <t>ホン</t>
    </rPh>
    <rPh sb="1" eb="3">
      <t>ジギョウ</t>
    </rPh>
    <rPh sb="6" eb="8">
      <t>チンギン</t>
    </rPh>
    <rPh sb="8" eb="10">
      <t>カイゼン</t>
    </rPh>
    <rPh sb="11" eb="13">
      <t>ケイゾク</t>
    </rPh>
    <rPh sb="14" eb="16">
      <t>ウム</t>
    </rPh>
    <phoneticPr fontId="1"/>
  </si>
  <si>
    <t>○放課後児童支援員等処遇改善事業（月額9,000円相当賃金改善）による賃金改善について、継続する場合は「継続する」を選択すること。
※「継続しない」を選択した場合は放課後児童支援員等処遇改善事業（月額9,000円相当賃金改善）の対象外となる。</t>
    <rPh sb="35" eb="37">
      <t>チンギン</t>
    </rPh>
    <rPh sb="37" eb="39">
      <t>カイゼン</t>
    </rPh>
    <rPh sb="44" eb="46">
      <t>ケイゾク</t>
    </rPh>
    <rPh sb="48" eb="50">
      <t>バアイ</t>
    </rPh>
    <rPh sb="52" eb="54">
      <t>ケイゾク</t>
    </rPh>
    <rPh sb="58" eb="60">
      <t>センタク</t>
    </rPh>
    <rPh sb="69" eb="71">
      <t>ケイゾク</t>
    </rPh>
    <rPh sb="115" eb="118">
      <t>タイショウガイ</t>
    </rPh>
    <phoneticPr fontId="1"/>
  </si>
  <si>
    <t>賃金改善等見込額合計（③＋⑤）が補助額（②）以上</t>
    <rPh sb="0" eb="2">
      <t>チンギン</t>
    </rPh>
    <rPh sb="2" eb="4">
      <t>カイゼン</t>
    </rPh>
    <rPh sb="4" eb="5">
      <t>トウ</t>
    </rPh>
    <rPh sb="5" eb="7">
      <t>ミコミ</t>
    </rPh>
    <rPh sb="7" eb="8">
      <t>ガク</t>
    </rPh>
    <rPh sb="8" eb="10">
      <t>ゴウケイ</t>
    </rPh>
    <rPh sb="16" eb="19">
      <t>ホジョガク</t>
    </rPh>
    <rPh sb="22" eb="24">
      <t>イジョウ</t>
    </rPh>
    <phoneticPr fontId="1"/>
  </si>
  <si>
    <t>賃金改善額の2/3以上が基本給又は決まって毎月支払う手当による改善の判定（④≧③×2/3）</t>
    <rPh sb="0" eb="2">
      <t>チンギン</t>
    </rPh>
    <rPh sb="2" eb="4">
      <t>カイゼン</t>
    </rPh>
    <rPh sb="4" eb="5">
      <t>ガク</t>
    </rPh>
    <rPh sb="9" eb="11">
      <t>イジョウ</t>
    </rPh>
    <rPh sb="12" eb="14">
      <t>キホン</t>
    </rPh>
    <rPh sb="14" eb="15">
      <t>キュウ</t>
    </rPh>
    <rPh sb="15" eb="16">
      <t>マタ</t>
    </rPh>
    <rPh sb="17" eb="18">
      <t>キ</t>
    </rPh>
    <rPh sb="21" eb="23">
      <t>マイツキ</t>
    </rPh>
    <rPh sb="23" eb="25">
      <t>シハラ</t>
    </rPh>
    <rPh sb="26" eb="28">
      <t>テアテ</t>
    </rPh>
    <rPh sb="31" eb="33">
      <t>カイゼン</t>
    </rPh>
    <rPh sb="34" eb="36">
      <t>ハンテイ</t>
    </rPh>
    <phoneticPr fontId="1"/>
  </si>
  <si>
    <t>函館市</t>
    <rPh sb="0" eb="3">
      <t>ハコダテシ</t>
    </rPh>
    <phoneticPr fontId="1"/>
  </si>
  <si>
    <t>②　補助基準額（令和７年度）</t>
    <rPh sb="2" eb="4">
      <t>ホジョ</t>
    </rPh>
    <rPh sb="4" eb="6">
      <t>キジュン</t>
    </rPh>
    <rPh sb="6" eb="7">
      <t>ガク</t>
    </rPh>
    <rPh sb="8" eb="10">
      <t>レイワ</t>
    </rPh>
    <rPh sb="11" eb="13">
      <t>ネンド</t>
    </rPh>
    <phoneticPr fontId="1"/>
  </si>
  <si>
    <t>（令和７年度）</t>
    <rPh sb="1" eb="3">
      <t>レイワ</t>
    </rPh>
    <rPh sb="4" eb="6">
      <t>ネンド</t>
    </rPh>
    <phoneticPr fontId="1"/>
  </si>
  <si>
    <t>⑩賃金改善見込額（令和７年度の総額）</t>
    <rPh sb="1" eb="3">
      <t>チンギン</t>
    </rPh>
    <rPh sb="3" eb="5">
      <t>カイゼン</t>
    </rPh>
    <rPh sb="5" eb="7">
      <t>ミコ</t>
    </rPh>
    <rPh sb="7" eb="8">
      <t>ガク</t>
    </rPh>
    <rPh sb="9" eb="11">
      <t>レイワ</t>
    </rPh>
    <rPh sb="12" eb="14">
      <t>ネンド</t>
    </rPh>
    <rPh sb="15" eb="17">
      <t>ソウガク</t>
    </rPh>
    <phoneticPr fontId="1"/>
  </si>
  <si>
    <t>共同学童保育所○○クラブ（クラス１）</t>
    <rPh sb="0" eb="9">
      <t>キョウドウガクドウホイクショマルマル</t>
    </rPh>
    <phoneticPr fontId="1"/>
  </si>
  <si>
    <t>令和７年度</t>
    <rPh sb="0" eb="2">
      <t>レイワ</t>
    </rPh>
    <rPh sb="3" eb="5">
      <t>ネンド</t>
    </rPh>
    <phoneticPr fontId="1"/>
  </si>
  <si>
    <t>周知している</t>
  </si>
  <si>
    <t>継続する</t>
  </si>
  <si>
    <t>理事長　函館　一郎</t>
    <rPh sb="0" eb="3">
      <t>リジチョウ</t>
    </rPh>
    <rPh sb="4" eb="6">
      <t>ハコダテ</t>
    </rPh>
    <rPh sb="7" eb="9">
      <t>イチロウ</t>
    </rPh>
    <phoneticPr fontId="1"/>
  </si>
  <si>
    <t>函館　太郎</t>
    <rPh sb="0" eb="2">
      <t>ハコダテ</t>
    </rPh>
    <rPh sb="3" eb="5">
      <t>タロウ</t>
    </rPh>
    <phoneticPr fontId="1"/>
  </si>
  <si>
    <t>函館　次郎</t>
    <rPh sb="0" eb="2">
      <t>ハコダテ</t>
    </rPh>
    <rPh sb="3" eb="5">
      <t>ジロウ</t>
    </rPh>
    <phoneticPr fontId="1"/>
  </si>
  <si>
    <t>函館　花子</t>
    <rPh sb="0" eb="2">
      <t>ハコダテ</t>
    </rPh>
    <rPh sb="3" eb="5">
      <t>ハナコ</t>
    </rPh>
    <phoneticPr fontId="1"/>
  </si>
  <si>
    <t>函館　三郎</t>
    <rPh sb="0" eb="2">
      <t>ハコダテ</t>
    </rPh>
    <rPh sb="3" eb="5">
      <t>サブロウ</t>
    </rPh>
    <phoneticPr fontId="1"/>
  </si>
  <si>
    <t>放課後児童支援員</t>
  </si>
  <si>
    <t>補助員</t>
  </si>
  <si>
    <t>常勤職員</t>
  </si>
  <si>
    <t>非常勤職員</t>
  </si>
  <si>
    <t>１月末退職予定</t>
    <rPh sb="1" eb="2">
      <t>ガツ</t>
    </rPh>
    <rPh sb="2" eb="3">
      <t>マツ</t>
    </rPh>
    <rPh sb="3" eb="7">
      <t>タイショクヨテイ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</si>
</sst>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
    <numFmt numFmtId="178" formatCode="#,##0&quot;円&quot;;[Red]\-#,##0"/>
    <numFmt numFmtId="179" formatCode="0.0&quot;時間&quot;\ "/>
    <numFmt numFmtId="180" formatCode="#,##0&quot;月&quot;;[Red]\-#,##0"/>
  </numFmts>
  <fonts count="1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HGｺﾞｼｯｸM"/>
      <family val="3"/>
      <charset val="128"/>
    </font>
    <font>
      <b/>
      <sz val="11"/>
      <color theme="1"/>
      <name val="HGｺﾞｼｯｸM"/>
      <family val="3"/>
      <charset val="128"/>
    </font>
    <font>
      <b/>
      <sz val="14"/>
      <color theme="1"/>
      <name val="HGｺﾞｼｯｸM"/>
      <family val="3"/>
      <charset val="128"/>
    </font>
    <font>
      <sz val="10"/>
      <name val="ＭＳ Ｐゴシック"/>
      <family val="3"/>
      <charset val="128"/>
    </font>
    <font>
      <sz val="11"/>
      <name val="ＭＳ Ｐゴシック"/>
      <family val="3"/>
      <charset val="128"/>
    </font>
    <font>
      <b/>
      <sz val="8"/>
      <color theme="1"/>
      <name val="HGｺﾞｼｯｸM"/>
      <family val="3"/>
      <charset val="128"/>
    </font>
    <font>
      <b/>
      <sz val="10"/>
      <color theme="1"/>
      <name val="HGｺﾞｼｯｸM"/>
      <family val="3"/>
      <charset val="128"/>
    </font>
    <font>
      <sz val="20"/>
      <color theme="1"/>
      <name val="ＤＦ特太ゴシック体"/>
      <family val="3"/>
      <charset val="128"/>
    </font>
    <font>
      <b/>
      <sz val="9"/>
      <color indexed="81"/>
      <name val="MS P ゴシック"/>
      <family val="3"/>
      <charset val="128"/>
    </font>
    <font>
      <sz val="12"/>
      <color theme="1"/>
      <name val="ＤＦ特太ゴシック体"/>
      <family val="3"/>
      <charset val="128"/>
    </font>
    <font>
      <sz val="11"/>
      <color rgb="FFFF0000"/>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D5FBFF"/>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diagonalUp="1">
      <left/>
      <right/>
      <top style="medium">
        <color indexed="64"/>
      </top>
      <bottom style="thin">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s>
  <cellStyleXfs count="6">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6" fillId="0" borderId="0"/>
    <xf numFmtId="0" fontId="7" fillId="0" borderId="0">
      <alignment vertical="center"/>
    </xf>
    <xf numFmtId="0" fontId="7" fillId="0" borderId="0"/>
  </cellStyleXfs>
  <cellXfs count="331">
    <xf numFmtId="0" fontId="0" fillId="0" borderId="0" xfId="0">
      <alignment vertical="center"/>
    </xf>
    <xf numFmtId="0" fontId="3" fillId="0" borderId="0" xfId="0" applyFont="1">
      <alignment vertical="center"/>
    </xf>
    <xf numFmtId="38" fontId="3" fillId="0" borderId="0" xfId="1" applyFont="1">
      <alignment vertical="center"/>
    </xf>
    <xf numFmtId="38" fontId="3" fillId="0" borderId="4" xfId="1" applyFont="1" applyBorder="1">
      <alignment vertical="center"/>
    </xf>
    <xf numFmtId="38" fontId="4" fillId="0" borderId="0" xfId="1" applyFont="1">
      <alignment vertical="center"/>
    </xf>
    <xf numFmtId="38" fontId="3" fillId="0" borderId="0" xfId="1" applyFont="1" applyAlignment="1">
      <alignment vertical="center"/>
    </xf>
    <xf numFmtId="38" fontId="3" fillId="0" borderId="0" xfId="1" applyFont="1" applyBorder="1" applyAlignment="1">
      <alignment horizontal="center" vertical="center"/>
    </xf>
    <xf numFmtId="0" fontId="3" fillId="0" borderId="0" xfId="0" applyFont="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38" fontId="3" fillId="0" borderId="0" xfId="1" applyFont="1" applyFill="1">
      <alignment vertical="center"/>
    </xf>
    <xf numFmtId="38" fontId="3" fillId="0" borderId="0" xfId="1" applyFont="1" applyFill="1" applyBorder="1" applyAlignment="1">
      <alignment horizontal="left" vertical="center"/>
    </xf>
    <xf numFmtId="38" fontId="3" fillId="0" borderId="0" xfId="1" applyFont="1" applyFill="1" applyBorder="1" applyAlignment="1">
      <alignment horizontal="left" vertical="center" wrapText="1"/>
    </xf>
    <xf numFmtId="38" fontId="3" fillId="0" borderId="0" xfId="1" applyFont="1" applyFill="1" applyBorder="1" applyAlignment="1">
      <alignment horizontal="center" vertical="center"/>
    </xf>
    <xf numFmtId="179" fontId="3" fillId="0" borderId="1" xfId="0" applyNumberFormat="1" applyFont="1" applyFill="1" applyBorder="1">
      <alignment vertical="center"/>
    </xf>
    <xf numFmtId="0" fontId="3" fillId="0" borderId="42" xfId="0" applyFont="1" applyBorder="1" applyAlignment="1">
      <alignment horizontal="center" vertical="center"/>
    </xf>
    <xf numFmtId="178" fontId="3" fillId="0" borderId="28" xfId="0" applyNumberFormat="1" applyFont="1" applyBorder="1">
      <alignment vertical="center"/>
    </xf>
    <xf numFmtId="0" fontId="3" fillId="0" borderId="46" xfId="0" applyFont="1" applyBorder="1" applyAlignment="1">
      <alignment horizontal="center" vertical="center"/>
    </xf>
    <xf numFmtId="0" fontId="4" fillId="0" borderId="12" xfId="0" applyFont="1" applyBorder="1">
      <alignment vertical="center"/>
    </xf>
    <xf numFmtId="0" fontId="8" fillId="0" borderId="30" xfId="0" applyFont="1" applyBorder="1" applyAlignment="1">
      <alignment horizontal="center" vertical="center" wrapText="1"/>
    </xf>
    <xf numFmtId="0" fontId="4" fillId="0" borderId="11" xfId="0" applyFont="1" applyBorder="1">
      <alignment vertical="center"/>
    </xf>
    <xf numFmtId="0" fontId="4" fillId="0" borderId="23" xfId="0" applyFont="1" applyBorder="1">
      <alignment vertical="center"/>
    </xf>
    <xf numFmtId="0" fontId="4" fillId="0" borderId="17" xfId="0" applyFont="1" applyBorder="1">
      <alignment vertical="center"/>
    </xf>
    <xf numFmtId="0" fontId="4" fillId="0" borderId="50" xfId="0" applyFont="1" applyBorder="1" applyAlignment="1">
      <alignment horizontal="center" vertical="center"/>
    </xf>
    <xf numFmtId="178" fontId="3" fillId="0" borderId="52" xfId="1" applyNumberFormat="1" applyFont="1" applyBorder="1">
      <alignment vertical="center"/>
    </xf>
    <xf numFmtId="178" fontId="3" fillId="0" borderId="53" xfId="1" applyNumberFormat="1" applyFont="1" applyBorder="1">
      <alignment vertical="center"/>
    </xf>
    <xf numFmtId="178" fontId="3" fillId="0" borderId="29" xfId="0" applyNumberFormat="1" applyFont="1" applyBorder="1">
      <alignment vertical="center"/>
    </xf>
    <xf numFmtId="178" fontId="3" fillId="0" borderId="45" xfId="0" applyNumberFormat="1" applyFont="1" applyBorder="1">
      <alignment vertical="center"/>
    </xf>
    <xf numFmtId="0" fontId="9" fillId="0" borderId="31" xfId="0" applyFont="1" applyBorder="1" applyAlignment="1">
      <alignment horizontal="center" vertical="center" wrapText="1"/>
    </xf>
    <xf numFmtId="0" fontId="9" fillId="0" borderId="50" xfId="0" applyFont="1" applyBorder="1" applyAlignment="1">
      <alignment horizontal="center" vertical="center" wrapText="1"/>
    </xf>
    <xf numFmtId="177" fontId="3" fillId="0" borderId="52" xfId="0" applyNumberFormat="1" applyFont="1" applyBorder="1">
      <alignment vertical="center"/>
    </xf>
    <xf numFmtId="177" fontId="3" fillId="0" borderId="53" xfId="0" applyNumberFormat="1" applyFont="1" applyBorder="1">
      <alignment vertical="center"/>
    </xf>
    <xf numFmtId="0" fontId="3" fillId="0" borderId="0" xfId="0" applyFont="1" applyAlignment="1">
      <alignment horizontal="right" vertical="center"/>
    </xf>
    <xf numFmtId="0" fontId="3" fillId="0" borderId="0" xfId="0" applyFont="1" applyFill="1" applyBorder="1" applyAlignment="1">
      <alignment horizontal="left" vertical="center"/>
    </xf>
    <xf numFmtId="0" fontId="5" fillId="0" borderId="0" xfId="0" applyFont="1" applyAlignment="1">
      <alignment vertical="center"/>
    </xf>
    <xf numFmtId="38" fontId="4" fillId="0" borderId="15" xfId="1" applyFont="1" applyBorder="1">
      <alignment vertical="center"/>
    </xf>
    <xf numFmtId="38" fontId="4" fillId="0" borderId="17" xfId="1" applyFont="1" applyBorder="1">
      <alignment vertical="center"/>
    </xf>
    <xf numFmtId="180" fontId="3" fillId="0" borderId="40" xfId="0" applyNumberFormat="1" applyFont="1" applyFill="1" applyBorder="1">
      <alignment vertical="center"/>
    </xf>
    <xf numFmtId="0" fontId="10" fillId="0" borderId="0" xfId="0" applyFont="1" applyAlignment="1">
      <alignment horizontal="center" vertical="center"/>
    </xf>
    <xf numFmtId="178" fontId="3" fillId="0" borderId="46" xfId="1" applyNumberFormat="1" applyFont="1" applyFill="1" applyBorder="1">
      <alignment vertical="center"/>
    </xf>
    <xf numFmtId="178" fontId="3" fillId="0" borderId="42" xfId="1" applyNumberFormat="1" applyFont="1" applyFill="1" applyBorder="1">
      <alignment vertical="center"/>
    </xf>
    <xf numFmtId="178" fontId="3" fillId="0" borderId="40" xfId="0" applyNumberFormat="1" applyFont="1" applyFill="1" applyBorder="1">
      <alignment vertical="center"/>
    </xf>
    <xf numFmtId="0" fontId="3" fillId="0" borderId="44" xfId="0" applyFont="1" applyBorder="1" applyAlignment="1">
      <alignment vertical="center"/>
    </xf>
    <xf numFmtId="0" fontId="4" fillId="0" borderId="30" xfId="0" applyFont="1" applyBorder="1" applyAlignment="1">
      <alignment horizontal="center" vertical="center" wrapText="1"/>
    </xf>
    <xf numFmtId="177" fontId="3" fillId="0" borderId="9" xfId="0" applyNumberFormat="1" applyFont="1" applyBorder="1" applyAlignment="1">
      <alignment vertical="center"/>
    </xf>
    <xf numFmtId="38" fontId="3" fillId="0" borderId="23" xfId="1" applyFont="1" applyBorder="1" applyAlignment="1">
      <alignment horizontal="center" vertical="center"/>
    </xf>
    <xf numFmtId="178" fontId="3" fillId="0" borderId="27" xfId="1" applyNumberFormat="1" applyFont="1" applyFill="1" applyBorder="1" applyAlignment="1">
      <alignment horizontal="right" vertical="center" shrinkToFit="1"/>
    </xf>
    <xf numFmtId="177" fontId="3" fillId="0" borderId="52" xfId="0" applyNumberFormat="1" applyFont="1" applyFill="1" applyBorder="1">
      <alignment vertical="center"/>
    </xf>
    <xf numFmtId="177" fontId="3" fillId="0" borderId="53" xfId="0" applyNumberFormat="1" applyFont="1" applyFill="1" applyBorder="1">
      <alignment vertical="center"/>
    </xf>
    <xf numFmtId="177" fontId="3" fillId="0" borderId="40" xfId="0" applyNumberFormat="1" applyFont="1" applyBorder="1" applyAlignment="1">
      <alignment vertical="center"/>
    </xf>
    <xf numFmtId="178" fontId="3" fillId="0" borderId="46" xfId="0" applyNumberFormat="1" applyFont="1" applyFill="1" applyBorder="1">
      <alignment vertical="center"/>
    </xf>
    <xf numFmtId="178" fontId="3" fillId="0" borderId="42" xfId="0" applyNumberFormat="1" applyFont="1" applyFill="1" applyBorder="1">
      <alignment vertical="center"/>
    </xf>
    <xf numFmtId="38" fontId="3" fillId="0" borderId="3" xfId="1" applyFont="1" applyBorder="1" applyAlignment="1">
      <alignment vertical="center"/>
    </xf>
    <xf numFmtId="38" fontId="3" fillId="0" borderId="24" xfId="1" applyFont="1" applyBorder="1" applyAlignment="1">
      <alignment vertical="center"/>
    </xf>
    <xf numFmtId="38" fontId="4" fillId="0" borderId="59" xfId="1" applyFont="1" applyBorder="1">
      <alignment vertical="center"/>
    </xf>
    <xf numFmtId="38" fontId="3" fillId="0" borderId="0" xfId="1" applyFont="1" applyFill="1" applyBorder="1">
      <alignment vertical="center"/>
    </xf>
    <xf numFmtId="38" fontId="3" fillId="0" borderId="0" xfId="1" applyFont="1" applyFill="1" applyBorder="1" applyAlignment="1">
      <alignment horizontal="center" vertical="center" shrinkToFit="1"/>
    </xf>
    <xf numFmtId="38" fontId="3" fillId="0" borderId="6" xfId="1" applyFont="1" applyBorder="1" applyAlignment="1">
      <alignment vertical="center"/>
    </xf>
    <xf numFmtId="38" fontId="3" fillId="0" borderId="27" xfId="1" applyFont="1" applyBorder="1" applyAlignment="1">
      <alignment vertical="center"/>
    </xf>
    <xf numFmtId="179" fontId="3" fillId="0" borderId="34" xfId="0" applyNumberFormat="1" applyFont="1" applyFill="1" applyBorder="1">
      <alignment vertical="center"/>
    </xf>
    <xf numFmtId="0" fontId="4" fillId="0" borderId="63" xfId="0" applyFont="1" applyBorder="1" applyAlignment="1">
      <alignment horizontal="center" vertical="center"/>
    </xf>
    <xf numFmtId="0" fontId="4" fillId="0" borderId="63" xfId="0" applyFont="1" applyBorder="1" applyAlignment="1">
      <alignment vertical="center"/>
    </xf>
    <xf numFmtId="0" fontId="9" fillId="0" borderId="64"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1" xfId="0" applyFont="1" applyBorder="1">
      <alignment vertical="center"/>
    </xf>
    <xf numFmtId="0" fontId="4" fillId="0" borderId="65" xfId="0" applyFont="1" applyBorder="1" applyAlignment="1">
      <alignment horizontal="center" vertical="center" wrapText="1"/>
    </xf>
    <xf numFmtId="0" fontId="4" fillId="0" borderId="64" xfId="0" applyFont="1" applyBorder="1" applyAlignment="1">
      <alignment horizontal="center" vertical="center"/>
    </xf>
    <xf numFmtId="0" fontId="4" fillId="0" borderId="66" xfId="0" applyFont="1" applyBorder="1" applyAlignment="1">
      <alignment vertical="center"/>
    </xf>
    <xf numFmtId="0" fontId="3" fillId="0" borderId="29" xfId="0" applyFont="1" applyBorder="1" applyAlignment="1">
      <alignment vertical="center"/>
    </xf>
    <xf numFmtId="0" fontId="3" fillId="0" borderId="40" xfId="0" applyFont="1" applyBorder="1" applyAlignment="1">
      <alignment vertical="center" wrapText="1"/>
    </xf>
    <xf numFmtId="179" fontId="3" fillId="2" borderId="47" xfId="0" applyNumberFormat="1" applyFont="1" applyFill="1" applyBorder="1" applyProtection="1">
      <alignment vertical="center"/>
      <protection locked="0"/>
    </xf>
    <xf numFmtId="179" fontId="3" fillId="2" borderId="35" xfId="0" applyNumberFormat="1" applyFont="1" applyFill="1" applyBorder="1" applyProtection="1">
      <alignment vertical="center"/>
      <protection locked="0"/>
    </xf>
    <xf numFmtId="179" fontId="3" fillId="2" borderId="32" xfId="0" applyNumberFormat="1" applyFont="1" applyFill="1" applyBorder="1" applyProtection="1">
      <alignment vertical="center"/>
      <protection locked="0"/>
    </xf>
    <xf numFmtId="178" fontId="3" fillId="2" borderId="35" xfId="1" applyNumberFormat="1" applyFont="1" applyFill="1" applyBorder="1" applyProtection="1">
      <alignment vertical="center"/>
      <protection locked="0"/>
    </xf>
    <xf numFmtId="178" fontId="3" fillId="2" borderId="34" xfId="1" applyNumberFormat="1" applyFont="1" applyFill="1" applyBorder="1" applyProtection="1">
      <alignment vertical="center"/>
      <protection locked="0"/>
    </xf>
    <xf numFmtId="178" fontId="3" fillId="2" borderId="32" xfId="1" applyNumberFormat="1" applyFont="1" applyFill="1" applyBorder="1" applyProtection="1">
      <alignment vertical="center"/>
      <protection locked="0"/>
    </xf>
    <xf numFmtId="178" fontId="3" fillId="2" borderId="1" xfId="1" applyNumberFormat="1" applyFont="1" applyFill="1" applyBorder="1" applyProtection="1">
      <alignment vertical="center"/>
      <protection locked="0"/>
    </xf>
    <xf numFmtId="178" fontId="3" fillId="2" borderId="40" xfId="0" applyNumberFormat="1" applyFont="1" applyFill="1" applyBorder="1" applyProtection="1">
      <alignment vertical="center"/>
      <protection locked="0"/>
    </xf>
    <xf numFmtId="0" fontId="3" fillId="2" borderId="46" xfId="0" applyFont="1" applyFill="1" applyBorder="1" applyAlignment="1" applyProtection="1">
      <alignment vertical="center" wrapText="1"/>
      <protection locked="0"/>
    </xf>
    <xf numFmtId="0" fontId="3" fillId="2" borderId="42" xfId="0" applyFont="1" applyFill="1" applyBorder="1" applyAlignment="1" applyProtection="1">
      <alignment vertical="center" wrapText="1"/>
      <protection locked="0"/>
    </xf>
    <xf numFmtId="38" fontId="3" fillId="0" borderId="0" xfId="1" applyFont="1" applyAlignment="1">
      <alignment horizontal="right" vertical="center"/>
    </xf>
    <xf numFmtId="38" fontId="3" fillId="0" borderId="0" xfId="1" applyFont="1" applyAlignment="1">
      <alignment horizontal="center" vertical="center"/>
    </xf>
    <xf numFmtId="38" fontId="3" fillId="0" borderId="12" xfId="1" applyFont="1" applyBorder="1" applyAlignment="1" applyProtection="1">
      <alignment horizontal="center" vertical="center"/>
      <protection locked="0"/>
    </xf>
    <xf numFmtId="0" fontId="10" fillId="0" borderId="0" xfId="0" applyFont="1" applyAlignment="1">
      <alignment horizontal="center" vertical="center"/>
    </xf>
    <xf numFmtId="0" fontId="4" fillId="0" borderId="61" xfId="0" applyFont="1" applyBorder="1" applyAlignment="1">
      <alignment horizontal="center" vertical="center"/>
    </xf>
    <xf numFmtId="0" fontId="3" fillId="0" borderId="10" xfId="0" applyFont="1" applyBorder="1" applyAlignment="1">
      <alignment horizontal="center" vertical="center"/>
    </xf>
    <xf numFmtId="38" fontId="3" fillId="0" borderId="0" xfId="1" applyFont="1" applyBorder="1" applyAlignment="1">
      <alignment vertical="center" shrinkToFit="1"/>
    </xf>
    <xf numFmtId="180" fontId="3" fillId="4" borderId="46" xfId="1" applyNumberFormat="1" applyFont="1" applyFill="1" applyBorder="1" applyProtection="1">
      <alignment vertical="center"/>
      <protection locked="0"/>
    </xf>
    <xf numFmtId="179" fontId="13" fillId="2" borderId="35" xfId="0" applyNumberFormat="1" applyFont="1" applyFill="1" applyBorder="1" applyProtection="1">
      <alignment vertical="center"/>
      <protection locked="0"/>
    </xf>
    <xf numFmtId="179" fontId="13" fillId="2" borderId="32" xfId="0" applyNumberFormat="1" applyFont="1" applyFill="1" applyBorder="1" applyProtection="1">
      <alignment vertical="center"/>
      <protection locked="0"/>
    </xf>
    <xf numFmtId="179" fontId="13" fillId="2" borderId="47" xfId="0" applyNumberFormat="1" applyFont="1" applyFill="1" applyBorder="1" applyProtection="1">
      <alignment vertical="center"/>
      <protection locked="0"/>
    </xf>
    <xf numFmtId="178" fontId="13" fillId="2" borderId="35" xfId="1" applyNumberFormat="1" applyFont="1" applyFill="1" applyBorder="1" applyProtection="1">
      <alignment vertical="center"/>
      <protection locked="0"/>
    </xf>
    <xf numFmtId="178" fontId="13" fillId="2" borderId="34" xfId="1" applyNumberFormat="1" applyFont="1" applyFill="1" applyBorder="1" applyProtection="1">
      <alignment vertical="center"/>
      <protection locked="0"/>
    </xf>
    <xf numFmtId="178" fontId="13" fillId="2" borderId="32" xfId="1" applyNumberFormat="1" applyFont="1" applyFill="1" applyBorder="1" applyProtection="1">
      <alignment vertical="center"/>
      <protection locked="0"/>
    </xf>
    <xf numFmtId="178" fontId="13" fillId="2" borderId="1" xfId="1" applyNumberFormat="1" applyFont="1" applyFill="1" applyBorder="1" applyProtection="1">
      <alignment vertical="center"/>
      <protection locked="0"/>
    </xf>
    <xf numFmtId="180" fontId="13" fillId="4" borderId="46" xfId="1" applyNumberFormat="1" applyFont="1" applyFill="1" applyBorder="1" applyProtection="1">
      <alignment vertical="center"/>
      <protection locked="0"/>
    </xf>
    <xf numFmtId="0" fontId="13" fillId="2" borderId="42" xfId="0" applyFont="1" applyFill="1" applyBorder="1" applyAlignment="1" applyProtection="1">
      <alignment vertical="center" wrapText="1"/>
      <protection locked="0"/>
    </xf>
    <xf numFmtId="178" fontId="13" fillId="2" borderId="40" xfId="0" applyNumberFormat="1" applyFont="1" applyFill="1" applyBorder="1" applyProtection="1">
      <alignment vertical="center"/>
      <protection locked="0"/>
    </xf>
    <xf numFmtId="0" fontId="13" fillId="4" borderId="46" xfId="0" applyFont="1" applyFill="1" applyBorder="1" applyAlignment="1" applyProtection="1">
      <alignment horizontal="center" vertical="center" shrinkToFit="1"/>
      <protection locked="0"/>
    </xf>
    <xf numFmtId="0" fontId="13" fillId="4" borderId="42" xfId="0" applyFont="1" applyFill="1" applyBorder="1" applyAlignment="1" applyProtection="1">
      <alignment horizontal="center" vertical="center" shrinkToFit="1"/>
      <protection locked="0"/>
    </xf>
    <xf numFmtId="0" fontId="3" fillId="4" borderId="46" xfId="0" applyFont="1" applyFill="1" applyBorder="1" applyAlignment="1" applyProtection="1">
      <alignment horizontal="center" vertical="center" shrinkToFit="1"/>
      <protection locked="0"/>
    </xf>
    <xf numFmtId="0" fontId="3" fillId="4" borderId="42" xfId="0" applyFont="1" applyFill="1" applyBorder="1" applyAlignment="1" applyProtection="1">
      <alignment horizontal="center" vertical="center" shrinkToFit="1"/>
      <protection locked="0"/>
    </xf>
    <xf numFmtId="38" fontId="3" fillId="0" borderId="0" xfId="1" applyFont="1" applyProtection="1">
      <alignment vertical="center"/>
    </xf>
    <xf numFmtId="38" fontId="4" fillId="0" borderId="0" xfId="1" applyFont="1" applyProtection="1">
      <alignment vertical="center"/>
    </xf>
    <xf numFmtId="38" fontId="3" fillId="0" borderId="0" xfId="1" applyFont="1" applyAlignment="1" applyProtection="1">
      <alignment horizontal="right" vertical="center"/>
    </xf>
    <xf numFmtId="38" fontId="3" fillId="0" borderId="0" xfId="1" applyFont="1" applyAlignment="1" applyProtection="1">
      <alignment horizontal="center" vertical="center"/>
    </xf>
    <xf numFmtId="38" fontId="3" fillId="0" borderId="0" xfId="1" applyFont="1" applyBorder="1" applyAlignment="1" applyProtection="1">
      <alignment horizontal="center" vertical="center"/>
    </xf>
    <xf numFmtId="38" fontId="3" fillId="0" borderId="12" xfId="1" applyFont="1" applyBorder="1" applyAlignment="1" applyProtection="1">
      <alignment horizontal="center" vertical="center"/>
    </xf>
    <xf numFmtId="38" fontId="3" fillId="0" borderId="23" xfId="1" applyFont="1" applyBorder="1" applyAlignment="1" applyProtection="1">
      <alignment horizontal="center" vertical="center"/>
    </xf>
    <xf numFmtId="38" fontId="4" fillId="0" borderId="59" xfId="1" applyFont="1" applyBorder="1" applyProtection="1">
      <alignment vertical="center"/>
    </xf>
    <xf numFmtId="38" fontId="4" fillId="0" borderId="15" xfId="1" applyFont="1" applyBorder="1" applyProtection="1">
      <alignment vertical="center"/>
    </xf>
    <xf numFmtId="38" fontId="3" fillId="0" borderId="4" xfId="1" applyFont="1" applyBorder="1" applyProtection="1">
      <alignment vertical="center"/>
    </xf>
    <xf numFmtId="38" fontId="3" fillId="0" borderId="3" xfId="1" applyFont="1" applyBorder="1" applyAlignment="1" applyProtection="1">
      <alignment vertical="center"/>
    </xf>
    <xf numFmtId="38" fontId="3" fillId="0" borderId="24" xfId="1" applyFont="1" applyBorder="1" applyAlignment="1" applyProtection="1">
      <alignment vertical="center"/>
    </xf>
    <xf numFmtId="38" fontId="3" fillId="0" borderId="6" xfId="1" applyFont="1" applyBorder="1" applyAlignment="1" applyProtection="1">
      <alignment vertical="center"/>
    </xf>
    <xf numFmtId="38" fontId="3" fillId="0" borderId="27" xfId="1" applyFont="1" applyBorder="1" applyAlignment="1" applyProtection="1">
      <alignment vertical="center"/>
    </xf>
    <xf numFmtId="38" fontId="4" fillId="0" borderId="17" xfId="1" applyFont="1" applyBorder="1" applyProtection="1">
      <alignment vertical="center"/>
    </xf>
    <xf numFmtId="38" fontId="3" fillId="0" borderId="0" xfId="1" applyFont="1" applyFill="1" applyBorder="1" applyAlignment="1" applyProtection="1">
      <alignment horizontal="left" vertical="center"/>
    </xf>
    <xf numFmtId="38" fontId="3" fillId="0" borderId="0" xfId="1" applyFont="1" applyFill="1" applyBorder="1" applyAlignment="1" applyProtection="1">
      <alignment horizontal="left" vertical="center" wrapText="1"/>
    </xf>
    <xf numFmtId="38" fontId="3" fillId="0" borderId="0" xfId="1" applyFont="1" applyFill="1" applyBorder="1" applyAlignment="1" applyProtection="1">
      <alignment horizontal="center" vertical="center"/>
    </xf>
    <xf numFmtId="38" fontId="3" fillId="0" borderId="0" xfId="1" applyFont="1" applyAlignment="1" applyProtection="1">
      <alignment vertical="center"/>
    </xf>
    <xf numFmtId="0" fontId="3" fillId="0" borderId="0" xfId="0" applyFont="1" applyProtection="1">
      <alignment vertical="center"/>
    </xf>
    <xf numFmtId="0" fontId="3" fillId="0" borderId="0" xfId="0" applyFont="1" applyAlignment="1" applyProtection="1">
      <alignment horizontal="right" vertical="center"/>
    </xf>
    <xf numFmtId="0" fontId="4" fillId="0" borderId="11" xfId="0" applyFont="1" applyBorder="1" applyProtection="1">
      <alignment vertical="center"/>
    </xf>
    <xf numFmtId="0" fontId="4" fillId="0" borderId="12" xfId="0" applyFont="1" applyBorder="1" applyProtection="1">
      <alignment vertical="center"/>
    </xf>
    <xf numFmtId="0" fontId="4" fillId="0" borderId="23" xfId="0" applyFont="1" applyBorder="1" applyProtection="1">
      <alignment vertical="center"/>
    </xf>
    <xf numFmtId="0" fontId="9" fillId="0" borderId="31" xfId="0" applyFont="1" applyBorder="1" applyAlignment="1" applyProtection="1">
      <alignment horizontal="center" vertical="center" wrapText="1"/>
    </xf>
    <xf numFmtId="0" fontId="8" fillId="0" borderId="30" xfId="0" applyFont="1" applyBorder="1" applyAlignment="1" applyProtection="1">
      <alignment horizontal="center" vertical="center" wrapText="1"/>
    </xf>
    <xf numFmtId="0" fontId="9" fillId="0" borderId="50" xfId="0" applyFont="1" applyBorder="1" applyAlignment="1" applyProtection="1">
      <alignment horizontal="center" vertical="center" wrapText="1"/>
    </xf>
    <xf numFmtId="0" fontId="4" fillId="0" borderId="17" xfId="0" applyFont="1" applyBorder="1" applyProtection="1">
      <alignment vertical="center"/>
    </xf>
    <xf numFmtId="0" fontId="4" fillId="0" borderId="30" xfId="0" applyFont="1" applyBorder="1" applyAlignment="1" applyProtection="1">
      <alignment horizontal="center" vertical="center" wrapText="1"/>
    </xf>
    <xf numFmtId="0" fontId="4" fillId="0" borderId="50"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63" xfId="0" applyFont="1" applyBorder="1" applyAlignment="1" applyProtection="1">
      <alignment horizontal="center" vertical="center"/>
    </xf>
    <xf numFmtId="0" fontId="4" fillId="0" borderId="63" xfId="0" applyFont="1" applyBorder="1" applyAlignment="1" applyProtection="1">
      <alignment vertical="center"/>
    </xf>
    <xf numFmtId="0" fontId="4" fillId="0" borderId="66" xfId="0" applyFont="1" applyBorder="1" applyAlignment="1" applyProtection="1">
      <alignment vertical="center"/>
    </xf>
    <xf numFmtId="0" fontId="9" fillId="0" borderId="64" xfId="0" applyFont="1" applyBorder="1" applyAlignment="1" applyProtection="1">
      <alignment horizontal="center" vertical="center" wrapText="1"/>
    </xf>
    <xf numFmtId="0" fontId="4" fillId="0" borderId="63" xfId="0" applyFont="1" applyBorder="1" applyAlignment="1" applyProtection="1">
      <alignment horizontal="center" vertical="center" wrapText="1"/>
    </xf>
    <xf numFmtId="0" fontId="4" fillId="0" borderId="61" xfId="0" applyFont="1" applyBorder="1" applyProtection="1">
      <alignment vertical="center"/>
    </xf>
    <xf numFmtId="0" fontId="4" fillId="0" borderId="65" xfId="0" applyFont="1" applyBorder="1" applyAlignment="1" applyProtection="1">
      <alignment horizontal="center" vertical="center" wrapText="1"/>
    </xf>
    <xf numFmtId="0" fontId="4" fillId="0" borderId="64" xfId="0" applyFont="1" applyBorder="1" applyAlignment="1" applyProtection="1">
      <alignment horizontal="center" vertical="center"/>
    </xf>
    <xf numFmtId="0" fontId="3" fillId="0" borderId="46" xfId="0" applyFont="1" applyBorder="1" applyAlignment="1" applyProtection="1">
      <alignment horizontal="center" vertical="center"/>
    </xf>
    <xf numFmtId="178" fontId="3" fillId="0" borderId="27" xfId="1" applyNumberFormat="1" applyFont="1" applyFill="1" applyBorder="1" applyAlignment="1" applyProtection="1">
      <alignment horizontal="right" vertical="center" shrinkToFit="1"/>
    </xf>
    <xf numFmtId="177" fontId="3" fillId="0" borderId="52" xfId="0" applyNumberFormat="1" applyFont="1" applyFill="1" applyBorder="1" applyProtection="1">
      <alignment vertical="center"/>
    </xf>
    <xf numFmtId="179" fontId="3" fillId="0" borderId="34" xfId="0" applyNumberFormat="1" applyFont="1" applyFill="1" applyBorder="1" applyProtection="1">
      <alignment vertical="center"/>
    </xf>
    <xf numFmtId="177" fontId="3" fillId="0" borderId="52" xfId="0" applyNumberFormat="1" applyFont="1" applyBorder="1" applyProtection="1">
      <alignment vertical="center"/>
    </xf>
    <xf numFmtId="178" fontId="3" fillId="0" borderId="46" xfId="0" applyNumberFormat="1" applyFont="1" applyFill="1" applyBorder="1" applyProtection="1">
      <alignment vertical="center"/>
    </xf>
    <xf numFmtId="178" fontId="3" fillId="0" borderId="52" xfId="1" applyNumberFormat="1" applyFont="1" applyBorder="1" applyProtection="1">
      <alignment vertical="center"/>
    </xf>
    <xf numFmtId="178" fontId="3" fillId="0" borderId="46" xfId="1" applyNumberFormat="1" applyFont="1" applyFill="1" applyBorder="1" applyProtection="1">
      <alignment vertical="center"/>
    </xf>
    <xf numFmtId="0" fontId="3" fillId="0" borderId="42" xfId="0" applyFont="1" applyBorder="1" applyAlignment="1" applyProtection="1">
      <alignment horizontal="center" vertical="center"/>
    </xf>
    <xf numFmtId="177" fontId="3" fillId="0" borderId="53" xfId="0" applyNumberFormat="1" applyFont="1" applyFill="1" applyBorder="1" applyProtection="1">
      <alignment vertical="center"/>
    </xf>
    <xf numFmtId="179" fontId="3" fillId="0" borderId="1" xfId="0" applyNumberFormat="1" applyFont="1" applyFill="1" applyBorder="1" applyProtection="1">
      <alignment vertical="center"/>
    </xf>
    <xf numFmtId="177" fontId="3" fillId="0" borderId="53" xfId="0" applyNumberFormat="1" applyFont="1" applyBorder="1" applyProtection="1">
      <alignment vertical="center"/>
    </xf>
    <xf numFmtId="178" fontId="3" fillId="0" borderId="42" xfId="0" applyNumberFormat="1" applyFont="1" applyFill="1" applyBorder="1" applyProtection="1">
      <alignment vertical="center"/>
    </xf>
    <xf numFmtId="178" fontId="3" fillId="0" borderId="53" xfId="1" applyNumberFormat="1" applyFont="1" applyBorder="1" applyProtection="1">
      <alignment vertical="center"/>
    </xf>
    <xf numFmtId="178" fontId="3" fillId="0" borderId="42" xfId="1" applyNumberFormat="1" applyFont="1" applyFill="1" applyBorder="1" applyProtection="1">
      <alignment vertical="center"/>
    </xf>
    <xf numFmtId="0" fontId="3" fillId="0" borderId="10" xfId="0" applyFont="1" applyBorder="1" applyAlignment="1" applyProtection="1">
      <alignment horizontal="center" vertical="center"/>
    </xf>
    <xf numFmtId="177" fontId="3" fillId="0" borderId="40" xfId="0" applyNumberFormat="1" applyFont="1" applyBorder="1" applyAlignment="1" applyProtection="1">
      <alignment vertical="center"/>
    </xf>
    <xf numFmtId="0" fontId="3" fillId="0" borderId="29" xfId="0" applyFont="1" applyBorder="1" applyAlignment="1" applyProtection="1">
      <alignment vertical="center"/>
    </xf>
    <xf numFmtId="0" fontId="3" fillId="0" borderId="44" xfId="0" applyFont="1" applyBorder="1" applyAlignment="1" applyProtection="1">
      <alignment vertical="center"/>
    </xf>
    <xf numFmtId="177" fontId="3" fillId="0" borderId="9" xfId="0" applyNumberFormat="1" applyFont="1" applyBorder="1" applyAlignment="1" applyProtection="1">
      <alignment vertical="center"/>
    </xf>
    <xf numFmtId="180" fontId="3" fillId="0" borderId="40" xfId="0" applyNumberFormat="1" applyFont="1" applyFill="1" applyBorder="1" applyProtection="1">
      <alignment vertical="center"/>
    </xf>
    <xf numFmtId="178" fontId="3" fillId="0" borderId="29" xfId="0" applyNumberFormat="1" applyFont="1" applyBorder="1" applyProtection="1">
      <alignment vertical="center"/>
    </xf>
    <xf numFmtId="178" fontId="3" fillId="0" borderId="28" xfId="0" applyNumberFormat="1" applyFont="1" applyBorder="1" applyProtection="1">
      <alignment vertical="center"/>
    </xf>
    <xf numFmtId="178" fontId="3" fillId="0" borderId="45" xfId="0" applyNumberFormat="1" applyFont="1" applyBorder="1" applyProtection="1">
      <alignment vertical="center"/>
    </xf>
    <xf numFmtId="178" fontId="3" fillId="0" borderId="40" xfId="0" applyNumberFormat="1" applyFont="1" applyFill="1" applyBorder="1" applyProtection="1">
      <alignment vertical="center"/>
    </xf>
    <xf numFmtId="0" fontId="3" fillId="0" borderId="40" xfId="0" applyFont="1" applyBorder="1" applyAlignment="1" applyProtection="1">
      <alignment vertical="center" wrapText="1"/>
    </xf>
    <xf numFmtId="0" fontId="3" fillId="0" borderId="0" xfId="0" applyFont="1" applyFill="1" applyBorder="1" applyAlignment="1" applyProtection="1">
      <alignment horizontal="left" vertical="center"/>
    </xf>
    <xf numFmtId="38" fontId="3" fillId="0" borderId="8" xfId="1" applyFont="1" applyBorder="1" applyAlignment="1">
      <alignment horizontal="center" vertical="center"/>
    </xf>
    <xf numFmtId="38" fontId="3" fillId="0" borderId="9" xfId="1" applyFont="1" applyBorder="1" applyAlignment="1">
      <alignment horizontal="center" vertical="center"/>
    </xf>
    <xf numFmtId="38" fontId="3" fillId="0" borderId="10" xfId="1" applyFont="1" applyBorder="1" applyAlignment="1">
      <alignment horizontal="center" vertical="center"/>
    </xf>
    <xf numFmtId="38" fontId="3" fillId="0" borderId="11" xfId="1" applyFont="1" applyBorder="1" applyAlignment="1" applyProtection="1">
      <alignment horizontal="left" vertical="center" wrapText="1"/>
    </xf>
    <xf numFmtId="38" fontId="3" fillId="0" borderId="12" xfId="1" applyFont="1" applyBorder="1" applyAlignment="1" applyProtection="1">
      <alignment horizontal="left" vertical="center" wrapText="1"/>
    </xf>
    <xf numFmtId="38" fontId="3" fillId="0" borderId="23" xfId="1" applyFont="1" applyBorder="1" applyAlignment="1" applyProtection="1">
      <alignment horizontal="left" vertical="center" wrapText="1"/>
    </xf>
    <xf numFmtId="38" fontId="3" fillId="0" borderId="17" xfId="1" applyFont="1" applyBorder="1" applyAlignment="1" applyProtection="1">
      <alignment horizontal="left" vertical="center" wrapText="1"/>
    </xf>
    <xf numFmtId="38" fontId="3" fillId="0" borderId="20" xfId="1" applyFont="1" applyBorder="1" applyAlignment="1" applyProtection="1">
      <alignment horizontal="left" vertical="center" wrapText="1"/>
    </xf>
    <xf numFmtId="38" fontId="3" fillId="0" borderId="21" xfId="1" applyFont="1" applyBorder="1" applyAlignment="1" applyProtection="1">
      <alignment horizontal="left" vertical="center" wrapText="1"/>
    </xf>
    <xf numFmtId="38" fontId="3" fillId="2" borderId="11" xfId="1" applyFont="1" applyFill="1" applyBorder="1" applyAlignment="1" applyProtection="1">
      <alignment horizontal="center" vertical="center"/>
      <protection locked="0"/>
    </xf>
    <xf numFmtId="38" fontId="3" fillId="2" borderId="12" xfId="1" applyFont="1" applyFill="1" applyBorder="1" applyAlignment="1" applyProtection="1">
      <alignment horizontal="center" vertical="center"/>
      <protection locked="0"/>
    </xf>
    <xf numFmtId="38" fontId="3" fillId="2" borderId="23" xfId="1" applyFont="1" applyFill="1" applyBorder="1" applyAlignment="1" applyProtection="1">
      <alignment horizontal="center" vertical="center"/>
      <protection locked="0"/>
    </xf>
    <xf numFmtId="38" fontId="3" fillId="2" borderId="17" xfId="1" applyFont="1" applyFill="1" applyBorder="1" applyAlignment="1" applyProtection="1">
      <alignment horizontal="center" vertical="center"/>
      <protection locked="0"/>
    </xf>
    <xf numFmtId="38" fontId="3" fillId="2" borderId="20" xfId="1" applyFont="1" applyFill="1" applyBorder="1" applyAlignment="1" applyProtection="1">
      <alignment horizontal="center" vertical="center"/>
      <protection locked="0"/>
    </xf>
    <xf numFmtId="38" fontId="3" fillId="2" borderId="21" xfId="1" applyFont="1" applyFill="1" applyBorder="1" applyAlignment="1" applyProtection="1">
      <alignment horizontal="center" vertical="center"/>
      <protection locked="0"/>
    </xf>
    <xf numFmtId="38" fontId="3" fillId="0" borderId="2" xfId="1" applyFont="1" applyBorder="1" applyAlignment="1" applyProtection="1">
      <alignment horizontal="left" vertical="center" wrapText="1"/>
    </xf>
    <xf numFmtId="38" fontId="3" fillId="0" borderId="3" xfId="1" applyFont="1" applyBorder="1" applyAlignment="1" applyProtection="1">
      <alignment horizontal="left" vertical="center" wrapText="1"/>
    </xf>
    <xf numFmtId="38" fontId="3" fillId="0" borderId="24" xfId="1" applyFont="1" applyBorder="1" applyAlignment="1" applyProtection="1">
      <alignment horizontal="left" vertical="center" wrapText="1"/>
    </xf>
    <xf numFmtId="38" fontId="3" fillId="0" borderId="54" xfId="1" applyFont="1" applyBorder="1" applyAlignment="1" applyProtection="1">
      <alignment horizontal="left" vertical="center" wrapText="1"/>
    </xf>
    <xf numFmtId="38" fontId="3" fillId="0" borderId="25" xfId="1" applyFont="1" applyFill="1" applyBorder="1" applyAlignment="1" applyProtection="1">
      <alignment horizontal="right" vertical="center"/>
    </xf>
    <xf numFmtId="38" fontId="3" fillId="0" borderId="3" xfId="1" applyFont="1" applyFill="1" applyBorder="1" applyAlignment="1" applyProtection="1">
      <alignment horizontal="right" vertical="center"/>
    </xf>
    <xf numFmtId="38" fontId="3" fillId="0" borderId="26" xfId="1" applyFont="1" applyFill="1" applyBorder="1" applyAlignment="1" applyProtection="1">
      <alignment horizontal="right" vertical="center"/>
    </xf>
    <xf numFmtId="38" fontId="3" fillId="0" borderId="6" xfId="1" applyFont="1" applyFill="1" applyBorder="1" applyAlignment="1" applyProtection="1">
      <alignment horizontal="right" vertical="center"/>
    </xf>
    <xf numFmtId="38" fontId="3" fillId="0" borderId="3" xfId="1" applyFont="1" applyBorder="1" applyAlignment="1" applyProtection="1">
      <alignment horizontal="left" vertical="center"/>
    </xf>
    <xf numFmtId="38" fontId="3" fillId="0" borderId="24" xfId="1" applyFont="1" applyBorder="1" applyAlignment="1" applyProtection="1">
      <alignment horizontal="left" vertical="center"/>
    </xf>
    <xf numFmtId="38" fontId="3" fillId="0" borderId="6" xfId="1" applyFont="1" applyBorder="1" applyAlignment="1" applyProtection="1">
      <alignment horizontal="left" vertical="center"/>
    </xf>
    <xf numFmtId="38" fontId="3" fillId="0" borderId="27" xfId="1" applyFont="1" applyBorder="1" applyAlignment="1" applyProtection="1">
      <alignment horizontal="left" vertical="center"/>
    </xf>
    <xf numFmtId="38" fontId="3" fillId="0" borderId="6" xfId="1" applyFont="1" applyBorder="1" applyAlignment="1" applyProtection="1">
      <alignment horizontal="center" vertical="center" shrinkToFit="1"/>
    </xf>
    <xf numFmtId="38" fontId="3" fillId="0" borderId="0" xfId="1" applyFont="1" applyAlignment="1" applyProtection="1">
      <alignment horizontal="center" vertical="center"/>
    </xf>
    <xf numFmtId="38" fontId="3" fillId="2" borderId="6" xfId="1" applyFont="1" applyFill="1" applyBorder="1" applyAlignment="1" applyProtection="1">
      <alignment horizontal="center" vertical="center"/>
      <protection locked="0"/>
    </xf>
    <xf numFmtId="176" fontId="3" fillId="0" borderId="15" xfId="2" applyNumberFormat="1" applyFont="1" applyBorder="1" applyAlignment="1" applyProtection="1">
      <alignment horizontal="right" vertical="center"/>
    </xf>
    <xf numFmtId="176" fontId="3" fillId="0" borderId="0" xfId="2" applyNumberFormat="1" applyFont="1" applyBorder="1" applyAlignment="1" applyProtection="1">
      <alignment horizontal="right" vertical="center"/>
    </xf>
    <xf numFmtId="38" fontId="3" fillId="0" borderId="4" xfId="1" applyFont="1" applyBorder="1" applyAlignment="1" applyProtection="1">
      <alignment horizontal="left" vertical="center"/>
    </xf>
    <xf numFmtId="38" fontId="3" fillId="0" borderId="0" xfId="1" applyFont="1" applyBorder="1" applyAlignment="1" applyProtection="1">
      <alignment horizontal="left" vertical="center"/>
    </xf>
    <xf numFmtId="38" fontId="3" fillId="0" borderId="16" xfId="1" applyFont="1" applyBorder="1" applyAlignment="1" applyProtection="1">
      <alignment horizontal="left" vertical="center"/>
    </xf>
    <xf numFmtId="38" fontId="3" fillId="0" borderId="15" xfId="1" applyFont="1" applyFill="1" applyBorder="1" applyAlignment="1" applyProtection="1">
      <alignment horizontal="right" vertical="center"/>
    </xf>
    <xf numFmtId="38" fontId="3" fillId="0" borderId="0" xfId="1" applyFont="1" applyFill="1" applyBorder="1" applyAlignment="1" applyProtection="1">
      <alignment horizontal="right" vertical="center"/>
    </xf>
    <xf numFmtId="38" fontId="12" fillId="0" borderId="0" xfId="1" applyFont="1" applyAlignment="1" applyProtection="1">
      <alignment horizontal="center" vertical="center"/>
    </xf>
    <xf numFmtId="38" fontId="3" fillId="0" borderId="6" xfId="1" applyFont="1" applyFill="1" applyBorder="1" applyAlignment="1" applyProtection="1">
      <alignment horizontal="center" vertical="center"/>
    </xf>
    <xf numFmtId="38" fontId="3" fillId="2" borderId="6" xfId="1" applyFont="1" applyFill="1" applyBorder="1" applyAlignment="1" applyProtection="1">
      <alignment horizontal="center" vertical="center" shrinkToFit="1"/>
      <protection locked="0"/>
    </xf>
    <xf numFmtId="38" fontId="3" fillId="2" borderId="0" xfId="1" applyFont="1" applyFill="1" applyAlignment="1" applyProtection="1">
      <alignment horizontal="center" vertical="center"/>
      <protection locked="0"/>
    </xf>
    <xf numFmtId="38" fontId="3" fillId="0" borderId="12" xfId="1" applyFont="1" applyBorder="1" applyAlignment="1" applyProtection="1">
      <alignment horizontal="center" vertical="center"/>
    </xf>
    <xf numFmtId="38" fontId="3" fillId="0" borderId="12" xfId="1" applyFont="1" applyFill="1" applyBorder="1" applyAlignment="1" applyProtection="1">
      <alignment horizontal="center" vertical="center"/>
    </xf>
    <xf numFmtId="38" fontId="3" fillId="0" borderId="19" xfId="1" applyFont="1" applyBorder="1" applyAlignment="1" applyProtection="1">
      <alignment horizontal="left" vertical="center"/>
    </xf>
    <xf numFmtId="38" fontId="3" fillId="0" borderId="58" xfId="1" applyFont="1" applyBorder="1" applyAlignment="1" applyProtection="1">
      <alignment horizontal="left" vertical="center"/>
    </xf>
    <xf numFmtId="38" fontId="3" fillId="0" borderId="57" xfId="1" applyFont="1" applyBorder="1" applyAlignment="1" applyProtection="1">
      <alignment horizontal="right" vertical="center"/>
    </xf>
    <xf numFmtId="38" fontId="3" fillId="0" borderId="19" xfId="1" applyFont="1" applyBorder="1" applyAlignment="1" applyProtection="1">
      <alignment horizontal="right" vertical="center"/>
    </xf>
    <xf numFmtId="38" fontId="3" fillId="0" borderId="22" xfId="1" applyFont="1" applyBorder="1" applyAlignment="1" applyProtection="1">
      <alignment horizontal="left" vertical="center"/>
    </xf>
    <xf numFmtId="38" fontId="3" fillId="0" borderId="13" xfId="1" applyFont="1" applyBorder="1" applyAlignment="1" applyProtection="1">
      <alignment horizontal="left" vertical="center"/>
    </xf>
    <xf numFmtId="38" fontId="3" fillId="0" borderId="14" xfId="1" applyFont="1" applyBorder="1" applyAlignment="1" applyProtection="1">
      <alignment horizontal="left" vertical="center"/>
    </xf>
    <xf numFmtId="38" fontId="3" fillId="0" borderId="57" xfId="1" applyFont="1" applyBorder="1" applyAlignment="1" applyProtection="1">
      <alignment horizontal="left" vertical="center"/>
    </xf>
    <xf numFmtId="38" fontId="3" fillId="0" borderId="11" xfId="1" applyFont="1" applyBorder="1" applyAlignment="1" applyProtection="1">
      <alignment horizontal="center" vertical="center"/>
    </xf>
    <xf numFmtId="38" fontId="3" fillId="0" borderId="11" xfId="1" applyFont="1" applyBorder="1" applyAlignment="1" applyProtection="1">
      <alignment horizontal="left" vertical="center"/>
    </xf>
    <xf numFmtId="38" fontId="3" fillId="0" borderId="0" xfId="1" applyFont="1" applyAlignment="1">
      <alignment horizontal="center" vertical="center"/>
    </xf>
    <xf numFmtId="38" fontId="3" fillId="0" borderId="6" xfId="1" applyFont="1" applyBorder="1" applyAlignment="1">
      <alignment horizontal="center" vertical="center" shrinkToFit="1"/>
    </xf>
    <xf numFmtId="38" fontId="13" fillId="2" borderId="6" xfId="1" applyFont="1" applyFill="1" applyBorder="1" applyAlignment="1">
      <alignment horizontal="center" vertical="center"/>
    </xf>
    <xf numFmtId="38" fontId="3" fillId="0" borderId="11" xfId="1" applyFont="1" applyBorder="1" applyAlignment="1">
      <alignment horizontal="left" vertical="center" wrapText="1"/>
    </xf>
    <xf numFmtId="38" fontId="3" fillId="0" borderId="12" xfId="1" applyFont="1" applyBorder="1" applyAlignment="1">
      <alignment horizontal="left" vertical="center" wrapText="1"/>
    </xf>
    <xf numFmtId="38" fontId="3" fillId="0" borderId="23" xfId="1" applyFont="1" applyBorder="1" applyAlignment="1">
      <alignment horizontal="left" vertical="center" wrapText="1"/>
    </xf>
    <xf numFmtId="38" fontId="3" fillId="0" borderId="17" xfId="1" applyFont="1" applyBorder="1" applyAlignment="1">
      <alignment horizontal="left" vertical="center" wrapText="1"/>
    </xf>
    <xf numFmtId="38" fontId="3" fillId="0" borderId="20" xfId="1" applyFont="1" applyBorder="1" applyAlignment="1">
      <alignment horizontal="left" vertical="center" wrapText="1"/>
    </xf>
    <xf numFmtId="38" fontId="3" fillId="0" borderId="21" xfId="1" applyFont="1" applyBorder="1" applyAlignment="1">
      <alignment horizontal="left" vertical="center" wrapText="1"/>
    </xf>
    <xf numFmtId="38" fontId="13" fillId="2" borderId="11" xfId="1" applyFont="1" applyFill="1" applyBorder="1" applyAlignment="1" applyProtection="1">
      <alignment horizontal="center" vertical="center"/>
      <protection locked="0"/>
    </xf>
    <xf numFmtId="38" fontId="13" fillId="2" borderId="12" xfId="1" applyFont="1" applyFill="1" applyBorder="1" applyAlignment="1" applyProtection="1">
      <alignment horizontal="center" vertical="center"/>
      <protection locked="0"/>
    </xf>
    <xf numFmtId="38" fontId="13" fillId="2" borderId="23" xfId="1" applyFont="1" applyFill="1" applyBorder="1" applyAlignment="1" applyProtection="1">
      <alignment horizontal="center" vertical="center"/>
      <protection locked="0"/>
    </xf>
    <xf numFmtId="38" fontId="13" fillId="2" borderId="17" xfId="1" applyFont="1" applyFill="1" applyBorder="1" applyAlignment="1" applyProtection="1">
      <alignment horizontal="center" vertical="center"/>
      <protection locked="0"/>
    </xf>
    <xf numFmtId="38" fontId="13" fillId="2" borderId="20" xfId="1" applyFont="1" applyFill="1" applyBorder="1" applyAlignment="1" applyProtection="1">
      <alignment horizontal="center" vertical="center"/>
      <protection locked="0"/>
    </xf>
    <xf numFmtId="38" fontId="13" fillId="2" borderId="21" xfId="1" applyFont="1" applyFill="1" applyBorder="1" applyAlignment="1" applyProtection="1">
      <alignment horizontal="center" vertical="center"/>
      <protection locked="0"/>
    </xf>
    <xf numFmtId="38" fontId="13" fillId="2" borderId="0" xfId="1" applyFont="1" applyFill="1" applyAlignment="1" applyProtection="1">
      <alignment horizontal="center" vertical="center"/>
      <protection locked="0"/>
    </xf>
    <xf numFmtId="38" fontId="3" fillId="0" borderId="2" xfId="1" applyFont="1" applyBorder="1" applyAlignment="1">
      <alignment horizontal="left" vertical="center" wrapText="1"/>
    </xf>
    <xf numFmtId="38" fontId="3" fillId="0" borderId="3" xfId="1" applyFont="1" applyBorder="1" applyAlignment="1">
      <alignment horizontal="left" vertical="center"/>
    </xf>
    <xf numFmtId="38" fontId="3" fillId="0" borderId="24" xfId="1" applyFont="1" applyBorder="1" applyAlignment="1">
      <alignment horizontal="left" vertical="center"/>
    </xf>
    <xf numFmtId="38" fontId="3" fillId="0" borderId="4" xfId="1" applyFont="1" applyBorder="1" applyAlignment="1">
      <alignment horizontal="left" vertical="center"/>
    </xf>
    <xf numFmtId="38" fontId="3" fillId="0" borderId="0" xfId="1" applyFont="1" applyBorder="1" applyAlignment="1">
      <alignment horizontal="left" vertical="center"/>
    </xf>
    <xf numFmtId="38" fontId="3" fillId="0" borderId="16" xfId="1" applyFont="1" applyBorder="1" applyAlignment="1">
      <alignment horizontal="left" vertical="center"/>
    </xf>
    <xf numFmtId="38" fontId="3" fillId="0" borderId="25" xfId="1" applyFont="1" applyFill="1" applyBorder="1" applyAlignment="1">
      <alignment horizontal="right" vertical="center"/>
    </xf>
    <xf numFmtId="38" fontId="3" fillId="0" borderId="3" xfId="1" applyFont="1" applyFill="1" applyBorder="1" applyAlignment="1">
      <alignment horizontal="right" vertical="center"/>
    </xf>
    <xf numFmtId="176" fontId="3" fillId="0" borderId="15" xfId="2" applyNumberFormat="1" applyFont="1" applyBorder="1" applyAlignment="1">
      <alignment horizontal="right" vertical="center"/>
    </xf>
    <xf numFmtId="176" fontId="3" fillId="0" borderId="0" xfId="2" applyNumberFormat="1" applyFont="1" applyBorder="1" applyAlignment="1">
      <alignment horizontal="right" vertical="center"/>
    </xf>
    <xf numFmtId="38" fontId="3" fillId="0" borderId="3" xfId="1" applyFont="1" applyBorder="1" applyAlignment="1">
      <alignment horizontal="left" vertical="center" wrapText="1"/>
    </xf>
    <xf numFmtId="38" fontId="3" fillId="0" borderId="24" xfId="1" applyFont="1" applyBorder="1" applyAlignment="1">
      <alignment horizontal="left" vertical="center" wrapText="1"/>
    </xf>
    <xf numFmtId="38" fontId="3" fillId="0" borderId="54" xfId="1" applyFont="1" applyBorder="1" applyAlignment="1">
      <alignment horizontal="left" vertical="center" wrapText="1"/>
    </xf>
    <xf numFmtId="38" fontId="3" fillId="0" borderId="26" xfId="1" applyFont="1" applyFill="1" applyBorder="1" applyAlignment="1">
      <alignment horizontal="right" vertical="center"/>
    </xf>
    <xf numFmtId="38" fontId="3" fillId="0" borderId="6" xfId="1" applyFont="1" applyFill="1" applyBorder="1" applyAlignment="1">
      <alignment horizontal="right" vertical="center"/>
    </xf>
    <xf numFmtId="38" fontId="3" fillId="0" borderId="6" xfId="1" applyFont="1" applyBorder="1" applyAlignment="1">
      <alignment horizontal="left" vertical="center"/>
    </xf>
    <xf numFmtId="38" fontId="3" fillId="0" borderId="27" xfId="1" applyFont="1" applyBorder="1" applyAlignment="1">
      <alignment horizontal="left" vertical="center"/>
    </xf>
    <xf numFmtId="38" fontId="3" fillId="0" borderId="57" xfId="1" applyFont="1" applyBorder="1" applyAlignment="1">
      <alignment horizontal="left" vertical="center"/>
    </xf>
    <xf numFmtId="38" fontId="3" fillId="0" borderId="19" xfId="1" applyFont="1" applyBorder="1" applyAlignment="1">
      <alignment horizontal="left" vertical="center"/>
    </xf>
    <xf numFmtId="38" fontId="3" fillId="0" borderId="58" xfId="1" applyFont="1" applyBorder="1" applyAlignment="1">
      <alignment horizontal="left" vertical="center"/>
    </xf>
    <xf numFmtId="38" fontId="3" fillId="0" borderId="57" xfId="1" applyFont="1" applyBorder="1" applyAlignment="1">
      <alignment horizontal="right" vertical="center"/>
    </xf>
    <xf numFmtId="38" fontId="3" fillId="0" borderId="19" xfId="1" applyFont="1" applyBorder="1" applyAlignment="1">
      <alignment horizontal="right" vertical="center"/>
    </xf>
    <xf numFmtId="38" fontId="3" fillId="0" borderId="11" xfId="1" applyFont="1" applyBorder="1" applyAlignment="1">
      <alignment horizontal="left" vertical="center"/>
    </xf>
    <xf numFmtId="38" fontId="3" fillId="0" borderId="13" xfId="1" applyFont="1" applyBorder="1" applyAlignment="1">
      <alignment horizontal="left" vertical="center"/>
    </xf>
    <xf numFmtId="38" fontId="3" fillId="0" borderId="14" xfId="1" applyFont="1" applyBorder="1" applyAlignment="1">
      <alignment horizontal="left" vertical="center"/>
    </xf>
    <xf numFmtId="38" fontId="3" fillId="0" borderId="15" xfId="1" applyFont="1" applyFill="1" applyBorder="1" applyAlignment="1">
      <alignment horizontal="right" vertical="center"/>
    </xf>
    <xf numFmtId="38" fontId="3" fillId="0" borderId="0" xfId="1" applyFont="1" applyFill="1" applyBorder="1" applyAlignment="1">
      <alignment horizontal="right" vertical="center"/>
    </xf>
    <xf numFmtId="38" fontId="12" fillId="0" borderId="0" xfId="1" applyFont="1" applyAlignment="1">
      <alignment horizontal="center" vertical="center"/>
    </xf>
    <xf numFmtId="38" fontId="3" fillId="0" borderId="6" xfId="1" applyFont="1" applyFill="1" applyBorder="1" applyAlignment="1">
      <alignment horizontal="center" vertical="center"/>
    </xf>
    <xf numFmtId="38" fontId="13" fillId="2" borderId="6" xfId="1" applyFont="1" applyFill="1" applyBorder="1" applyAlignment="1" applyProtection="1">
      <alignment horizontal="center" vertical="center" shrinkToFit="1"/>
      <protection locked="0"/>
    </xf>
    <xf numFmtId="38" fontId="3" fillId="0" borderId="22" xfId="1" applyFont="1" applyBorder="1" applyAlignment="1">
      <alignment horizontal="left" vertical="center"/>
    </xf>
    <xf numFmtId="38" fontId="3" fillId="0" borderId="11" xfId="1" applyFont="1" applyBorder="1" applyAlignment="1" applyProtection="1">
      <alignment horizontal="center" vertical="center"/>
      <protection locked="0"/>
    </xf>
    <xf numFmtId="38" fontId="3" fillId="0" borderId="12" xfId="1" applyFont="1" applyBorder="1" applyAlignment="1" applyProtection="1">
      <alignment horizontal="center" vertical="center"/>
      <protection locked="0"/>
    </xf>
    <xf numFmtId="38" fontId="3" fillId="0" borderId="12" xfId="1" applyFont="1" applyFill="1" applyBorder="1" applyAlignment="1" applyProtection="1">
      <alignment horizontal="center" vertical="center"/>
      <protection locked="0"/>
    </xf>
    <xf numFmtId="0" fontId="10" fillId="0" borderId="0" xfId="0" applyFont="1" applyAlignment="1" applyProtection="1">
      <alignment horizontal="center" vertical="center"/>
    </xf>
    <xf numFmtId="0" fontId="4" fillId="0" borderId="41" xfId="0" applyFont="1" applyBorder="1" applyAlignment="1" applyProtection="1">
      <alignment horizontal="center" vertical="center"/>
    </xf>
    <xf numFmtId="0" fontId="4" fillId="0" borderId="43" xfId="0" applyFont="1" applyBorder="1" applyAlignment="1" applyProtection="1">
      <alignment horizontal="center" vertical="center"/>
    </xf>
    <xf numFmtId="0" fontId="4" fillId="0" borderId="47" xfId="0" applyFont="1" applyBorder="1" applyAlignment="1" applyProtection="1">
      <alignment horizontal="center" vertical="center"/>
    </xf>
    <xf numFmtId="0" fontId="4" fillId="0" borderId="38"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41" xfId="0" applyFont="1" applyBorder="1" applyAlignment="1" applyProtection="1">
      <alignment horizontal="center" vertical="center" wrapText="1"/>
    </xf>
    <xf numFmtId="0" fontId="4" fillId="0" borderId="43"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48" xfId="0" applyFont="1" applyBorder="1" applyAlignment="1" applyProtection="1">
      <alignment horizontal="center" vertical="center"/>
    </xf>
    <xf numFmtId="0" fontId="4" fillId="0" borderId="55" xfId="0" applyFont="1" applyBorder="1" applyAlignment="1" applyProtection="1">
      <alignment horizontal="center" vertical="center" wrapText="1"/>
    </xf>
    <xf numFmtId="0" fontId="4" fillId="0" borderId="56" xfId="0" applyFont="1" applyBorder="1" applyAlignment="1" applyProtection="1">
      <alignment horizontal="center" vertical="center" wrapText="1"/>
    </xf>
    <xf numFmtId="0" fontId="3" fillId="2" borderId="33"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38" fontId="3" fillId="0" borderId="8" xfId="0" applyNumberFormat="1" applyFont="1" applyBorder="1" applyAlignment="1" applyProtection="1">
      <alignment horizontal="center" vertical="center" shrinkToFit="1"/>
    </xf>
    <xf numFmtId="38" fontId="3" fillId="0" borderId="10" xfId="0" applyNumberFormat="1" applyFont="1" applyBorder="1" applyAlignment="1" applyProtection="1">
      <alignment horizontal="center" vertical="center" shrinkToFit="1"/>
    </xf>
    <xf numFmtId="0" fontId="3" fillId="2" borderId="36"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4" fillId="0" borderId="51" xfId="0" applyFont="1" applyBorder="1" applyAlignment="1" applyProtection="1">
      <alignment horizontal="center" vertical="center" wrapText="1"/>
    </xf>
    <xf numFmtId="0" fontId="4" fillId="0" borderId="61" xfId="0" applyFont="1" applyBorder="1" applyAlignment="1" applyProtection="1">
      <alignment horizontal="center" vertical="center"/>
    </xf>
    <xf numFmtId="0" fontId="4" fillId="0" borderId="60" xfId="0" applyFont="1" applyBorder="1" applyAlignment="1" applyProtection="1">
      <alignment horizontal="center" vertical="center"/>
    </xf>
    <xf numFmtId="0" fontId="4" fillId="0" borderId="62"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41" xfId="0" applyFont="1" applyBorder="1" applyAlignment="1">
      <alignment horizontal="center" vertical="center" wrapText="1"/>
    </xf>
    <xf numFmtId="0" fontId="4" fillId="0" borderId="43" xfId="0" applyFont="1" applyBorder="1" applyAlignment="1">
      <alignment horizontal="center" vertical="center"/>
    </xf>
    <xf numFmtId="0" fontId="4" fillId="0" borderId="43" xfId="0" applyFont="1" applyBorder="1" applyAlignment="1">
      <alignment horizontal="center" vertical="center" wrapText="1"/>
    </xf>
    <xf numFmtId="0" fontId="4" fillId="0" borderId="41" xfId="0" applyFont="1" applyBorder="1" applyAlignment="1">
      <alignment horizontal="center" vertical="center"/>
    </xf>
    <xf numFmtId="0" fontId="4" fillId="0" borderId="61" xfId="0" applyFont="1" applyBorder="1" applyAlignment="1">
      <alignment horizontal="center" vertical="center"/>
    </xf>
    <xf numFmtId="0" fontId="4" fillId="0" borderId="60" xfId="0" applyFont="1" applyBorder="1" applyAlignment="1">
      <alignment horizontal="center" vertical="center"/>
    </xf>
    <xf numFmtId="0" fontId="4" fillId="0" borderId="62" xfId="0" applyFont="1" applyBorder="1" applyAlignment="1">
      <alignment horizontal="center" vertical="center"/>
    </xf>
    <xf numFmtId="0" fontId="4" fillId="0" borderId="55"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6" xfId="0" applyFont="1" applyBorder="1" applyAlignment="1">
      <alignment horizontal="center" vertical="center" wrapText="1"/>
    </xf>
    <xf numFmtId="0" fontId="13" fillId="2" borderId="36" xfId="0" applyFont="1" applyFill="1" applyBorder="1" applyAlignment="1" applyProtection="1">
      <alignment horizontal="center" vertical="center"/>
      <protection locked="0"/>
    </xf>
    <xf numFmtId="0" fontId="13" fillId="2" borderId="34" xfId="0"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13" fillId="2" borderId="1"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0" fillId="0" borderId="0" xfId="0" applyFont="1" applyAlignment="1">
      <alignment horizontal="center" vertical="center"/>
    </xf>
    <xf numFmtId="38" fontId="3" fillId="0" borderId="8" xfId="0" applyNumberFormat="1" applyFont="1" applyBorder="1" applyAlignment="1">
      <alignment horizontal="center" vertical="center" shrinkToFit="1"/>
    </xf>
    <xf numFmtId="38" fontId="3" fillId="0" borderId="10" xfId="0" applyNumberFormat="1" applyFont="1" applyBorder="1" applyAlignment="1">
      <alignment horizontal="center" vertical="center" shrinkToFit="1"/>
    </xf>
    <xf numFmtId="0" fontId="4" fillId="0" borderId="47" xfId="0" applyFont="1" applyBorder="1" applyAlignment="1">
      <alignment horizontal="center" vertical="center"/>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49" xfId="0" applyFont="1" applyBorder="1" applyAlignment="1">
      <alignment horizontal="center" vertical="center"/>
    </xf>
    <xf numFmtId="0" fontId="4" fillId="0" borderId="30" xfId="0" applyFont="1" applyBorder="1" applyAlignment="1">
      <alignment horizontal="center" vertical="center"/>
    </xf>
    <xf numFmtId="0" fontId="4" fillId="0" borderId="18" xfId="0" applyFont="1" applyBorder="1" applyAlignment="1">
      <alignment horizontal="center" vertical="center"/>
    </xf>
    <xf numFmtId="0" fontId="4" fillId="0" borderId="39" xfId="0" applyFont="1" applyBorder="1" applyAlignment="1">
      <alignment horizontal="center" vertical="center" wrapText="1"/>
    </xf>
    <xf numFmtId="0" fontId="4" fillId="0" borderId="48" xfId="0" applyFont="1" applyBorder="1" applyAlignment="1">
      <alignment horizontal="center" vertical="center"/>
    </xf>
  </cellXfs>
  <cellStyles count="6">
    <cellStyle name="パーセント" xfId="2" builtinId="5"/>
    <cellStyle name="桁区切り" xfId="1" builtinId="6"/>
    <cellStyle name="標準" xfId="0" builtinId="0"/>
    <cellStyle name="標準 2" xfId="4" xr:uid="{00000000-0005-0000-0000-000003000000}"/>
    <cellStyle name="標準 2 3" xfId="5" xr:uid="{00000000-0005-0000-0000-000004000000}"/>
    <cellStyle name="標準 3" xfId="3" xr:uid="{00000000-0005-0000-0000-000005000000}"/>
  </cellStyles>
  <dxfs count="0"/>
  <tableStyles count="0" defaultTableStyle="TableStyleMedium2" defaultPivotStyle="PivotStyleLight16"/>
  <colors>
    <mruColors>
      <color rgb="FFD5F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57150</xdr:colOff>
      <xdr:row>3</xdr:row>
      <xdr:rowOff>109537</xdr:rowOff>
    </xdr:from>
    <xdr:to>
      <xdr:col>50</xdr:col>
      <xdr:colOff>4764</xdr:colOff>
      <xdr:row>6</xdr:row>
      <xdr:rowOff>28575</xdr:rowOff>
    </xdr:to>
    <xdr:sp macro="" textlink="">
      <xdr:nvSpPr>
        <xdr:cNvPr id="2" name="四角形: 角を丸くする 1">
          <a:extLst>
            <a:ext uri="{FF2B5EF4-FFF2-40B4-BE49-F238E27FC236}">
              <a16:creationId xmlns:a16="http://schemas.microsoft.com/office/drawing/2014/main" id="{0116A077-EE39-429F-A862-CBDC2DE78A87}"/>
            </a:ext>
          </a:extLst>
        </xdr:cNvPr>
        <xdr:cNvSpPr/>
      </xdr:nvSpPr>
      <xdr:spPr>
        <a:xfrm>
          <a:off x="7258050" y="795337"/>
          <a:ext cx="2747964" cy="538163"/>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HG丸ｺﾞｼｯｸM-PRO" panose="020F0600000000000000" pitchFamily="50" charset="-128"/>
              <a:ea typeface="HG丸ｺﾞｼｯｸM-PRO" panose="020F0600000000000000" pitchFamily="50" charset="-128"/>
            </a:rPr>
            <a:t>色付きセルにのみ入力してください。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195263</xdr:colOff>
      <xdr:row>0</xdr:row>
      <xdr:rowOff>66675</xdr:rowOff>
    </xdr:from>
    <xdr:to>
      <xdr:col>34</xdr:col>
      <xdr:colOff>71438</xdr:colOff>
      <xdr:row>1</xdr:row>
      <xdr:rowOff>219075</xdr:rowOff>
    </xdr:to>
    <xdr:sp macro="" textlink="">
      <xdr:nvSpPr>
        <xdr:cNvPr id="2" name="四角形: 角を丸くする 1">
          <a:extLst>
            <a:ext uri="{FF2B5EF4-FFF2-40B4-BE49-F238E27FC236}">
              <a16:creationId xmlns:a16="http://schemas.microsoft.com/office/drawing/2014/main" id="{B5749D33-57FB-45A6-BAB6-709481E4905C}"/>
            </a:ext>
          </a:extLst>
        </xdr:cNvPr>
        <xdr:cNvSpPr/>
      </xdr:nvSpPr>
      <xdr:spPr>
        <a:xfrm>
          <a:off x="5995988" y="66675"/>
          <a:ext cx="876300" cy="381000"/>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latin typeface="HG丸ｺﾞｼｯｸM-PRO" panose="020F0600000000000000" pitchFamily="50" charset="-128"/>
              <a:ea typeface="HG丸ｺﾞｼｯｸM-PRO" panose="020F0600000000000000" pitchFamily="50" charset="-128"/>
            </a:rPr>
            <a:t>記載例</a:t>
          </a:r>
        </a:p>
      </xdr:txBody>
    </xdr:sp>
    <xdr:clientData/>
  </xdr:twoCellAnchor>
  <xdr:twoCellAnchor>
    <xdr:from>
      <xdr:col>12</xdr:col>
      <xdr:colOff>38099</xdr:colOff>
      <xdr:row>11</xdr:row>
      <xdr:rowOff>161925</xdr:rowOff>
    </xdr:from>
    <xdr:to>
      <xdr:col>25</xdr:col>
      <xdr:colOff>185738</xdr:colOff>
      <xdr:row>14</xdr:row>
      <xdr:rowOff>14288</xdr:rowOff>
    </xdr:to>
    <xdr:sp macro="" textlink="">
      <xdr:nvSpPr>
        <xdr:cNvPr id="3" name="四角形: 角を丸くする 2">
          <a:extLst>
            <a:ext uri="{FF2B5EF4-FFF2-40B4-BE49-F238E27FC236}">
              <a16:creationId xmlns:a16="http://schemas.microsoft.com/office/drawing/2014/main" id="{6A95863E-CE0A-4B01-BF52-9050E767296C}"/>
            </a:ext>
          </a:extLst>
        </xdr:cNvPr>
        <xdr:cNvSpPr/>
      </xdr:nvSpPr>
      <xdr:spPr>
        <a:xfrm>
          <a:off x="2438399" y="2609850"/>
          <a:ext cx="2747964" cy="538163"/>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HG丸ｺﾞｼｯｸM-PRO" panose="020F0600000000000000" pitchFamily="50" charset="-128"/>
              <a:ea typeface="HG丸ｺﾞｼｯｸM-PRO" panose="020F0600000000000000" pitchFamily="50" charset="-128"/>
            </a:rPr>
            <a:t>色付きセルにのみ入力してください。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282774</xdr:colOff>
      <xdr:row>5</xdr:row>
      <xdr:rowOff>119063</xdr:rowOff>
    </xdr:from>
    <xdr:to>
      <xdr:col>30</xdr:col>
      <xdr:colOff>7720</xdr:colOff>
      <xdr:row>7</xdr:row>
      <xdr:rowOff>467417</xdr:rowOff>
    </xdr:to>
    <xdr:sp macro="" textlink="">
      <xdr:nvSpPr>
        <xdr:cNvPr id="2" name="四角形: 角を丸くする 1">
          <a:extLst>
            <a:ext uri="{FF2B5EF4-FFF2-40B4-BE49-F238E27FC236}">
              <a16:creationId xmlns:a16="http://schemas.microsoft.com/office/drawing/2014/main" id="{49382059-02D8-491A-A329-6B07B3E97C49}"/>
            </a:ext>
          </a:extLst>
        </xdr:cNvPr>
        <xdr:cNvSpPr/>
      </xdr:nvSpPr>
      <xdr:spPr>
        <a:xfrm>
          <a:off x="18186797" y="1384102"/>
          <a:ext cx="4219556" cy="921343"/>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latin typeface="HG丸ｺﾞｼｯｸM-PRO" panose="020F0600000000000000" pitchFamily="50" charset="-128"/>
              <a:ea typeface="HG丸ｺﾞｼｯｸM-PRO" panose="020F0600000000000000" pitchFamily="50" charset="-128"/>
            </a:rPr>
            <a:t>色付きセルにのみ入力してください。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青色セルはプルダウンから選択してください。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822159</xdr:colOff>
      <xdr:row>14</xdr:row>
      <xdr:rowOff>85222</xdr:rowOff>
    </xdr:from>
    <xdr:to>
      <xdr:col>10</xdr:col>
      <xdr:colOff>35093</xdr:colOff>
      <xdr:row>17</xdr:row>
      <xdr:rowOff>20052</xdr:rowOff>
    </xdr:to>
    <xdr:sp macro="" textlink="">
      <xdr:nvSpPr>
        <xdr:cNvPr id="2" name="吹き出し: 角を丸めた四角形 1">
          <a:extLst>
            <a:ext uri="{FF2B5EF4-FFF2-40B4-BE49-F238E27FC236}">
              <a16:creationId xmlns:a16="http://schemas.microsoft.com/office/drawing/2014/main" id="{FCD70F9A-239D-45F6-9BD9-E50FEA569922}"/>
            </a:ext>
          </a:extLst>
        </xdr:cNvPr>
        <xdr:cNvSpPr/>
      </xdr:nvSpPr>
      <xdr:spPr>
        <a:xfrm>
          <a:off x="5273843" y="3794959"/>
          <a:ext cx="1874922" cy="626646"/>
        </a:xfrm>
        <a:prstGeom prst="wedgeRoundRectCallout">
          <a:avLst>
            <a:gd name="adj1" fmla="val -20607"/>
            <a:gd name="adj2" fmla="val -101109"/>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常勤職員数なので非常勤職員は入力されません。</a:t>
          </a:r>
        </a:p>
      </xdr:txBody>
    </xdr:sp>
    <xdr:clientData/>
  </xdr:twoCellAnchor>
  <xdr:twoCellAnchor>
    <xdr:from>
      <xdr:col>10</xdr:col>
      <xdr:colOff>1158040</xdr:colOff>
      <xdr:row>6</xdr:row>
      <xdr:rowOff>35092</xdr:rowOff>
    </xdr:from>
    <xdr:to>
      <xdr:col>12</xdr:col>
      <xdr:colOff>140368</xdr:colOff>
      <xdr:row>7</xdr:row>
      <xdr:rowOff>70184</xdr:rowOff>
    </xdr:to>
    <xdr:sp macro="" textlink="">
      <xdr:nvSpPr>
        <xdr:cNvPr id="3" name="吹き出し: 角を丸めた四角形 2">
          <a:extLst>
            <a:ext uri="{FF2B5EF4-FFF2-40B4-BE49-F238E27FC236}">
              <a16:creationId xmlns:a16="http://schemas.microsoft.com/office/drawing/2014/main" id="{C13F3F38-E4BC-437D-80D6-C5E1A4854405}"/>
            </a:ext>
          </a:extLst>
        </xdr:cNvPr>
        <xdr:cNvSpPr/>
      </xdr:nvSpPr>
      <xdr:spPr>
        <a:xfrm>
          <a:off x="8271712" y="1529013"/>
          <a:ext cx="1203156" cy="375987"/>
        </a:xfrm>
        <a:prstGeom prst="wedgeRoundRectCallout">
          <a:avLst>
            <a:gd name="adj1" fmla="val -47880"/>
            <a:gd name="adj2" fmla="val 160536"/>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入力忘れずに！</a:t>
          </a:r>
        </a:p>
      </xdr:txBody>
    </xdr:sp>
    <xdr:clientData/>
  </xdr:twoCellAnchor>
  <xdr:twoCellAnchor>
    <xdr:from>
      <xdr:col>18</xdr:col>
      <xdr:colOff>406065</xdr:colOff>
      <xdr:row>13</xdr:row>
      <xdr:rowOff>225592</xdr:rowOff>
    </xdr:from>
    <xdr:to>
      <xdr:col>19</xdr:col>
      <xdr:colOff>1087856</xdr:colOff>
      <xdr:row>19</xdr:row>
      <xdr:rowOff>35092</xdr:rowOff>
    </xdr:to>
    <xdr:sp macro="" textlink="">
      <xdr:nvSpPr>
        <xdr:cNvPr id="4" name="吹き出し: 角を丸めた四角形 3">
          <a:extLst>
            <a:ext uri="{FF2B5EF4-FFF2-40B4-BE49-F238E27FC236}">
              <a16:creationId xmlns:a16="http://schemas.microsoft.com/office/drawing/2014/main" id="{998638AE-0845-4020-832F-E423FDEB2863}"/>
            </a:ext>
          </a:extLst>
        </xdr:cNvPr>
        <xdr:cNvSpPr/>
      </xdr:nvSpPr>
      <xdr:spPr>
        <a:xfrm>
          <a:off x="15941842" y="3704724"/>
          <a:ext cx="1874922" cy="1193131"/>
        </a:xfrm>
        <a:prstGeom prst="wedgeRoundRectCallout">
          <a:avLst>
            <a:gd name="adj1" fmla="val 22174"/>
            <a:gd name="adj2" fmla="val -94243"/>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年度途中の退職が決まっている場合やほか事業との兼務（幼稚園等）職員がいる場合は記載してください。</a:t>
          </a:r>
        </a:p>
      </xdr:txBody>
    </xdr:sp>
    <xdr:clientData/>
  </xdr:twoCellAnchor>
  <xdr:twoCellAnchor>
    <xdr:from>
      <xdr:col>17</xdr:col>
      <xdr:colOff>180474</xdr:colOff>
      <xdr:row>35</xdr:row>
      <xdr:rowOff>220579</xdr:rowOff>
    </xdr:from>
    <xdr:to>
      <xdr:col>18</xdr:col>
      <xdr:colOff>280735</xdr:colOff>
      <xdr:row>37</xdr:row>
      <xdr:rowOff>135355</xdr:rowOff>
    </xdr:to>
    <xdr:sp macro="" textlink="">
      <xdr:nvSpPr>
        <xdr:cNvPr id="5" name="吹き出し: 角を丸めた四角形 4">
          <a:extLst>
            <a:ext uri="{FF2B5EF4-FFF2-40B4-BE49-F238E27FC236}">
              <a16:creationId xmlns:a16="http://schemas.microsoft.com/office/drawing/2014/main" id="{DD6467E9-0D75-4DB3-A922-AC2BD97197FD}"/>
            </a:ext>
          </a:extLst>
        </xdr:cNvPr>
        <xdr:cNvSpPr/>
      </xdr:nvSpPr>
      <xdr:spPr>
        <a:xfrm>
          <a:off x="14613356" y="8773026"/>
          <a:ext cx="1203156" cy="375987"/>
        </a:xfrm>
        <a:prstGeom prst="wedgeRoundRectCallout">
          <a:avLst>
            <a:gd name="adj1" fmla="val -19130"/>
            <a:gd name="adj2" fmla="val 120536"/>
            <a:gd name="adj3" fmla="val 16667"/>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入力忘れずに！</a:t>
          </a:r>
        </a:p>
      </xdr:txBody>
    </xdr:sp>
    <xdr:clientData/>
  </xdr:twoCellAnchor>
  <xdr:twoCellAnchor>
    <xdr:from>
      <xdr:col>10</xdr:col>
      <xdr:colOff>108702</xdr:colOff>
      <xdr:row>22</xdr:row>
      <xdr:rowOff>50892</xdr:rowOff>
    </xdr:from>
    <xdr:to>
      <xdr:col>14</xdr:col>
      <xdr:colOff>240948</xdr:colOff>
      <xdr:row>26</xdr:row>
      <xdr:rowOff>55906</xdr:rowOff>
    </xdr:to>
    <xdr:sp macro="" textlink="">
      <xdr:nvSpPr>
        <xdr:cNvPr id="6" name="四角形: 角を丸くする 5">
          <a:extLst>
            <a:ext uri="{FF2B5EF4-FFF2-40B4-BE49-F238E27FC236}">
              <a16:creationId xmlns:a16="http://schemas.microsoft.com/office/drawing/2014/main" id="{98B7AD86-3A5A-456B-84E9-38F1D8592AFB}"/>
            </a:ext>
          </a:extLst>
        </xdr:cNvPr>
        <xdr:cNvSpPr/>
      </xdr:nvSpPr>
      <xdr:spPr>
        <a:xfrm>
          <a:off x="7228339" y="5579010"/>
          <a:ext cx="4219556" cy="921343"/>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400">
              <a:latin typeface="HG丸ｺﾞｼｯｸM-PRO" panose="020F0600000000000000" pitchFamily="50" charset="-128"/>
              <a:ea typeface="HG丸ｺﾞｼｯｸM-PRO" panose="020F0600000000000000" pitchFamily="50" charset="-128"/>
            </a:rPr>
            <a:t>色付きセルに入力してください。</a:t>
          </a:r>
          <a:endParaRPr kumimoji="1" lang="en-US" altLang="ja-JP" sz="1400">
            <a:latin typeface="HG丸ｺﾞｼｯｸM-PRO" panose="020F0600000000000000" pitchFamily="50" charset="-128"/>
            <a:ea typeface="HG丸ｺﾞｼｯｸM-PRO" panose="020F0600000000000000" pitchFamily="50" charset="-128"/>
          </a:endParaRPr>
        </a:p>
        <a:p>
          <a:pPr algn="l"/>
          <a:r>
            <a:rPr kumimoji="1" lang="ja-JP" altLang="en-US" sz="1400">
              <a:latin typeface="HG丸ｺﾞｼｯｸM-PRO" panose="020F0600000000000000" pitchFamily="50" charset="-128"/>
              <a:ea typeface="HG丸ｺﾞｼｯｸM-PRO" panose="020F0600000000000000" pitchFamily="50" charset="-128"/>
            </a:rPr>
            <a:t>青色セルはプルダウンから選択してください。</a:t>
          </a:r>
        </a:p>
      </xdr:txBody>
    </xdr:sp>
    <xdr:clientData/>
  </xdr:twoCellAnchor>
  <xdr:twoCellAnchor>
    <xdr:from>
      <xdr:col>18</xdr:col>
      <xdr:colOff>1006757</xdr:colOff>
      <xdr:row>1</xdr:row>
      <xdr:rowOff>36174</xdr:rowOff>
    </xdr:from>
    <xdr:to>
      <xdr:col>19</xdr:col>
      <xdr:colOff>892217</xdr:colOff>
      <xdr:row>3</xdr:row>
      <xdr:rowOff>42199</xdr:rowOff>
    </xdr:to>
    <xdr:sp macro="" textlink="">
      <xdr:nvSpPr>
        <xdr:cNvPr id="7" name="四角形: 角を丸くする 6">
          <a:extLst>
            <a:ext uri="{FF2B5EF4-FFF2-40B4-BE49-F238E27FC236}">
              <a16:creationId xmlns:a16="http://schemas.microsoft.com/office/drawing/2014/main" id="{60C35CC1-2CBB-4D13-82A2-A732A5CA9C59}"/>
            </a:ext>
          </a:extLst>
        </xdr:cNvPr>
        <xdr:cNvSpPr/>
      </xdr:nvSpPr>
      <xdr:spPr>
        <a:xfrm>
          <a:off x="16548181" y="265256"/>
          <a:ext cx="1079099" cy="578732"/>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400">
              <a:latin typeface="HG丸ｺﾞｼｯｸM-PRO" panose="020F0600000000000000" pitchFamily="50" charset="-128"/>
              <a:ea typeface="HG丸ｺﾞｼｯｸM-PRO" panose="020F06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AQ879"/>
  <sheetViews>
    <sheetView tabSelected="1" view="pageBreakPreview" zoomScaleNormal="100" zoomScaleSheetLayoutView="100" workbookViewId="0">
      <selection activeCell="V8" sqref="V8"/>
    </sheetView>
  </sheetViews>
  <sheetFormatPr defaultRowHeight="12.75"/>
  <cols>
    <col min="1" max="485" width="2.625" style="2" customWidth="1"/>
    <col min="486" max="16384" width="9" style="2"/>
  </cols>
  <sheetData>
    <row r="1" spans="1:43" ht="18" customHeight="1">
      <c r="A1" s="102"/>
      <c r="B1" s="103" t="s">
        <v>7</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row>
    <row r="2" spans="1:43" ht="18" customHeight="1">
      <c r="A2" s="102"/>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row>
    <row r="3" spans="1:43" ht="18" customHeight="1">
      <c r="A3" s="102"/>
      <c r="B3" s="205" t="s">
        <v>63</v>
      </c>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102"/>
      <c r="AI3" s="102"/>
    </row>
    <row r="4" spans="1:43" ht="18" customHeight="1">
      <c r="A4" s="102"/>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row>
    <row r="5" spans="1:43" ht="18" customHeight="1">
      <c r="A5" s="102"/>
      <c r="B5" s="102"/>
      <c r="C5" s="102"/>
      <c r="D5" s="102"/>
      <c r="E5" s="102"/>
      <c r="F5" s="102"/>
      <c r="G5" s="102"/>
      <c r="H5" s="102"/>
      <c r="I5" s="102"/>
      <c r="J5" s="102"/>
      <c r="K5" s="102"/>
      <c r="L5" s="102"/>
      <c r="M5" s="102"/>
      <c r="N5" s="102"/>
      <c r="O5" s="102"/>
      <c r="P5" s="102"/>
      <c r="Q5" s="102"/>
      <c r="R5" s="102"/>
      <c r="S5" s="102"/>
      <c r="T5" s="104" t="s">
        <v>0</v>
      </c>
      <c r="U5" s="105" t="s">
        <v>12</v>
      </c>
      <c r="V5" s="206" t="s">
        <v>75</v>
      </c>
      <c r="W5" s="206"/>
      <c r="X5" s="206"/>
      <c r="Y5" s="206"/>
      <c r="Z5" s="206"/>
      <c r="AA5" s="206"/>
      <c r="AB5" s="206"/>
      <c r="AC5" s="206"/>
      <c r="AD5" s="206"/>
      <c r="AE5" s="206"/>
      <c r="AF5" s="206"/>
      <c r="AG5" s="206"/>
      <c r="AH5" s="206"/>
      <c r="AI5" s="102"/>
    </row>
    <row r="6" spans="1:43">
      <c r="A6" s="102"/>
      <c r="B6" s="102"/>
      <c r="C6" s="102"/>
      <c r="D6" s="102"/>
      <c r="E6" s="102"/>
      <c r="F6" s="102"/>
      <c r="G6" s="102"/>
      <c r="H6" s="102"/>
      <c r="I6" s="102"/>
      <c r="J6" s="102"/>
      <c r="K6" s="102"/>
      <c r="L6" s="102"/>
      <c r="M6" s="102"/>
      <c r="N6" s="102"/>
      <c r="O6" s="102"/>
      <c r="P6" s="102"/>
      <c r="Q6" s="102"/>
      <c r="R6" s="102"/>
      <c r="S6" s="102"/>
      <c r="T6" s="102"/>
      <c r="U6" s="105"/>
      <c r="V6" s="106"/>
      <c r="W6" s="106"/>
      <c r="X6" s="106"/>
      <c r="Y6" s="106"/>
      <c r="Z6" s="106"/>
      <c r="AA6" s="106"/>
      <c r="AB6" s="106"/>
      <c r="AC6" s="106"/>
      <c r="AD6" s="106"/>
      <c r="AE6" s="106"/>
      <c r="AF6" s="106"/>
      <c r="AG6" s="106"/>
      <c r="AH6" s="106"/>
      <c r="AI6" s="102"/>
    </row>
    <row r="7" spans="1:43" ht="18" customHeight="1">
      <c r="A7" s="102"/>
      <c r="B7" s="102"/>
      <c r="C7" s="102"/>
      <c r="D7" s="102"/>
      <c r="E7" s="102"/>
      <c r="F7" s="102"/>
      <c r="G7" s="102"/>
      <c r="H7" s="102"/>
      <c r="I7" s="102"/>
      <c r="J7" s="102"/>
      <c r="K7" s="102"/>
      <c r="L7" s="102"/>
      <c r="M7" s="102"/>
      <c r="N7" s="102"/>
      <c r="O7" s="102"/>
      <c r="P7" s="102"/>
      <c r="Q7" s="102"/>
      <c r="R7" s="102"/>
      <c r="S7" s="102"/>
      <c r="T7" s="104" t="s">
        <v>14</v>
      </c>
      <c r="U7" s="105" t="s">
        <v>12</v>
      </c>
      <c r="V7" s="207"/>
      <c r="W7" s="207"/>
      <c r="X7" s="207"/>
      <c r="Y7" s="207"/>
      <c r="Z7" s="207"/>
      <c r="AA7" s="207"/>
      <c r="AB7" s="207"/>
      <c r="AC7" s="207"/>
      <c r="AD7" s="207"/>
      <c r="AE7" s="207"/>
      <c r="AF7" s="207"/>
      <c r="AG7" s="207"/>
      <c r="AH7" s="207"/>
      <c r="AI7" s="102"/>
    </row>
    <row r="8" spans="1:43" ht="18" customHeight="1">
      <c r="A8" s="102"/>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row>
    <row r="9" spans="1:43" ht="18" customHeight="1" thickBot="1">
      <c r="A9" s="102"/>
      <c r="B9" s="103" t="s">
        <v>1</v>
      </c>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row>
    <row r="10" spans="1:43" ht="18" customHeight="1">
      <c r="A10" s="102"/>
      <c r="B10" s="215" t="s">
        <v>16</v>
      </c>
      <c r="C10" s="216"/>
      <c r="D10" s="216"/>
      <c r="E10" s="216"/>
      <c r="F10" s="216"/>
      <c r="G10" s="216"/>
      <c r="H10" s="216"/>
      <c r="I10" s="216"/>
      <c r="J10" s="216"/>
      <c r="K10" s="216"/>
      <c r="L10" s="216"/>
      <c r="M10" s="216"/>
      <c r="N10" s="216"/>
      <c r="O10" s="216"/>
      <c r="P10" s="216"/>
      <c r="Q10" s="217"/>
      <c r="R10" s="219" t="s">
        <v>2</v>
      </c>
      <c r="S10" s="209"/>
      <c r="T10" s="107">
        <v>7</v>
      </c>
      <c r="U10" s="107" t="s">
        <v>6</v>
      </c>
      <c r="V10" s="210">
        <v>4</v>
      </c>
      <c r="W10" s="210"/>
      <c r="X10" s="107" t="s">
        <v>3</v>
      </c>
      <c r="Y10" s="209" t="s">
        <v>4</v>
      </c>
      <c r="Z10" s="209"/>
      <c r="AA10" s="209" t="s">
        <v>2</v>
      </c>
      <c r="AB10" s="209"/>
      <c r="AC10" s="107">
        <v>8</v>
      </c>
      <c r="AD10" s="107" t="s">
        <v>6</v>
      </c>
      <c r="AE10" s="210">
        <v>3</v>
      </c>
      <c r="AF10" s="210"/>
      <c r="AG10" s="108" t="s">
        <v>3</v>
      </c>
      <c r="AH10" s="102"/>
      <c r="AI10" s="102"/>
    </row>
    <row r="11" spans="1:43" ht="18" customHeight="1" thickBot="1">
      <c r="A11" s="102"/>
      <c r="B11" s="218" t="s">
        <v>76</v>
      </c>
      <c r="C11" s="211"/>
      <c r="D11" s="211"/>
      <c r="E11" s="211"/>
      <c r="F11" s="211"/>
      <c r="G11" s="211"/>
      <c r="H11" s="211"/>
      <c r="I11" s="211"/>
      <c r="J11" s="211"/>
      <c r="K11" s="211"/>
      <c r="L11" s="211"/>
      <c r="M11" s="211"/>
      <c r="N11" s="211"/>
      <c r="O11" s="211"/>
      <c r="P11" s="211"/>
      <c r="Q11" s="212"/>
      <c r="R11" s="213">
        <f>'別紙様式１別添　賃金改善内訳'!N40</f>
        <v>0</v>
      </c>
      <c r="S11" s="214"/>
      <c r="T11" s="214"/>
      <c r="U11" s="214"/>
      <c r="V11" s="214"/>
      <c r="W11" s="214"/>
      <c r="X11" s="214"/>
      <c r="Y11" s="214"/>
      <c r="Z11" s="214"/>
      <c r="AA11" s="214"/>
      <c r="AB11" s="214"/>
      <c r="AC11" s="214"/>
      <c r="AD11" s="214"/>
      <c r="AE11" s="211" t="s">
        <v>39</v>
      </c>
      <c r="AF11" s="211"/>
      <c r="AG11" s="212"/>
      <c r="AH11" s="102"/>
      <c r="AI11" s="102"/>
    </row>
    <row r="12" spans="1:43" ht="18" customHeight="1">
      <c r="A12" s="102"/>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row>
    <row r="13" spans="1:43" ht="18" customHeight="1" thickBot="1">
      <c r="A13" s="102"/>
      <c r="B13" s="103" t="s">
        <v>8</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row>
    <row r="14" spans="1:43" ht="18" customHeight="1" thickBot="1">
      <c r="A14" s="102"/>
      <c r="B14" s="220" t="s">
        <v>80</v>
      </c>
      <c r="C14" s="216"/>
      <c r="D14" s="216"/>
      <c r="E14" s="216"/>
      <c r="F14" s="216"/>
      <c r="G14" s="216"/>
      <c r="H14" s="216"/>
      <c r="I14" s="216"/>
      <c r="J14" s="216"/>
      <c r="K14" s="216"/>
      <c r="L14" s="216"/>
      <c r="M14" s="216"/>
      <c r="N14" s="216"/>
      <c r="O14" s="216"/>
      <c r="P14" s="216"/>
      <c r="Q14" s="216"/>
      <c r="R14" s="216"/>
      <c r="S14" s="216"/>
      <c r="T14" s="216"/>
      <c r="U14" s="216"/>
      <c r="V14" s="216"/>
      <c r="W14" s="216"/>
      <c r="X14" s="216"/>
      <c r="Y14" s="216"/>
      <c r="Z14" s="216"/>
      <c r="AA14" s="216"/>
      <c r="AB14" s="216"/>
      <c r="AC14" s="216"/>
      <c r="AD14" s="216"/>
      <c r="AE14" s="216"/>
      <c r="AF14" s="216"/>
      <c r="AG14" s="217"/>
      <c r="AH14" s="102"/>
      <c r="AI14" s="102"/>
      <c r="AM14" s="2" t="s">
        <v>74</v>
      </c>
    </row>
    <row r="15" spans="1:43" ht="18" customHeight="1" thickBot="1">
      <c r="A15" s="102"/>
      <c r="B15" s="109"/>
      <c r="C15" s="200" t="s">
        <v>58</v>
      </c>
      <c r="D15" s="201"/>
      <c r="E15" s="201"/>
      <c r="F15" s="201"/>
      <c r="G15" s="201"/>
      <c r="H15" s="201"/>
      <c r="I15" s="201"/>
      <c r="J15" s="201"/>
      <c r="K15" s="201"/>
      <c r="L15" s="201"/>
      <c r="M15" s="201"/>
      <c r="N15" s="201"/>
      <c r="O15" s="201"/>
      <c r="P15" s="201"/>
      <c r="Q15" s="202"/>
      <c r="R15" s="203">
        <f>'別紙様式１別添　賃金改善内訳'!O40</f>
        <v>0</v>
      </c>
      <c r="S15" s="204"/>
      <c r="T15" s="204"/>
      <c r="U15" s="204"/>
      <c r="V15" s="204"/>
      <c r="W15" s="204"/>
      <c r="X15" s="204"/>
      <c r="Y15" s="204"/>
      <c r="Z15" s="204"/>
      <c r="AA15" s="204"/>
      <c r="AB15" s="204"/>
      <c r="AC15" s="204"/>
      <c r="AD15" s="204"/>
      <c r="AE15" s="201" t="s">
        <v>5</v>
      </c>
      <c r="AF15" s="201"/>
      <c r="AG15" s="202"/>
      <c r="AH15" s="102"/>
      <c r="AI15" s="102"/>
      <c r="AM15" s="168" t="str">
        <f>IF(R17&gt;=2/3,"○","×")</f>
        <v>○</v>
      </c>
      <c r="AN15" s="169"/>
      <c r="AO15" s="169"/>
      <c r="AP15" s="170"/>
      <c r="AQ15" s="2" t="s">
        <v>9</v>
      </c>
    </row>
    <row r="16" spans="1:43" ht="18" customHeight="1">
      <c r="A16" s="102"/>
      <c r="B16" s="110"/>
      <c r="C16" s="111"/>
      <c r="D16" s="183" t="s">
        <v>59</v>
      </c>
      <c r="E16" s="191"/>
      <c r="F16" s="191"/>
      <c r="G16" s="191"/>
      <c r="H16" s="191"/>
      <c r="I16" s="191"/>
      <c r="J16" s="191"/>
      <c r="K16" s="191"/>
      <c r="L16" s="191"/>
      <c r="M16" s="191"/>
      <c r="N16" s="191"/>
      <c r="O16" s="191"/>
      <c r="P16" s="191"/>
      <c r="Q16" s="192"/>
      <c r="R16" s="187">
        <f>'別紙様式１別添　賃金改善内訳'!P40</f>
        <v>0</v>
      </c>
      <c r="S16" s="188"/>
      <c r="T16" s="188"/>
      <c r="U16" s="188"/>
      <c r="V16" s="188"/>
      <c r="W16" s="188"/>
      <c r="X16" s="188"/>
      <c r="Y16" s="188"/>
      <c r="Z16" s="188"/>
      <c r="AA16" s="188"/>
      <c r="AB16" s="188"/>
      <c r="AC16" s="188"/>
      <c r="AD16" s="188"/>
      <c r="AE16" s="112" t="s">
        <v>5</v>
      </c>
      <c r="AF16" s="112"/>
      <c r="AG16" s="113"/>
      <c r="AH16" s="102"/>
      <c r="AI16" s="102"/>
    </row>
    <row r="17" spans="1:42" ht="18" customHeight="1" thickBot="1">
      <c r="A17" s="102"/>
      <c r="B17" s="110"/>
      <c r="C17" s="111"/>
      <c r="D17" s="200"/>
      <c r="E17" s="201"/>
      <c r="F17" s="201"/>
      <c r="G17" s="201"/>
      <c r="H17" s="201"/>
      <c r="I17" s="201"/>
      <c r="J17" s="201"/>
      <c r="K17" s="201"/>
      <c r="L17" s="201"/>
      <c r="M17" s="201"/>
      <c r="N17" s="201"/>
      <c r="O17" s="201"/>
      <c r="P17" s="201"/>
      <c r="Q17" s="202"/>
      <c r="R17" s="198" t="str">
        <f>IFERROR(R16/R15,"")</f>
        <v/>
      </c>
      <c r="S17" s="199"/>
      <c r="T17" s="199"/>
      <c r="U17" s="199"/>
      <c r="V17" s="199"/>
      <c r="W17" s="199"/>
      <c r="X17" s="199"/>
      <c r="Y17" s="199"/>
      <c r="Z17" s="199"/>
      <c r="AA17" s="199"/>
      <c r="AB17" s="199"/>
      <c r="AC17" s="199"/>
      <c r="AD17" s="199"/>
      <c r="AE17" s="114"/>
      <c r="AF17" s="114"/>
      <c r="AG17" s="115"/>
      <c r="AH17" s="102"/>
      <c r="AI17" s="102"/>
      <c r="AM17" s="2" t="s">
        <v>73</v>
      </c>
    </row>
    <row r="18" spans="1:42" ht="18" customHeight="1" thickBot="1">
      <c r="A18" s="102"/>
      <c r="B18" s="110"/>
      <c r="C18" s="183" t="s">
        <v>60</v>
      </c>
      <c r="D18" s="184"/>
      <c r="E18" s="184"/>
      <c r="F18" s="184"/>
      <c r="G18" s="184"/>
      <c r="H18" s="184"/>
      <c r="I18" s="184"/>
      <c r="J18" s="184"/>
      <c r="K18" s="184"/>
      <c r="L18" s="184"/>
      <c r="M18" s="184"/>
      <c r="N18" s="184"/>
      <c r="O18" s="184"/>
      <c r="P18" s="184"/>
      <c r="Q18" s="185"/>
      <c r="R18" s="187">
        <f>'別紙様式１別添　賃金改善内訳'!R40</f>
        <v>0</v>
      </c>
      <c r="S18" s="188"/>
      <c r="T18" s="188"/>
      <c r="U18" s="188"/>
      <c r="V18" s="188"/>
      <c r="W18" s="188"/>
      <c r="X18" s="188"/>
      <c r="Y18" s="188"/>
      <c r="Z18" s="188"/>
      <c r="AA18" s="188"/>
      <c r="AB18" s="188"/>
      <c r="AC18" s="188"/>
      <c r="AD18" s="188"/>
      <c r="AE18" s="191" t="s">
        <v>5</v>
      </c>
      <c r="AF18" s="191"/>
      <c r="AG18" s="192"/>
      <c r="AH18" s="102"/>
      <c r="AI18" s="102"/>
      <c r="AM18" s="168" t="str">
        <f>IF(R15+R18&gt;=R11,"○","×")</f>
        <v>○</v>
      </c>
      <c r="AN18" s="169"/>
      <c r="AO18" s="169"/>
      <c r="AP18" s="170"/>
    </row>
    <row r="19" spans="1:42" ht="18" customHeight="1" thickBot="1">
      <c r="A19" s="102"/>
      <c r="B19" s="116"/>
      <c r="C19" s="186"/>
      <c r="D19" s="175"/>
      <c r="E19" s="175"/>
      <c r="F19" s="175"/>
      <c r="G19" s="175"/>
      <c r="H19" s="175"/>
      <c r="I19" s="175"/>
      <c r="J19" s="175"/>
      <c r="K19" s="175"/>
      <c r="L19" s="175"/>
      <c r="M19" s="175"/>
      <c r="N19" s="175"/>
      <c r="O19" s="175"/>
      <c r="P19" s="175"/>
      <c r="Q19" s="176"/>
      <c r="R19" s="189"/>
      <c r="S19" s="190"/>
      <c r="T19" s="190"/>
      <c r="U19" s="190"/>
      <c r="V19" s="190"/>
      <c r="W19" s="190"/>
      <c r="X19" s="190"/>
      <c r="Y19" s="190"/>
      <c r="Z19" s="190"/>
      <c r="AA19" s="190"/>
      <c r="AB19" s="190"/>
      <c r="AC19" s="190"/>
      <c r="AD19" s="190"/>
      <c r="AE19" s="193"/>
      <c r="AF19" s="193"/>
      <c r="AG19" s="194"/>
      <c r="AH19" s="102"/>
      <c r="AI19" s="102"/>
    </row>
    <row r="20" spans="1:42" ht="18" customHeight="1">
      <c r="A20" s="102"/>
      <c r="B20" s="171" t="s">
        <v>61</v>
      </c>
      <c r="C20" s="172"/>
      <c r="D20" s="172"/>
      <c r="E20" s="172"/>
      <c r="F20" s="172"/>
      <c r="G20" s="172"/>
      <c r="H20" s="172"/>
      <c r="I20" s="172"/>
      <c r="J20" s="172"/>
      <c r="K20" s="172"/>
      <c r="L20" s="172"/>
      <c r="M20" s="172"/>
      <c r="N20" s="172"/>
      <c r="O20" s="172"/>
      <c r="P20" s="172"/>
      <c r="Q20" s="173"/>
      <c r="R20" s="177"/>
      <c r="S20" s="178"/>
      <c r="T20" s="178"/>
      <c r="U20" s="178"/>
      <c r="V20" s="178"/>
      <c r="W20" s="178"/>
      <c r="X20" s="178"/>
      <c r="Y20" s="178"/>
      <c r="Z20" s="178"/>
      <c r="AA20" s="178"/>
      <c r="AB20" s="178"/>
      <c r="AC20" s="178"/>
      <c r="AD20" s="178"/>
      <c r="AE20" s="178"/>
      <c r="AF20" s="178"/>
      <c r="AG20" s="179"/>
      <c r="AH20" s="102"/>
      <c r="AI20" s="102"/>
    </row>
    <row r="21" spans="1:42" ht="18" customHeight="1" thickBot="1">
      <c r="A21" s="102"/>
      <c r="B21" s="174"/>
      <c r="C21" s="175"/>
      <c r="D21" s="175"/>
      <c r="E21" s="175"/>
      <c r="F21" s="175"/>
      <c r="G21" s="175"/>
      <c r="H21" s="175"/>
      <c r="I21" s="175"/>
      <c r="J21" s="175"/>
      <c r="K21" s="175"/>
      <c r="L21" s="175"/>
      <c r="M21" s="175"/>
      <c r="N21" s="175"/>
      <c r="O21" s="175"/>
      <c r="P21" s="175"/>
      <c r="Q21" s="176"/>
      <c r="R21" s="180"/>
      <c r="S21" s="181"/>
      <c r="T21" s="181"/>
      <c r="U21" s="181"/>
      <c r="V21" s="181"/>
      <c r="W21" s="181"/>
      <c r="X21" s="181"/>
      <c r="Y21" s="181"/>
      <c r="Z21" s="181"/>
      <c r="AA21" s="181"/>
      <c r="AB21" s="181"/>
      <c r="AC21" s="181"/>
      <c r="AD21" s="181"/>
      <c r="AE21" s="181"/>
      <c r="AF21" s="181"/>
      <c r="AG21" s="182"/>
      <c r="AH21" s="102"/>
      <c r="AI21" s="102"/>
    </row>
    <row r="22" spans="1:42" ht="18" customHeight="1">
      <c r="A22" s="102"/>
      <c r="B22" s="171" t="s">
        <v>62</v>
      </c>
      <c r="C22" s="172"/>
      <c r="D22" s="172"/>
      <c r="E22" s="172"/>
      <c r="F22" s="172"/>
      <c r="G22" s="172"/>
      <c r="H22" s="172"/>
      <c r="I22" s="172"/>
      <c r="J22" s="172"/>
      <c r="K22" s="172"/>
      <c r="L22" s="172"/>
      <c r="M22" s="172"/>
      <c r="N22" s="172"/>
      <c r="O22" s="172"/>
      <c r="P22" s="172"/>
      <c r="Q22" s="172"/>
      <c r="R22" s="177"/>
      <c r="S22" s="178"/>
      <c r="T22" s="178"/>
      <c r="U22" s="178"/>
      <c r="V22" s="178"/>
      <c r="W22" s="178"/>
      <c r="X22" s="178"/>
      <c r="Y22" s="178"/>
      <c r="Z22" s="178"/>
      <c r="AA22" s="178"/>
      <c r="AB22" s="178"/>
      <c r="AC22" s="178"/>
      <c r="AD22" s="178"/>
      <c r="AE22" s="178"/>
      <c r="AF22" s="178"/>
      <c r="AG22" s="179"/>
      <c r="AH22" s="102"/>
      <c r="AI22" s="102"/>
    </row>
    <row r="23" spans="1:42" ht="18" customHeight="1" thickBot="1">
      <c r="A23" s="102"/>
      <c r="B23" s="174"/>
      <c r="C23" s="175"/>
      <c r="D23" s="175"/>
      <c r="E23" s="175"/>
      <c r="F23" s="175"/>
      <c r="G23" s="175"/>
      <c r="H23" s="175"/>
      <c r="I23" s="175"/>
      <c r="J23" s="175"/>
      <c r="K23" s="175"/>
      <c r="L23" s="175"/>
      <c r="M23" s="175"/>
      <c r="N23" s="175"/>
      <c r="O23" s="175"/>
      <c r="P23" s="175"/>
      <c r="Q23" s="175"/>
      <c r="R23" s="180"/>
      <c r="S23" s="181"/>
      <c r="T23" s="181"/>
      <c r="U23" s="181"/>
      <c r="V23" s="181"/>
      <c r="W23" s="181"/>
      <c r="X23" s="181"/>
      <c r="Y23" s="181"/>
      <c r="Z23" s="181"/>
      <c r="AA23" s="181"/>
      <c r="AB23" s="181"/>
      <c r="AC23" s="181"/>
      <c r="AD23" s="181"/>
      <c r="AE23" s="181"/>
      <c r="AF23" s="181"/>
      <c r="AG23" s="182"/>
      <c r="AH23" s="102"/>
      <c r="AI23" s="102"/>
    </row>
    <row r="24" spans="1:42">
      <c r="A24" s="102"/>
      <c r="B24" s="117" t="s">
        <v>17</v>
      </c>
      <c r="C24" s="118"/>
      <c r="D24" s="118"/>
      <c r="E24" s="118"/>
      <c r="F24" s="118"/>
      <c r="G24" s="118"/>
      <c r="H24" s="118"/>
      <c r="I24" s="118"/>
      <c r="J24" s="118"/>
      <c r="K24" s="118"/>
      <c r="L24" s="118"/>
      <c r="M24" s="118"/>
      <c r="N24" s="118"/>
      <c r="O24" s="118"/>
      <c r="P24" s="118"/>
      <c r="Q24" s="118"/>
      <c r="R24" s="119"/>
      <c r="S24" s="119"/>
      <c r="T24" s="119"/>
      <c r="U24" s="119"/>
      <c r="V24" s="119"/>
      <c r="W24" s="119"/>
      <c r="X24" s="119"/>
      <c r="Y24" s="119"/>
      <c r="Z24" s="119"/>
      <c r="AA24" s="119"/>
      <c r="AB24" s="119"/>
      <c r="AC24" s="119"/>
      <c r="AD24" s="119"/>
      <c r="AE24" s="119"/>
      <c r="AF24" s="119"/>
      <c r="AG24" s="119"/>
      <c r="AH24" s="102"/>
      <c r="AI24" s="102"/>
    </row>
    <row r="25" spans="1:42" ht="18" customHeight="1">
      <c r="A25" s="102"/>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row>
    <row r="26" spans="1:42" ht="18" customHeight="1">
      <c r="A26" s="102"/>
      <c r="B26" s="102" t="s">
        <v>10</v>
      </c>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row>
    <row r="27" spans="1:42" ht="18" customHeight="1">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row>
    <row r="28" spans="1:42">
      <c r="A28" s="102"/>
      <c r="B28" s="102"/>
      <c r="C28" s="102"/>
      <c r="D28" s="102"/>
      <c r="E28" s="102"/>
      <c r="F28" s="102"/>
      <c r="G28" s="102"/>
      <c r="H28" s="102"/>
      <c r="I28" s="102"/>
      <c r="J28" s="102"/>
      <c r="K28" s="102"/>
      <c r="L28" s="102"/>
      <c r="M28" s="102"/>
      <c r="N28" s="102"/>
      <c r="O28" s="102"/>
      <c r="P28" s="102"/>
      <c r="Q28" s="102"/>
      <c r="R28" s="196" t="s">
        <v>2</v>
      </c>
      <c r="S28" s="196"/>
      <c r="T28" s="208"/>
      <c r="U28" s="208"/>
      <c r="V28" s="196" t="s">
        <v>6</v>
      </c>
      <c r="W28" s="196"/>
      <c r="X28" s="208"/>
      <c r="Y28" s="208"/>
      <c r="Z28" s="196" t="s">
        <v>3</v>
      </c>
      <c r="AA28" s="196"/>
      <c r="AB28" s="208"/>
      <c r="AC28" s="208"/>
      <c r="AD28" s="196" t="s">
        <v>11</v>
      </c>
      <c r="AE28" s="196"/>
      <c r="AF28" s="102"/>
      <c r="AG28" s="102"/>
      <c r="AH28" s="102"/>
      <c r="AI28" s="102"/>
    </row>
    <row r="29" spans="1:42" ht="18" customHeight="1">
      <c r="A29" s="102"/>
      <c r="B29" s="102"/>
      <c r="C29" s="102"/>
      <c r="D29" s="102"/>
      <c r="E29" s="102"/>
      <c r="F29" s="102"/>
      <c r="G29" s="102"/>
      <c r="H29" s="102"/>
      <c r="I29" s="102"/>
      <c r="J29" s="102"/>
      <c r="K29" s="102"/>
      <c r="L29" s="102"/>
      <c r="M29" s="102"/>
      <c r="N29" s="102"/>
      <c r="O29" s="102"/>
      <c r="P29" s="102"/>
      <c r="Q29" s="102"/>
      <c r="R29" s="105"/>
      <c r="S29" s="105"/>
      <c r="T29" s="105"/>
      <c r="U29" s="105"/>
      <c r="V29" s="105"/>
      <c r="W29" s="105"/>
      <c r="X29" s="105"/>
      <c r="Y29" s="105"/>
      <c r="Z29" s="105"/>
      <c r="AA29" s="105"/>
      <c r="AB29" s="105"/>
      <c r="AC29" s="105"/>
      <c r="AD29" s="105"/>
      <c r="AE29" s="105"/>
      <c r="AF29" s="102"/>
      <c r="AG29" s="102"/>
      <c r="AH29" s="102"/>
      <c r="AI29" s="102"/>
    </row>
    <row r="30" spans="1:42" ht="17.649999999999999" customHeight="1">
      <c r="A30" s="102"/>
      <c r="B30" s="102"/>
      <c r="C30" s="102"/>
      <c r="D30" s="102"/>
      <c r="E30" s="102"/>
      <c r="F30" s="102"/>
      <c r="G30" s="102"/>
      <c r="H30" s="102"/>
      <c r="I30" s="102"/>
      <c r="J30" s="102"/>
      <c r="K30" s="102"/>
      <c r="L30" s="102"/>
      <c r="M30" s="102"/>
      <c r="N30" s="102"/>
      <c r="O30" s="102"/>
      <c r="P30" s="102"/>
      <c r="Q30" s="102"/>
      <c r="R30" s="102"/>
      <c r="S30" s="120"/>
      <c r="T30" s="120"/>
      <c r="U30" s="120"/>
      <c r="V30" s="120"/>
      <c r="W30" s="104" t="s">
        <v>15</v>
      </c>
      <c r="X30" s="120" t="s">
        <v>12</v>
      </c>
      <c r="Y30" s="195">
        <f>V7</f>
        <v>0</v>
      </c>
      <c r="Z30" s="195"/>
      <c r="AA30" s="195"/>
      <c r="AB30" s="195"/>
      <c r="AC30" s="195"/>
      <c r="AD30" s="195"/>
      <c r="AE30" s="195"/>
      <c r="AF30" s="195"/>
      <c r="AG30" s="195"/>
      <c r="AH30" s="102"/>
      <c r="AI30" s="102"/>
    </row>
    <row r="31" spans="1:42" ht="18" customHeight="1">
      <c r="A31" s="102"/>
      <c r="B31" s="102"/>
      <c r="C31" s="102"/>
      <c r="D31" s="102"/>
      <c r="E31" s="102"/>
      <c r="F31" s="102"/>
      <c r="G31" s="102"/>
      <c r="H31" s="102"/>
      <c r="I31" s="102"/>
      <c r="J31" s="102"/>
      <c r="K31" s="102"/>
      <c r="L31" s="102"/>
      <c r="M31" s="102"/>
      <c r="N31" s="102"/>
      <c r="O31" s="102"/>
      <c r="P31" s="102"/>
      <c r="Q31" s="102"/>
      <c r="R31" s="104"/>
      <c r="S31" s="104"/>
      <c r="T31" s="104"/>
      <c r="U31" s="104"/>
      <c r="V31" s="104"/>
      <c r="W31" s="104"/>
      <c r="X31" s="104"/>
      <c r="Y31" s="104"/>
      <c r="Z31" s="120"/>
      <c r="AA31" s="106"/>
      <c r="AB31" s="106"/>
      <c r="AC31" s="106"/>
      <c r="AD31" s="106"/>
      <c r="AE31" s="106"/>
      <c r="AF31" s="106"/>
      <c r="AG31" s="106"/>
      <c r="AH31" s="102"/>
      <c r="AI31" s="102"/>
    </row>
    <row r="32" spans="1:42" ht="18" customHeight="1">
      <c r="A32" s="102"/>
      <c r="B32" s="102"/>
      <c r="C32" s="102"/>
      <c r="D32" s="102"/>
      <c r="E32" s="102"/>
      <c r="F32" s="102"/>
      <c r="G32" s="102"/>
      <c r="H32" s="102"/>
      <c r="I32" s="102"/>
      <c r="J32" s="102"/>
      <c r="K32" s="102"/>
      <c r="L32" s="102"/>
      <c r="M32" s="102"/>
      <c r="N32" s="102"/>
      <c r="O32" s="102"/>
      <c r="P32" s="102"/>
      <c r="Q32" s="102"/>
      <c r="R32" s="102"/>
      <c r="S32" s="102"/>
      <c r="T32" s="102"/>
      <c r="U32" s="196" t="s">
        <v>13</v>
      </c>
      <c r="V32" s="196"/>
      <c r="W32" s="196"/>
      <c r="X32" s="102" t="s">
        <v>12</v>
      </c>
      <c r="Y32" s="197"/>
      <c r="Z32" s="197"/>
      <c r="AA32" s="197"/>
      <c r="AB32" s="197"/>
      <c r="AC32" s="197"/>
      <c r="AD32" s="197"/>
      <c r="AE32" s="197"/>
      <c r="AF32" s="197"/>
      <c r="AG32" s="197"/>
      <c r="AH32" s="102"/>
      <c r="AI32" s="102"/>
    </row>
    <row r="33" spans="1:36">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row>
    <row r="34" spans="1:36" ht="18" customHeight="1"/>
    <row r="36" spans="1:36" s="10" customFormat="1" ht="18" customHeight="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1:36" ht="12.95" customHeight="1"/>
    <row r="38" spans="1:36" ht="18" customHeight="1"/>
    <row r="39" spans="1:36" ht="12.95" customHeight="1"/>
    <row r="40" spans="1:36" ht="18" customHeight="1"/>
    <row r="41" spans="1:36" ht="9" customHeight="1">
      <c r="AE41" s="55"/>
      <c r="AF41" s="55"/>
      <c r="AG41" s="55"/>
      <c r="AH41" s="55"/>
      <c r="AI41" s="55"/>
      <c r="AJ41" s="55"/>
    </row>
    <row r="42" spans="1:36" ht="18" customHeight="1">
      <c r="AE42" s="55"/>
      <c r="AF42" s="55"/>
      <c r="AG42" s="55"/>
      <c r="AH42" s="56"/>
      <c r="AI42" s="55"/>
      <c r="AJ42" s="55"/>
    </row>
    <row r="43" spans="1:36" ht="9" customHeight="1">
      <c r="AE43" s="55"/>
      <c r="AF43" s="55"/>
      <c r="AG43" s="55"/>
      <c r="AH43" s="13"/>
      <c r="AI43" s="55"/>
      <c r="AJ43" s="55"/>
    </row>
    <row r="44" spans="1:36" ht="18" customHeight="1">
      <c r="AE44" s="55"/>
      <c r="AF44" s="55"/>
      <c r="AG44" s="55"/>
      <c r="AH44" s="13"/>
      <c r="AI44" s="55"/>
      <c r="AJ44" s="55"/>
    </row>
    <row r="45" spans="1:36" ht="18" customHeight="1">
      <c r="AE45" s="55"/>
      <c r="AF45" s="55"/>
      <c r="AG45" s="55"/>
      <c r="AH45" s="55"/>
      <c r="AI45" s="55"/>
      <c r="AJ45" s="55"/>
    </row>
    <row r="46" spans="1:36" ht="18" customHeight="1"/>
    <row r="47" spans="1:36" ht="18" customHeight="1"/>
    <row r="48" spans="1:3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sheetData>
  <sheetProtection algorithmName="SHA-512" hashValue="PKOwNMprOAC2CHzW6pms2qBrZ1yegcaFY6GZDeI/V3WsBmOGH8Q7k/uG5mymW+i7DeYOJ9ryAL8oDCxBV8G+oQ==" saltValue="gXjsKUHhhpxg4YuSew2OTQ==" spinCount="100000" sheet="1" objects="1" scenarios="1" formatCells="0"/>
  <mergeCells count="38">
    <mergeCell ref="D16:Q17"/>
    <mergeCell ref="B11:Q11"/>
    <mergeCell ref="R10:S10"/>
    <mergeCell ref="V10:W10"/>
    <mergeCell ref="Y10:Z10"/>
    <mergeCell ref="B14:AG14"/>
    <mergeCell ref="AM15:AP15"/>
    <mergeCell ref="C15:Q15"/>
    <mergeCell ref="R15:AD15"/>
    <mergeCell ref="AE15:AG15"/>
    <mergeCell ref="B3:AG3"/>
    <mergeCell ref="V5:AH5"/>
    <mergeCell ref="V7:AH7"/>
    <mergeCell ref="AA10:AB10"/>
    <mergeCell ref="AE10:AF10"/>
    <mergeCell ref="AE11:AG11"/>
    <mergeCell ref="R11:AD11"/>
    <mergeCell ref="B10:Q10"/>
    <mergeCell ref="Y30:AG30"/>
    <mergeCell ref="U32:W32"/>
    <mergeCell ref="Y32:AG32"/>
    <mergeCell ref="R16:AD16"/>
    <mergeCell ref="R17:AD17"/>
    <mergeCell ref="R28:S28"/>
    <mergeCell ref="AD28:AE28"/>
    <mergeCell ref="AB28:AC28"/>
    <mergeCell ref="Z28:AA28"/>
    <mergeCell ref="X28:Y28"/>
    <mergeCell ref="V28:W28"/>
    <mergeCell ref="T28:U28"/>
    <mergeCell ref="AM18:AP18"/>
    <mergeCell ref="B20:Q21"/>
    <mergeCell ref="R20:AG21"/>
    <mergeCell ref="B22:Q23"/>
    <mergeCell ref="R22:AG23"/>
    <mergeCell ref="C18:Q19"/>
    <mergeCell ref="R18:AD19"/>
    <mergeCell ref="AE18:AG19"/>
  </mergeCells>
  <phoneticPr fontId="1"/>
  <dataValidations count="2">
    <dataValidation type="list" allowBlank="1" showInputMessage="1" showErrorMessage="1" sqref="R22:AG24" xr:uid="{00000000-0002-0000-0000-000000000000}">
      <formula1>"継続する,継続しない"</formula1>
    </dataValidation>
    <dataValidation type="list" allowBlank="1" showInputMessage="1" showErrorMessage="1" sqref="R20:AG21" xr:uid="{00000000-0002-0000-0000-000001000000}">
      <formula1>"周知している,周知していない"</formula1>
    </dataValidation>
  </dataValidations>
  <printOptions horizontalCentered="1"/>
  <pageMargins left="0.23622047244094491" right="0.23622047244094491" top="0.43307086614173229" bottom="0.43307086614173229" header="0.31496062992125984" footer="0.31496062992125984"/>
  <pageSetup paperSize="9" scale="88"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52A68-F12A-46F0-9BFE-8F696A635BBF}">
  <dimension ref="B1:AQ879"/>
  <sheetViews>
    <sheetView view="pageBreakPreview" zoomScaleNormal="100" zoomScaleSheetLayoutView="100" workbookViewId="0">
      <selection activeCell="AN10" sqref="AN10"/>
    </sheetView>
  </sheetViews>
  <sheetFormatPr defaultRowHeight="12.75"/>
  <cols>
    <col min="1" max="485" width="2.625" style="2" customWidth="1"/>
    <col min="486" max="16384" width="9" style="2"/>
  </cols>
  <sheetData>
    <row r="1" spans="2:43" ht="18" customHeight="1">
      <c r="B1" s="4" t="s">
        <v>7</v>
      </c>
    </row>
    <row r="2" spans="2:43" ht="18" customHeight="1"/>
    <row r="3" spans="2:43" ht="18" customHeight="1">
      <c r="B3" s="264" t="s">
        <v>63</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row>
    <row r="4" spans="2:43" ht="18" customHeight="1"/>
    <row r="5" spans="2:43" ht="18" customHeight="1">
      <c r="T5" s="80" t="s">
        <v>0</v>
      </c>
      <c r="U5" s="81" t="s">
        <v>12</v>
      </c>
      <c r="V5" s="265" t="s">
        <v>75</v>
      </c>
      <c r="W5" s="265"/>
      <c r="X5" s="265"/>
      <c r="Y5" s="265"/>
      <c r="Z5" s="265"/>
      <c r="AA5" s="265"/>
      <c r="AB5" s="265"/>
      <c r="AC5" s="265"/>
      <c r="AD5" s="265"/>
      <c r="AE5" s="265"/>
      <c r="AF5" s="265"/>
      <c r="AG5" s="265"/>
      <c r="AH5" s="265"/>
    </row>
    <row r="6" spans="2:43">
      <c r="U6" s="81"/>
      <c r="V6" s="6"/>
      <c r="W6" s="6"/>
      <c r="X6" s="6"/>
      <c r="Y6" s="6"/>
      <c r="Z6" s="6"/>
      <c r="AA6" s="6"/>
      <c r="AB6" s="6"/>
      <c r="AC6" s="6"/>
      <c r="AD6" s="6"/>
      <c r="AE6" s="6"/>
      <c r="AF6" s="6"/>
      <c r="AG6" s="6"/>
      <c r="AH6" s="6"/>
    </row>
    <row r="7" spans="2:43" ht="18" customHeight="1">
      <c r="T7" s="80" t="s">
        <v>14</v>
      </c>
      <c r="U7" s="81" t="s">
        <v>12</v>
      </c>
      <c r="V7" s="266" t="s">
        <v>79</v>
      </c>
      <c r="W7" s="266"/>
      <c r="X7" s="266"/>
      <c r="Y7" s="266"/>
      <c r="Z7" s="266"/>
      <c r="AA7" s="266"/>
      <c r="AB7" s="266"/>
      <c r="AC7" s="266"/>
      <c r="AD7" s="266"/>
      <c r="AE7" s="266"/>
      <c r="AF7" s="266"/>
      <c r="AG7" s="266"/>
      <c r="AH7" s="266"/>
    </row>
    <row r="8" spans="2:43" ht="18" customHeight="1"/>
    <row r="9" spans="2:43" ht="18" customHeight="1" thickBot="1">
      <c r="B9" s="4" t="s">
        <v>1</v>
      </c>
    </row>
    <row r="10" spans="2:43" ht="18" customHeight="1">
      <c r="B10" s="267" t="s">
        <v>16</v>
      </c>
      <c r="C10" s="260"/>
      <c r="D10" s="260"/>
      <c r="E10" s="260"/>
      <c r="F10" s="260"/>
      <c r="G10" s="260"/>
      <c r="H10" s="260"/>
      <c r="I10" s="260"/>
      <c r="J10" s="260"/>
      <c r="K10" s="260"/>
      <c r="L10" s="260"/>
      <c r="M10" s="260"/>
      <c r="N10" s="260"/>
      <c r="O10" s="260"/>
      <c r="P10" s="260"/>
      <c r="Q10" s="261"/>
      <c r="R10" s="268" t="s">
        <v>2</v>
      </c>
      <c r="S10" s="269"/>
      <c r="T10" s="82">
        <v>7</v>
      </c>
      <c r="U10" s="82" t="s">
        <v>6</v>
      </c>
      <c r="V10" s="270">
        <v>4</v>
      </c>
      <c r="W10" s="270"/>
      <c r="X10" s="82" t="s">
        <v>3</v>
      </c>
      <c r="Y10" s="269" t="s">
        <v>4</v>
      </c>
      <c r="Z10" s="269"/>
      <c r="AA10" s="269" t="s">
        <v>2</v>
      </c>
      <c r="AB10" s="269"/>
      <c r="AC10" s="82">
        <v>8</v>
      </c>
      <c r="AD10" s="82" t="s">
        <v>6</v>
      </c>
      <c r="AE10" s="270">
        <v>3</v>
      </c>
      <c r="AF10" s="270"/>
      <c r="AG10" s="45" t="s">
        <v>3</v>
      </c>
    </row>
    <row r="11" spans="2:43" ht="18" customHeight="1" thickBot="1">
      <c r="B11" s="254" t="s">
        <v>76</v>
      </c>
      <c r="C11" s="255"/>
      <c r="D11" s="255"/>
      <c r="E11" s="255"/>
      <c r="F11" s="255"/>
      <c r="G11" s="255"/>
      <c r="H11" s="255"/>
      <c r="I11" s="255"/>
      <c r="J11" s="255"/>
      <c r="K11" s="255"/>
      <c r="L11" s="255"/>
      <c r="M11" s="255"/>
      <c r="N11" s="255"/>
      <c r="O11" s="255"/>
      <c r="P11" s="255"/>
      <c r="Q11" s="256"/>
      <c r="R11" s="257">
        <f>'別紙様式１別添　賃金改善内訳　記載例'!$N$40</f>
        <v>413600</v>
      </c>
      <c r="S11" s="258"/>
      <c r="T11" s="258"/>
      <c r="U11" s="258"/>
      <c r="V11" s="258"/>
      <c r="W11" s="258"/>
      <c r="X11" s="258"/>
      <c r="Y11" s="258"/>
      <c r="Z11" s="258"/>
      <c r="AA11" s="258"/>
      <c r="AB11" s="258"/>
      <c r="AC11" s="258"/>
      <c r="AD11" s="258"/>
      <c r="AE11" s="255" t="s">
        <v>5</v>
      </c>
      <c r="AF11" s="255"/>
      <c r="AG11" s="256"/>
    </row>
    <row r="12" spans="2:43" ht="18" customHeight="1"/>
    <row r="13" spans="2:43" ht="18" customHeight="1" thickBot="1">
      <c r="B13" s="4" t="s">
        <v>8</v>
      </c>
    </row>
    <row r="14" spans="2:43" ht="18" customHeight="1" thickBot="1">
      <c r="B14" s="259" t="s">
        <v>80</v>
      </c>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1"/>
      <c r="AM14" s="2" t="s">
        <v>74</v>
      </c>
    </row>
    <row r="15" spans="2:43" ht="18" customHeight="1" thickBot="1">
      <c r="B15" s="54"/>
      <c r="C15" s="240" t="s">
        <v>58</v>
      </c>
      <c r="D15" s="241"/>
      <c r="E15" s="241"/>
      <c r="F15" s="241"/>
      <c r="G15" s="241"/>
      <c r="H15" s="241"/>
      <c r="I15" s="241"/>
      <c r="J15" s="241"/>
      <c r="K15" s="241"/>
      <c r="L15" s="241"/>
      <c r="M15" s="241"/>
      <c r="N15" s="241"/>
      <c r="O15" s="241"/>
      <c r="P15" s="241"/>
      <c r="Q15" s="242"/>
      <c r="R15" s="262">
        <f>'別紙様式１別添　賃金改善内訳　記載例'!$O$40</f>
        <v>376000</v>
      </c>
      <c r="S15" s="263"/>
      <c r="T15" s="263"/>
      <c r="U15" s="263"/>
      <c r="V15" s="263"/>
      <c r="W15" s="263"/>
      <c r="X15" s="263"/>
      <c r="Y15" s="263"/>
      <c r="Z15" s="263"/>
      <c r="AA15" s="263"/>
      <c r="AB15" s="263"/>
      <c r="AC15" s="263"/>
      <c r="AD15" s="263"/>
      <c r="AE15" s="241" t="s">
        <v>5</v>
      </c>
      <c r="AF15" s="241"/>
      <c r="AG15" s="242"/>
      <c r="AM15" s="168" t="str">
        <f>IF(R17&gt;=2/3,"○","×")</f>
        <v>○</v>
      </c>
      <c r="AN15" s="169"/>
      <c r="AO15" s="169"/>
      <c r="AP15" s="170"/>
      <c r="AQ15" s="2" t="s">
        <v>9</v>
      </c>
    </row>
    <row r="16" spans="2:43" ht="18" customHeight="1">
      <c r="B16" s="35"/>
      <c r="C16" s="3"/>
      <c r="D16" s="237" t="s">
        <v>59</v>
      </c>
      <c r="E16" s="238"/>
      <c r="F16" s="238"/>
      <c r="G16" s="238"/>
      <c r="H16" s="238"/>
      <c r="I16" s="238"/>
      <c r="J16" s="238"/>
      <c r="K16" s="238"/>
      <c r="L16" s="238"/>
      <c r="M16" s="238"/>
      <c r="N16" s="238"/>
      <c r="O16" s="238"/>
      <c r="P16" s="238"/>
      <c r="Q16" s="239"/>
      <c r="R16" s="243">
        <f>'別紙様式１別添　賃金改善内訳　記載例'!$P$40</f>
        <v>376000</v>
      </c>
      <c r="S16" s="244"/>
      <c r="T16" s="244"/>
      <c r="U16" s="244"/>
      <c r="V16" s="244"/>
      <c r="W16" s="244"/>
      <c r="X16" s="244"/>
      <c r="Y16" s="244"/>
      <c r="Z16" s="244"/>
      <c r="AA16" s="244"/>
      <c r="AB16" s="244"/>
      <c r="AC16" s="244"/>
      <c r="AD16" s="244"/>
      <c r="AE16" s="52" t="s">
        <v>5</v>
      </c>
      <c r="AF16" s="52"/>
      <c r="AG16" s="53"/>
    </row>
    <row r="17" spans="2:42" ht="18" customHeight="1" thickBot="1">
      <c r="B17" s="35"/>
      <c r="C17" s="3"/>
      <c r="D17" s="240"/>
      <c r="E17" s="241"/>
      <c r="F17" s="241"/>
      <c r="G17" s="241"/>
      <c r="H17" s="241"/>
      <c r="I17" s="241"/>
      <c r="J17" s="241"/>
      <c r="K17" s="241"/>
      <c r="L17" s="241"/>
      <c r="M17" s="241"/>
      <c r="N17" s="241"/>
      <c r="O17" s="241"/>
      <c r="P17" s="241"/>
      <c r="Q17" s="242"/>
      <c r="R17" s="245">
        <f>IFERROR(R16/R15,"")</f>
        <v>1</v>
      </c>
      <c r="S17" s="246"/>
      <c r="T17" s="246"/>
      <c r="U17" s="246"/>
      <c r="V17" s="246"/>
      <c r="W17" s="246"/>
      <c r="X17" s="246"/>
      <c r="Y17" s="246"/>
      <c r="Z17" s="246"/>
      <c r="AA17" s="246"/>
      <c r="AB17" s="246"/>
      <c r="AC17" s="246"/>
      <c r="AD17" s="246"/>
      <c r="AE17" s="57"/>
      <c r="AF17" s="57"/>
      <c r="AG17" s="58"/>
      <c r="AM17" s="2" t="s">
        <v>73</v>
      </c>
    </row>
    <row r="18" spans="2:42" ht="18" customHeight="1" thickBot="1">
      <c r="B18" s="35"/>
      <c r="C18" s="237" t="s">
        <v>60</v>
      </c>
      <c r="D18" s="247"/>
      <c r="E18" s="247"/>
      <c r="F18" s="247"/>
      <c r="G18" s="247"/>
      <c r="H18" s="247"/>
      <c r="I18" s="247"/>
      <c r="J18" s="247"/>
      <c r="K18" s="247"/>
      <c r="L18" s="247"/>
      <c r="M18" s="247"/>
      <c r="N18" s="247"/>
      <c r="O18" s="247"/>
      <c r="P18" s="247"/>
      <c r="Q18" s="248"/>
      <c r="R18" s="243">
        <f>'別紙様式１別添　賃金改善内訳　記載例'!$R$40</f>
        <v>55000</v>
      </c>
      <c r="S18" s="244"/>
      <c r="T18" s="244"/>
      <c r="U18" s="244"/>
      <c r="V18" s="244"/>
      <c r="W18" s="244"/>
      <c r="X18" s="244"/>
      <c r="Y18" s="244"/>
      <c r="Z18" s="244"/>
      <c r="AA18" s="244"/>
      <c r="AB18" s="244"/>
      <c r="AC18" s="244"/>
      <c r="AD18" s="244"/>
      <c r="AE18" s="238" t="s">
        <v>5</v>
      </c>
      <c r="AF18" s="238"/>
      <c r="AG18" s="239"/>
      <c r="AM18" s="168" t="str">
        <f>IF(R15+R18&gt;=R11,"○","×")</f>
        <v>○</v>
      </c>
      <c r="AN18" s="169"/>
      <c r="AO18" s="169"/>
      <c r="AP18" s="170"/>
    </row>
    <row r="19" spans="2:42" ht="18" customHeight="1" thickBot="1">
      <c r="B19" s="36"/>
      <c r="C19" s="249"/>
      <c r="D19" s="228"/>
      <c r="E19" s="228"/>
      <c r="F19" s="228"/>
      <c r="G19" s="228"/>
      <c r="H19" s="228"/>
      <c r="I19" s="228"/>
      <c r="J19" s="228"/>
      <c r="K19" s="228"/>
      <c r="L19" s="228"/>
      <c r="M19" s="228"/>
      <c r="N19" s="228"/>
      <c r="O19" s="228"/>
      <c r="P19" s="228"/>
      <c r="Q19" s="229"/>
      <c r="R19" s="250"/>
      <c r="S19" s="251"/>
      <c r="T19" s="251"/>
      <c r="U19" s="251"/>
      <c r="V19" s="251"/>
      <c r="W19" s="251"/>
      <c r="X19" s="251"/>
      <c r="Y19" s="251"/>
      <c r="Z19" s="251"/>
      <c r="AA19" s="251"/>
      <c r="AB19" s="251"/>
      <c r="AC19" s="251"/>
      <c r="AD19" s="251"/>
      <c r="AE19" s="252"/>
      <c r="AF19" s="252"/>
      <c r="AG19" s="253"/>
    </row>
    <row r="20" spans="2:42" ht="18" customHeight="1">
      <c r="B20" s="224" t="s">
        <v>61</v>
      </c>
      <c r="C20" s="225"/>
      <c r="D20" s="225"/>
      <c r="E20" s="225"/>
      <c r="F20" s="225"/>
      <c r="G20" s="225"/>
      <c r="H20" s="225"/>
      <c r="I20" s="225"/>
      <c r="J20" s="225"/>
      <c r="K20" s="225"/>
      <c r="L20" s="225"/>
      <c r="M20" s="225"/>
      <c r="N20" s="225"/>
      <c r="O20" s="225"/>
      <c r="P20" s="225"/>
      <c r="Q20" s="226"/>
      <c r="R20" s="230" t="s">
        <v>81</v>
      </c>
      <c r="S20" s="231"/>
      <c r="T20" s="231"/>
      <c r="U20" s="231"/>
      <c r="V20" s="231"/>
      <c r="W20" s="231"/>
      <c r="X20" s="231"/>
      <c r="Y20" s="231"/>
      <c r="Z20" s="231"/>
      <c r="AA20" s="231"/>
      <c r="AB20" s="231"/>
      <c r="AC20" s="231"/>
      <c r="AD20" s="231"/>
      <c r="AE20" s="231"/>
      <c r="AF20" s="231"/>
      <c r="AG20" s="232"/>
    </row>
    <row r="21" spans="2:42" ht="18" customHeight="1" thickBot="1">
      <c r="B21" s="227"/>
      <c r="C21" s="228"/>
      <c r="D21" s="228"/>
      <c r="E21" s="228"/>
      <c r="F21" s="228"/>
      <c r="G21" s="228"/>
      <c r="H21" s="228"/>
      <c r="I21" s="228"/>
      <c r="J21" s="228"/>
      <c r="K21" s="228"/>
      <c r="L21" s="228"/>
      <c r="M21" s="228"/>
      <c r="N21" s="228"/>
      <c r="O21" s="228"/>
      <c r="P21" s="228"/>
      <c r="Q21" s="229"/>
      <c r="R21" s="233"/>
      <c r="S21" s="234"/>
      <c r="T21" s="234"/>
      <c r="U21" s="234"/>
      <c r="V21" s="234"/>
      <c r="W21" s="234"/>
      <c r="X21" s="234"/>
      <c r="Y21" s="234"/>
      <c r="Z21" s="234"/>
      <c r="AA21" s="234"/>
      <c r="AB21" s="234"/>
      <c r="AC21" s="234"/>
      <c r="AD21" s="234"/>
      <c r="AE21" s="234"/>
      <c r="AF21" s="234"/>
      <c r="AG21" s="235"/>
    </row>
    <row r="22" spans="2:42" ht="18" customHeight="1">
      <c r="B22" s="224" t="s">
        <v>62</v>
      </c>
      <c r="C22" s="225"/>
      <c r="D22" s="225"/>
      <c r="E22" s="225"/>
      <c r="F22" s="225"/>
      <c r="G22" s="225"/>
      <c r="H22" s="225"/>
      <c r="I22" s="225"/>
      <c r="J22" s="225"/>
      <c r="K22" s="225"/>
      <c r="L22" s="225"/>
      <c r="M22" s="225"/>
      <c r="N22" s="225"/>
      <c r="O22" s="225"/>
      <c r="P22" s="225"/>
      <c r="Q22" s="225"/>
      <c r="R22" s="230" t="s">
        <v>82</v>
      </c>
      <c r="S22" s="231"/>
      <c r="T22" s="231"/>
      <c r="U22" s="231"/>
      <c r="V22" s="231"/>
      <c r="W22" s="231"/>
      <c r="X22" s="231"/>
      <c r="Y22" s="231"/>
      <c r="Z22" s="231"/>
      <c r="AA22" s="231"/>
      <c r="AB22" s="231"/>
      <c r="AC22" s="231"/>
      <c r="AD22" s="231"/>
      <c r="AE22" s="231"/>
      <c r="AF22" s="231"/>
      <c r="AG22" s="232"/>
    </row>
    <row r="23" spans="2:42" ht="18" customHeight="1" thickBot="1">
      <c r="B23" s="227"/>
      <c r="C23" s="228"/>
      <c r="D23" s="228"/>
      <c r="E23" s="228"/>
      <c r="F23" s="228"/>
      <c r="G23" s="228"/>
      <c r="H23" s="228"/>
      <c r="I23" s="228"/>
      <c r="J23" s="228"/>
      <c r="K23" s="228"/>
      <c r="L23" s="228"/>
      <c r="M23" s="228"/>
      <c r="N23" s="228"/>
      <c r="O23" s="228"/>
      <c r="P23" s="228"/>
      <c r="Q23" s="228"/>
      <c r="R23" s="233"/>
      <c r="S23" s="234"/>
      <c r="T23" s="234"/>
      <c r="U23" s="234"/>
      <c r="V23" s="234"/>
      <c r="W23" s="234"/>
      <c r="X23" s="234"/>
      <c r="Y23" s="234"/>
      <c r="Z23" s="234"/>
      <c r="AA23" s="234"/>
      <c r="AB23" s="234"/>
      <c r="AC23" s="234"/>
      <c r="AD23" s="234"/>
      <c r="AE23" s="234"/>
      <c r="AF23" s="234"/>
      <c r="AG23" s="235"/>
    </row>
    <row r="24" spans="2:42">
      <c r="B24" s="11" t="s">
        <v>17</v>
      </c>
      <c r="C24" s="12"/>
      <c r="D24" s="12"/>
      <c r="E24" s="12"/>
      <c r="F24" s="12"/>
      <c r="G24" s="12"/>
      <c r="H24" s="12"/>
      <c r="I24" s="12"/>
      <c r="J24" s="12"/>
      <c r="K24" s="12"/>
      <c r="L24" s="12"/>
      <c r="M24" s="12"/>
      <c r="N24" s="12"/>
      <c r="O24" s="12"/>
      <c r="P24" s="12"/>
      <c r="Q24" s="12"/>
      <c r="R24" s="13"/>
      <c r="S24" s="13"/>
      <c r="T24" s="13"/>
      <c r="U24" s="13"/>
      <c r="V24" s="13"/>
      <c r="W24" s="13"/>
      <c r="X24" s="13"/>
      <c r="Y24" s="13"/>
      <c r="Z24" s="13"/>
      <c r="AA24" s="13"/>
      <c r="AB24" s="13"/>
      <c r="AC24" s="13"/>
      <c r="AD24" s="13"/>
      <c r="AE24" s="13"/>
      <c r="AF24" s="13"/>
      <c r="AG24" s="13"/>
    </row>
    <row r="25" spans="2:42" ht="18" customHeight="1"/>
    <row r="26" spans="2:42" ht="18" customHeight="1">
      <c r="B26" s="2" t="s">
        <v>10</v>
      </c>
    </row>
    <row r="27" spans="2:42" ht="18" customHeight="1"/>
    <row r="28" spans="2:42">
      <c r="R28" s="221" t="s">
        <v>2</v>
      </c>
      <c r="S28" s="221"/>
      <c r="T28" s="236">
        <v>7</v>
      </c>
      <c r="U28" s="236"/>
      <c r="V28" s="221" t="s">
        <v>6</v>
      </c>
      <c r="W28" s="221"/>
      <c r="X28" s="236">
        <v>4</v>
      </c>
      <c r="Y28" s="236"/>
      <c r="Z28" s="221" t="s">
        <v>3</v>
      </c>
      <c r="AA28" s="221"/>
      <c r="AB28" s="236">
        <v>1</v>
      </c>
      <c r="AC28" s="236"/>
      <c r="AD28" s="221" t="s">
        <v>11</v>
      </c>
      <c r="AE28" s="221"/>
    </row>
    <row r="29" spans="2:42" ht="18" customHeight="1">
      <c r="R29" s="81"/>
      <c r="S29" s="81"/>
      <c r="T29" s="81"/>
      <c r="U29" s="81"/>
      <c r="V29" s="81"/>
      <c r="W29" s="81"/>
      <c r="X29" s="81"/>
      <c r="Y29" s="81"/>
      <c r="Z29" s="81"/>
      <c r="AA29" s="81"/>
      <c r="AB29" s="81"/>
      <c r="AC29" s="81"/>
      <c r="AD29" s="81"/>
      <c r="AE29" s="81"/>
    </row>
    <row r="30" spans="2:42" ht="17.649999999999999" customHeight="1">
      <c r="S30" s="5"/>
      <c r="T30" s="5"/>
      <c r="U30" s="5"/>
      <c r="W30" s="80" t="s">
        <v>15</v>
      </c>
      <c r="X30" s="5" t="s">
        <v>12</v>
      </c>
      <c r="Y30" s="222" t="str">
        <f>V7</f>
        <v>共同学童保育所○○クラブ（クラス１）</v>
      </c>
      <c r="Z30" s="222"/>
      <c r="AA30" s="222"/>
      <c r="AB30" s="222"/>
      <c r="AC30" s="222"/>
      <c r="AD30" s="222"/>
      <c r="AE30" s="222"/>
      <c r="AF30" s="222"/>
      <c r="AG30" s="222"/>
      <c r="AH30" s="86"/>
    </row>
    <row r="31" spans="2:42" ht="18" customHeight="1">
      <c r="R31" s="80"/>
      <c r="S31" s="80"/>
      <c r="T31" s="80"/>
      <c r="U31" s="80"/>
      <c r="V31" s="80"/>
      <c r="W31" s="80"/>
      <c r="X31" s="80"/>
      <c r="Y31" s="80"/>
      <c r="Z31" s="5"/>
      <c r="AA31" s="6"/>
      <c r="AB31" s="6"/>
      <c r="AC31" s="6"/>
      <c r="AD31" s="6"/>
      <c r="AE31" s="6"/>
      <c r="AF31" s="6"/>
      <c r="AG31" s="6"/>
    </row>
    <row r="32" spans="2:42" ht="18" customHeight="1">
      <c r="U32" s="221" t="s">
        <v>13</v>
      </c>
      <c r="V32" s="221"/>
      <c r="W32" s="221"/>
      <c r="X32" s="2" t="s">
        <v>12</v>
      </c>
      <c r="Y32" s="223" t="s">
        <v>83</v>
      </c>
      <c r="Z32" s="223"/>
      <c r="AA32" s="223"/>
      <c r="AB32" s="223"/>
      <c r="AC32" s="223"/>
      <c r="AD32" s="223"/>
      <c r="AE32" s="223"/>
      <c r="AF32" s="223"/>
      <c r="AG32" s="223"/>
    </row>
    <row r="34" spans="2:36" ht="18" customHeight="1"/>
    <row r="36" spans="2:36" s="10" customFormat="1" ht="18" customHeight="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row>
    <row r="37" spans="2:36" ht="12.95" customHeight="1"/>
    <row r="38" spans="2:36" ht="18" customHeight="1"/>
    <row r="39" spans="2:36" ht="12.95" customHeight="1"/>
    <row r="40" spans="2:36" ht="18" customHeight="1"/>
    <row r="41" spans="2:36" ht="9" customHeight="1">
      <c r="AE41" s="55"/>
      <c r="AF41" s="55"/>
      <c r="AG41" s="55"/>
      <c r="AH41" s="55"/>
      <c r="AI41" s="55"/>
      <c r="AJ41" s="55"/>
    </row>
    <row r="42" spans="2:36" ht="18" customHeight="1">
      <c r="AE42" s="55"/>
      <c r="AF42" s="55"/>
      <c r="AG42" s="55"/>
      <c r="AH42" s="56"/>
      <c r="AI42" s="55"/>
      <c r="AJ42" s="55"/>
    </row>
    <row r="43" spans="2:36" ht="9" customHeight="1">
      <c r="AE43" s="55"/>
      <c r="AF43" s="55"/>
      <c r="AG43" s="55"/>
      <c r="AH43" s="13"/>
      <c r="AI43" s="55"/>
      <c r="AJ43" s="55"/>
    </row>
    <row r="44" spans="2:36" ht="18" customHeight="1">
      <c r="AE44" s="55"/>
      <c r="AF44" s="55"/>
      <c r="AG44" s="55"/>
      <c r="AH44" s="13"/>
      <c r="AI44" s="55"/>
      <c r="AJ44" s="55"/>
    </row>
    <row r="45" spans="2:36" ht="18" customHeight="1">
      <c r="AE45" s="55"/>
      <c r="AF45" s="55"/>
      <c r="AG45" s="55"/>
      <c r="AH45" s="55"/>
      <c r="AI45" s="55"/>
      <c r="AJ45" s="55"/>
    </row>
    <row r="46" spans="2:36" ht="18" customHeight="1"/>
    <row r="47" spans="2:36" ht="18" customHeight="1"/>
    <row r="48" spans="2:36"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sheetData>
  <sheetProtection formatCells="0"/>
  <mergeCells count="38">
    <mergeCell ref="B3:AG3"/>
    <mergeCell ref="V5:AH5"/>
    <mergeCell ref="V7:AH7"/>
    <mergeCell ref="B10:Q10"/>
    <mergeCell ref="R10:S10"/>
    <mergeCell ref="V10:W10"/>
    <mergeCell ref="Y10:Z10"/>
    <mergeCell ref="AA10:AB10"/>
    <mergeCell ref="AE10:AF10"/>
    <mergeCell ref="B11:Q11"/>
    <mergeCell ref="R11:AD11"/>
    <mergeCell ref="AE11:AG11"/>
    <mergeCell ref="B14:AG14"/>
    <mergeCell ref="C15:Q15"/>
    <mergeCell ref="R15:AD15"/>
    <mergeCell ref="AE15:AG15"/>
    <mergeCell ref="AM15:AP15"/>
    <mergeCell ref="D16:Q17"/>
    <mergeCell ref="R16:AD16"/>
    <mergeCell ref="R17:AD17"/>
    <mergeCell ref="C18:Q19"/>
    <mergeCell ref="R18:AD19"/>
    <mergeCell ref="AE18:AG19"/>
    <mergeCell ref="AM18:AP18"/>
    <mergeCell ref="AD28:AE28"/>
    <mergeCell ref="Y30:AG30"/>
    <mergeCell ref="U32:W32"/>
    <mergeCell ref="Y32:AG32"/>
    <mergeCell ref="B20:Q21"/>
    <mergeCell ref="R20:AG21"/>
    <mergeCell ref="B22:Q23"/>
    <mergeCell ref="R22:AG23"/>
    <mergeCell ref="R28:S28"/>
    <mergeCell ref="T28:U28"/>
    <mergeCell ref="V28:W28"/>
    <mergeCell ref="X28:Y28"/>
    <mergeCell ref="Z28:AA28"/>
    <mergeCell ref="AB28:AC28"/>
  </mergeCells>
  <phoneticPr fontId="1"/>
  <dataValidations count="2">
    <dataValidation type="list" allowBlank="1" showInputMessage="1" showErrorMessage="1" sqref="R20:AG21" xr:uid="{2C3D2124-F938-47FE-B6E8-7472B75DF59A}">
      <formula1>"周知している,周知していない"</formula1>
    </dataValidation>
    <dataValidation type="list" allowBlank="1" showInputMessage="1" showErrorMessage="1" sqref="R22:AG24" xr:uid="{0DDFCD1B-C62B-4A72-8E44-A058678F71E4}">
      <formula1>"継続する,継続しない"</formula1>
    </dataValidation>
  </dataValidations>
  <printOptions horizontalCentered="1"/>
  <pageMargins left="0.23622047244094491" right="0.23622047244094491" top="0.43307086614173229" bottom="0.43307086614173229" header="0.31496062992125984" footer="0.31496062992125984"/>
  <pageSetup paperSize="9" scale="88"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B1:U1845"/>
  <sheetViews>
    <sheetView view="pageBreakPreview" zoomScale="77" zoomScaleNormal="100" zoomScaleSheetLayoutView="77" workbookViewId="0">
      <selection activeCell="P40" sqref="P40"/>
    </sheetView>
  </sheetViews>
  <sheetFormatPr defaultRowHeight="12.75"/>
  <cols>
    <col min="1" max="1" width="2.125" style="1" customWidth="1"/>
    <col min="2" max="2" width="5.125" style="1" customWidth="1"/>
    <col min="3" max="4" width="3.625" style="1" customWidth="1"/>
    <col min="5" max="5" width="12.625" style="1" customWidth="1"/>
    <col min="6" max="7" width="15.625" style="1" customWidth="1"/>
    <col min="8" max="8" width="13.625" style="1" customWidth="1"/>
    <col min="9" max="9" width="9.375" style="1" customWidth="1"/>
    <col min="10" max="10" width="11.875" style="1" customWidth="1"/>
    <col min="11" max="11" width="15.625" style="1" customWidth="1"/>
    <col min="12" max="12" width="13.5" style="1" bestFit="1" customWidth="1"/>
    <col min="13" max="13" width="10.875" style="1" customWidth="1"/>
    <col min="14" max="14" width="13.625" style="1" customWidth="1"/>
    <col min="15" max="15" width="13" style="1" customWidth="1"/>
    <col min="16" max="16" width="15.625" style="1" customWidth="1"/>
    <col min="17" max="17" width="13.75" style="1" customWidth="1"/>
    <col min="18" max="18" width="14.5" style="1" customWidth="1"/>
    <col min="19" max="21" width="15.625" style="1" customWidth="1"/>
    <col min="22" max="22" width="2.125" style="1" customWidth="1"/>
    <col min="23" max="28" width="3.625" style="1" customWidth="1"/>
    <col min="29" max="30" width="9.75" style="1" customWidth="1"/>
    <col min="31" max="178" width="3.625" style="1" customWidth="1"/>
    <col min="179" max="792" width="2.625" style="1" customWidth="1"/>
    <col min="793" max="16384" width="9" style="1"/>
  </cols>
  <sheetData>
    <row r="1" spans="2:21" ht="18" customHeight="1">
      <c r="B1" s="103" t="s">
        <v>18</v>
      </c>
      <c r="C1" s="121"/>
      <c r="D1" s="121"/>
      <c r="E1" s="121"/>
      <c r="F1" s="121"/>
      <c r="G1" s="121"/>
      <c r="H1" s="121"/>
      <c r="I1" s="121"/>
      <c r="J1" s="121"/>
      <c r="K1" s="121"/>
      <c r="L1" s="121"/>
      <c r="M1" s="121"/>
      <c r="N1" s="121"/>
      <c r="O1" s="121"/>
      <c r="P1" s="121"/>
      <c r="Q1" s="121"/>
      <c r="R1" s="121"/>
      <c r="S1" s="121"/>
      <c r="T1" s="121"/>
    </row>
    <row r="2" spans="2:21" ht="18" customHeight="1">
      <c r="B2" s="121"/>
      <c r="C2" s="121"/>
      <c r="D2" s="121"/>
      <c r="E2" s="121"/>
      <c r="F2" s="121"/>
      <c r="G2" s="121"/>
      <c r="H2" s="121"/>
      <c r="I2" s="121"/>
      <c r="J2" s="121"/>
      <c r="K2" s="121"/>
      <c r="L2" s="121"/>
      <c r="M2" s="121"/>
      <c r="N2" s="121"/>
      <c r="O2" s="121"/>
      <c r="P2" s="121"/>
      <c r="Q2" s="121"/>
      <c r="R2" s="121"/>
      <c r="S2" s="121"/>
      <c r="T2" s="121"/>
    </row>
    <row r="3" spans="2:21" ht="27" customHeight="1">
      <c r="B3" s="271" t="s">
        <v>22</v>
      </c>
      <c r="C3" s="271"/>
      <c r="D3" s="271"/>
      <c r="E3" s="271"/>
      <c r="F3" s="271"/>
      <c r="G3" s="271"/>
      <c r="H3" s="271"/>
      <c r="I3" s="271"/>
      <c r="J3" s="271"/>
      <c r="K3" s="271"/>
      <c r="L3" s="271"/>
      <c r="M3" s="271"/>
      <c r="N3" s="271"/>
      <c r="O3" s="271"/>
      <c r="P3" s="271"/>
      <c r="Q3" s="271"/>
      <c r="R3" s="271"/>
      <c r="S3" s="271"/>
      <c r="T3" s="271"/>
      <c r="U3" s="38"/>
    </row>
    <row r="4" spans="2:21" ht="18" customHeight="1" thickBot="1">
      <c r="B4" s="121"/>
      <c r="C4" s="121"/>
      <c r="D4" s="121"/>
      <c r="E4" s="121"/>
      <c r="F4" s="121"/>
      <c r="G4" s="121"/>
      <c r="H4" s="121"/>
      <c r="I4" s="121"/>
      <c r="J4" s="121"/>
      <c r="K4" s="121"/>
      <c r="L4" s="121"/>
      <c r="M4" s="121"/>
      <c r="N4" s="121"/>
      <c r="O4" s="121"/>
      <c r="P4" s="121"/>
      <c r="Q4" s="121"/>
      <c r="R4" s="121"/>
      <c r="S4" s="121"/>
      <c r="T4" s="121"/>
    </row>
    <row r="5" spans="2:21" ht="18" customHeight="1" thickBot="1">
      <c r="B5" s="121"/>
      <c r="C5" s="121"/>
      <c r="D5" s="121"/>
      <c r="E5" s="121"/>
      <c r="F5" s="121"/>
      <c r="G5" s="121"/>
      <c r="H5" s="121"/>
      <c r="I5" s="121"/>
      <c r="J5" s="121"/>
      <c r="K5" s="121"/>
      <c r="L5" s="121"/>
      <c r="M5" s="121"/>
      <c r="N5" s="121"/>
      <c r="O5" s="121"/>
      <c r="P5" s="121"/>
      <c r="Q5" s="121"/>
      <c r="R5" s="122" t="s">
        <v>14</v>
      </c>
      <c r="S5" s="289">
        <f>'別紙様式１　賃金改善計画書'!V7</f>
        <v>0</v>
      </c>
      <c r="T5" s="290"/>
    </row>
    <row r="6" spans="2:21" ht="18" customHeight="1" thickBot="1">
      <c r="B6" s="121" t="s">
        <v>77</v>
      </c>
      <c r="C6" s="121"/>
      <c r="D6" s="121"/>
      <c r="E6" s="121"/>
      <c r="F6" s="121"/>
      <c r="G6" s="121"/>
      <c r="H6" s="121"/>
      <c r="I6" s="121"/>
      <c r="J6" s="121"/>
      <c r="K6" s="121"/>
      <c r="L6" s="121"/>
      <c r="M6" s="121"/>
      <c r="N6" s="121"/>
      <c r="O6" s="121"/>
      <c r="P6" s="121"/>
      <c r="Q6" s="121"/>
      <c r="R6" s="121"/>
      <c r="S6" s="121"/>
      <c r="T6" s="121"/>
    </row>
    <row r="7" spans="2:21" ht="27" customHeight="1">
      <c r="B7" s="272" t="s">
        <v>19</v>
      </c>
      <c r="C7" s="274" t="s">
        <v>20</v>
      </c>
      <c r="D7" s="275"/>
      <c r="E7" s="276"/>
      <c r="F7" s="280" t="s">
        <v>31</v>
      </c>
      <c r="G7" s="280" t="s">
        <v>30</v>
      </c>
      <c r="H7" s="284" t="s">
        <v>46</v>
      </c>
      <c r="I7" s="284" t="s">
        <v>40</v>
      </c>
      <c r="J7" s="282" t="s">
        <v>41</v>
      </c>
      <c r="K7" s="275"/>
      <c r="L7" s="283"/>
      <c r="M7" s="280" t="s">
        <v>45</v>
      </c>
      <c r="N7" s="280" t="s">
        <v>51</v>
      </c>
      <c r="O7" s="123" t="s">
        <v>78</v>
      </c>
      <c r="P7" s="124"/>
      <c r="Q7" s="125"/>
      <c r="R7" s="280" t="s">
        <v>54</v>
      </c>
      <c r="S7" s="280" t="s">
        <v>55</v>
      </c>
      <c r="T7" s="272" t="s">
        <v>47</v>
      </c>
    </row>
    <row r="8" spans="2:21" ht="38.65" thickBot="1">
      <c r="B8" s="273"/>
      <c r="C8" s="277"/>
      <c r="D8" s="278"/>
      <c r="E8" s="279"/>
      <c r="F8" s="281"/>
      <c r="G8" s="281"/>
      <c r="H8" s="285"/>
      <c r="I8" s="285"/>
      <c r="J8" s="126" t="s">
        <v>42</v>
      </c>
      <c r="K8" s="127" t="s">
        <v>43</v>
      </c>
      <c r="L8" s="128" t="s">
        <v>44</v>
      </c>
      <c r="M8" s="281"/>
      <c r="N8" s="273"/>
      <c r="O8" s="129"/>
      <c r="P8" s="130" t="s">
        <v>52</v>
      </c>
      <c r="Q8" s="131" t="s">
        <v>53</v>
      </c>
      <c r="R8" s="281"/>
      <c r="S8" s="281"/>
      <c r="T8" s="273"/>
    </row>
    <row r="9" spans="2:21" ht="18" customHeight="1">
      <c r="B9" s="132"/>
      <c r="C9" s="295"/>
      <c r="D9" s="296"/>
      <c r="E9" s="297"/>
      <c r="F9" s="133"/>
      <c r="G9" s="133"/>
      <c r="H9" s="133"/>
      <c r="I9" s="134"/>
      <c r="J9" s="135"/>
      <c r="K9" s="70"/>
      <c r="L9" s="136"/>
      <c r="M9" s="137"/>
      <c r="N9" s="133"/>
      <c r="O9" s="138"/>
      <c r="P9" s="139"/>
      <c r="Q9" s="140"/>
      <c r="R9" s="284"/>
      <c r="S9" s="137"/>
      <c r="T9" s="133"/>
    </row>
    <row r="10" spans="2:21" ht="18" customHeight="1">
      <c r="B10" s="141">
        <v>1</v>
      </c>
      <c r="C10" s="291"/>
      <c r="D10" s="292"/>
      <c r="E10" s="293"/>
      <c r="F10" s="100"/>
      <c r="G10" s="100"/>
      <c r="H10" s="142">
        <v>11000</v>
      </c>
      <c r="I10" s="143" t="str">
        <f t="shared" ref="I10:I25" si="0">IF(G10="常勤職員",1,"")</f>
        <v/>
      </c>
      <c r="J10" s="71"/>
      <c r="K10" s="144">
        <f t="shared" ref="K10:K39" si="1">$K$9</f>
        <v>0</v>
      </c>
      <c r="L10" s="145" t="str">
        <f>IFERROR(ROUND(J10/K10,1),"")</f>
        <v/>
      </c>
      <c r="M10" s="87"/>
      <c r="N10" s="146" t="str">
        <f t="shared" ref="N10:N39" si="2">IFERROR(IF(G10="常勤職員",H10*I10*M10,H10*L10*M10),"")</f>
        <v/>
      </c>
      <c r="O10" s="73"/>
      <c r="P10" s="74"/>
      <c r="Q10" s="147">
        <f>O10-P10</f>
        <v>0</v>
      </c>
      <c r="R10" s="294"/>
      <c r="S10" s="148" t="str">
        <f>IFERROR(ROUND(O10/M10,0),"")</f>
        <v/>
      </c>
      <c r="T10" s="78"/>
    </row>
    <row r="11" spans="2:21" ht="18" customHeight="1">
      <c r="B11" s="149">
        <v>2</v>
      </c>
      <c r="C11" s="286"/>
      <c r="D11" s="287"/>
      <c r="E11" s="288"/>
      <c r="F11" s="100"/>
      <c r="G11" s="101"/>
      <c r="H11" s="142">
        <v>11000</v>
      </c>
      <c r="I11" s="150" t="str">
        <f t="shared" si="0"/>
        <v/>
      </c>
      <c r="J11" s="72"/>
      <c r="K11" s="151">
        <f t="shared" si="1"/>
        <v>0</v>
      </c>
      <c r="L11" s="152" t="str">
        <f t="shared" ref="L11:L19" si="3">IFERROR(ROUND(J11/K11,1),"")</f>
        <v/>
      </c>
      <c r="M11" s="87"/>
      <c r="N11" s="153" t="str">
        <f t="shared" si="2"/>
        <v/>
      </c>
      <c r="O11" s="75"/>
      <c r="P11" s="76"/>
      <c r="Q11" s="154">
        <f t="shared" ref="Q11:Q39" si="4">O11-P11</f>
        <v>0</v>
      </c>
      <c r="R11" s="294"/>
      <c r="S11" s="155" t="str">
        <f t="shared" ref="S11:S40" si="5">IFERROR(ROUND(O11/M11,0),"")</f>
        <v/>
      </c>
      <c r="T11" s="79"/>
    </row>
    <row r="12" spans="2:21" ht="18" customHeight="1">
      <c r="B12" s="149">
        <v>3</v>
      </c>
      <c r="C12" s="286"/>
      <c r="D12" s="287"/>
      <c r="E12" s="288"/>
      <c r="F12" s="100"/>
      <c r="G12" s="101"/>
      <c r="H12" s="142">
        <v>11000</v>
      </c>
      <c r="I12" s="150" t="str">
        <f t="shared" si="0"/>
        <v/>
      </c>
      <c r="J12" s="72"/>
      <c r="K12" s="151">
        <f t="shared" si="1"/>
        <v>0</v>
      </c>
      <c r="L12" s="152" t="str">
        <f t="shared" si="3"/>
        <v/>
      </c>
      <c r="M12" s="87"/>
      <c r="N12" s="153" t="str">
        <f t="shared" si="2"/>
        <v/>
      </c>
      <c r="O12" s="75"/>
      <c r="P12" s="76"/>
      <c r="Q12" s="154">
        <f t="shared" si="4"/>
        <v>0</v>
      </c>
      <c r="R12" s="294"/>
      <c r="S12" s="155" t="str">
        <f t="shared" si="5"/>
        <v/>
      </c>
      <c r="T12" s="79"/>
    </row>
    <row r="13" spans="2:21" ht="18" customHeight="1">
      <c r="B13" s="149">
        <v>4</v>
      </c>
      <c r="C13" s="286"/>
      <c r="D13" s="287"/>
      <c r="E13" s="288"/>
      <c r="F13" s="100"/>
      <c r="G13" s="101"/>
      <c r="H13" s="142">
        <v>11000</v>
      </c>
      <c r="I13" s="150" t="str">
        <f t="shared" si="0"/>
        <v/>
      </c>
      <c r="J13" s="72"/>
      <c r="K13" s="151">
        <f t="shared" si="1"/>
        <v>0</v>
      </c>
      <c r="L13" s="152" t="str">
        <f t="shared" si="3"/>
        <v/>
      </c>
      <c r="M13" s="87"/>
      <c r="N13" s="153" t="str">
        <f t="shared" si="2"/>
        <v/>
      </c>
      <c r="O13" s="75"/>
      <c r="P13" s="76"/>
      <c r="Q13" s="154">
        <f t="shared" si="4"/>
        <v>0</v>
      </c>
      <c r="R13" s="294"/>
      <c r="S13" s="155" t="str">
        <f t="shared" si="5"/>
        <v/>
      </c>
      <c r="T13" s="79"/>
    </row>
    <row r="14" spans="2:21" ht="18" customHeight="1">
      <c r="B14" s="149">
        <v>5</v>
      </c>
      <c r="C14" s="286"/>
      <c r="D14" s="287"/>
      <c r="E14" s="288"/>
      <c r="F14" s="100"/>
      <c r="G14" s="101"/>
      <c r="H14" s="142">
        <v>11000</v>
      </c>
      <c r="I14" s="150" t="str">
        <f t="shared" si="0"/>
        <v/>
      </c>
      <c r="J14" s="72"/>
      <c r="K14" s="151">
        <f t="shared" si="1"/>
        <v>0</v>
      </c>
      <c r="L14" s="152" t="str">
        <f t="shared" si="3"/>
        <v/>
      </c>
      <c r="M14" s="87"/>
      <c r="N14" s="153" t="str">
        <f t="shared" si="2"/>
        <v/>
      </c>
      <c r="O14" s="75"/>
      <c r="P14" s="76"/>
      <c r="Q14" s="154">
        <f t="shared" si="4"/>
        <v>0</v>
      </c>
      <c r="R14" s="294"/>
      <c r="S14" s="155" t="str">
        <f t="shared" si="5"/>
        <v/>
      </c>
      <c r="T14" s="79"/>
    </row>
    <row r="15" spans="2:21" ht="18" customHeight="1">
      <c r="B15" s="149">
        <v>6</v>
      </c>
      <c r="C15" s="286"/>
      <c r="D15" s="287"/>
      <c r="E15" s="288"/>
      <c r="F15" s="100"/>
      <c r="G15" s="101"/>
      <c r="H15" s="142">
        <v>11000</v>
      </c>
      <c r="I15" s="150" t="str">
        <f t="shared" si="0"/>
        <v/>
      </c>
      <c r="J15" s="72"/>
      <c r="K15" s="151">
        <f t="shared" si="1"/>
        <v>0</v>
      </c>
      <c r="L15" s="152" t="str">
        <f t="shared" si="3"/>
        <v/>
      </c>
      <c r="M15" s="87"/>
      <c r="N15" s="153" t="str">
        <f t="shared" si="2"/>
        <v/>
      </c>
      <c r="O15" s="75"/>
      <c r="P15" s="76"/>
      <c r="Q15" s="154">
        <f t="shared" si="4"/>
        <v>0</v>
      </c>
      <c r="R15" s="294"/>
      <c r="S15" s="155" t="str">
        <f t="shared" si="5"/>
        <v/>
      </c>
      <c r="T15" s="79"/>
    </row>
    <row r="16" spans="2:21" ht="18" customHeight="1">
      <c r="B16" s="149">
        <v>7</v>
      </c>
      <c r="C16" s="286"/>
      <c r="D16" s="287"/>
      <c r="E16" s="288"/>
      <c r="F16" s="100"/>
      <c r="G16" s="101"/>
      <c r="H16" s="142">
        <v>11000</v>
      </c>
      <c r="I16" s="150" t="str">
        <f t="shared" si="0"/>
        <v/>
      </c>
      <c r="J16" s="72"/>
      <c r="K16" s="151">
        <f t="shared" si="1"/>
        <v>0</v>
      </c>
      <c r="L16" s="152" t="str">
        <f t="shared" si="3"/>
        <v/>
      </c>
      <c r="M16" s="87"/>
      <c r="N16" s="153" t="str">
        <f t="shared" si="2"/>
        <v/>
      </c>
      <c r="O16" s="75"/>
      <c r="P16" s="76"/>
      <c r="Q16" s="154">
        <f t="shared" si="4"/>
        <v>0</v>
      </c>
      <c r="R16" s="294"/>
      <c r="S16" s="155" t="str">
        <f t="shared" si="5"/>
        <v/>
      </c>
      <c r="T16" s="79"/>
    </row>
    <row r="17" spans="2:20" ht="18" customHeight="1">
      <c r="B17" s="149">
        <v>8</v>
      </c>
      <c r="C17" s="286"/>
      <c r="D17" s="287"/>
      <c r="E17" s="288"/>
      <c r="F17" s="100"/>
      <c r="G17" s="101"/>
      <c r="H17" s="142">
        <v>11000</v>
      </c>
      <c r="I17" s="150" t="str">
        <f t="shared" si="0"/>
        <v/>
      </c>
      <c r="J17" s="72"/>
      <c r="K17" s="151">
        <f t="shared" si="1"/>
        <v>0</v>
      </c>
      <c r="L17" s="152" t="str">
        <f t="shared" si="3"/>
        <v/>
      </c>
      <c r="M17" s="87"/>
      <c r="N17" s="153" t="str">
        <f t="shared" si="2"/>
        <v/>
      </c>
      <c r="O17" s="75"/>
      <c r="P17" s="76"/>
      <c r="Q17" s="154">
        <f t="shared" si="4"/>
        <v>0</v>
      </c>
      <c r="R17" s="294"/>
      <c r="S17" s="155" t="str">
        <f t="shared" si="5"/>
        <v/>
      </c>
      <c r="T17" s="79"/>
    </row>
    <row r="18" spans="2:20" ht="18" customHeight="1">
      <c r="B18" s="149">
        <v>9</v>
      </c>
      <c r="C18" s="286"/>
      <c r="D18" s="287"/>
      <c r="E18" s="288"/>
      <c r="F18" s="100"/>
      <c r="G18" s="101"/>
      <c r="H18" s="142">
        <v>11000</v>
      </c>
      <c r="I18" s="150" t="str">
        <f t="shared" si="0"/>
        <v/>
      </c>
      <c r="J18" s="72"/>
      <c r="K18" s="151">
        <f t="shared" si="1"/>
        <v>0</v>
      </c>
      <c r="L18" s="152" t="str">
        <f t="shared" si="3"/>
        <v/>
      </c>
      <c r="M18" s="87"/>
      <c r="N18" s="153" t="str">
        <f t="shared" si="2"/>
        <v/>
      </c>
      <c r="O18" s="75"/>
      <c r="P18" s="76"/>
      <c r="Q18" s="154">
        <f t="shared" si="4"/>
        <v>0</v>
      </c>
      <c r="R18" s="294"/>
      <c r="S18" s="155" t="str">
        <f t="shared" si="5"/>
        <v/>
      </c>
      <c r="T18" s="79"/>
    </row>
    <row r="19" spans="2:20" ht="18" customHeight="1">
      <c r="B19" s="149">
        <v>10</v>
      </c>
      <c r="C19" s="286"/>
      <c r="D19" s="287"/>
      <c r="E19" s="288"/>
      <c r="F19" s="100"/>
      <c r="G19" s="101"/>
      <c r="H19" s="142">
        <v>11000</v>
      </c>
      <c r="I19" s="150" t="str">
        <f t="shared" si="0"/>
        <v/>
      </c>
      <c r="J19" s="72"/>
      <c r="K19" s="151">
        <f t="shared" si="1"/>
        <v>0</v>
      </c>
      <c r="L19" s="152" t="str">
        <f t="shared" si="3"/>
        <v/>
      </c>
      <c r="M19" s="87"/>
      <c r="N19" s="153" t="str">
        <f t="shared" si="2"/>
        <v/>
      </c>
      <c r="O19" s="75"/>
      <c r="P19" s="76"/>
      <c r="Q19" s="154">
        <f t="shared" si="4"/>
        <v>0</v>
      </c>
      <c r="R19" s="294"/>
      <c r="S19" s="155" t="str">
        <f>IFERROR(ROUND(O19/M19,0),"")</f>
        <v/>
      </c>
      <c r="T19" s="79"/>
    </row>
    <row r="20" spans="2:20" ht="18" customHeight="1">
      <c r="B20" s="149">
        <v>11</v>
      </c>
      <c r="C20" s="286"/>
      <c r="D20" s="287"/>
      <c r="E20" s="288"/>
      <c r="F20" s="100"/>
      <c r="G20" s="101"/>
      <c r="H20" s="142">
        <v>11000</v>
      </c>
      <c r="I20" s="150" t="str">
        <f t="shared" si="0"/>
        <v/>
      </c>
      <c r="J20" s="72"/>
      <c r="K20" s="151">
        <f t="shared" si="1"/>
        <v>0</v>
      </c>
      <c r="L20" s="152" t="str">
        <f t="shared" ref="L20:L39" si="6">IFERROR(ROUND(J20/K20,1),"")</f>
        <v/>
      </c>
      <c r="M20" s="87"/>
      <c r="N20" s="153" t="str">
        <f t="shared" si="2"/>
        <v/>
      </c>
      <c r="O20" s="75"/>
      <c r="P20" s="76"/>
      <c r="Q20" s="154">
        <f t="shared" si="4"/>
        <v>0</v>
      </c>
      <c r="R20" s="294"/>
      <c r="S20" s="155" t="str">
        <f t="shared" si="5"/>
        <v/>
      </c>
      <c r="T20" s="79"/>
    </row>
    <row r="21" spans="2:20" ht="18" customHeight="1">
      <c r="B21" s="149">
        <v>12</v>
      </c>
      <c r="C21" s="286"/>
      <c r="D21" s="287"/>
      <c r="E21" s="288"/>
      <c r="F21" s="100"/>
      <c r="G21" s="101"/>
      <c r="H21" s="142">
        <v>11000</v>
      </c>
      <c r="I21" s="150" t="str">
        <f t="shared" si="0"/>
        <v/>
      </c>
      <c r="J21" s="72"/>
      <c r="K21" s="151">
        <f t="shared" si="1"/>
        <v>0</v>
      </c>
      <c r="L21" s="152" t="str">
        <f t="shared" si="6"/>
        <v/>
      </c>
      <c r="M21" s="87"/>
      <c r="N21" s="153" t="str">
        <f t="shared" si="2"/>
        <v/>
      </c>
      <c r="O21" s="75"/>
      <c r="P21" s="76"/>
      <c r="Q21" s="154">
        <f t="shared" si="4"/>
        <v>0</v>
      </c>
      <c r="R21" s="294"/>
      <c r="S21" s="155" t="str">
        <f t="shared" si="5"/>
        <v/>
      </c>
      <c r="T21" s="79"/>
    </row>
    <row r="22" spans="2:20" ht="18" customHeight="1">
      <c r="B22" s="149">
        <v>13</v>
      </c>
      <c r="C22" s="286"/>
      <c r="D22" s="287"/>
      <c r="E22" s="288"/>
      <c r="F22" s="100"/>
      <c r="G22" s="101"/>
      <c r="H22" s="142">
        <v>11000</v>
      </c>
      <c r="I22" s="150" t="str">
        <f t="shared" si="0"/>
        <v/>
      </c>
      <c r="J22" s="72"/>
      <c r="K22" s="151">
        <f t="shared" si="1"/>
        <v>0</v>
      </c>
      <c r="L22" s="152" t="str">
        <f t="shared" si="6"/>
        <v/>
      </c>
      <c r="M22" s="87"/>
      <c r="N22" s="153" t="str">
        <f t="shared" si="2"/>
        <v/>
      </c>
      <c r="O22" s="75"/>
      <c r="P22" s="76"/>
      <c r="Q22" s="154">
        <f t="shared" si="4"/>
        <v>0</v>
      </c>
      <c r="R22" s="294"/>
      <c r="S22" s="155" t="str">
        <f t="shared" si="5"/>
        <v/>
      </c>
      <c r="T22" s="79"/>
    </row>
    <row r="23" spans="2:20" ht="18" customHeight="1">
      <c r="B23" s="149">
        <v>14</v>
      </c>
      <c r="C23" s="286"/>
      <c r="D23" s="287"/>
      <c r="E23" s="288"/>
      <c r="F23" s="100"/>
      <c r="G23" s="101"/>
      <c r="H23" s="142">
        <v>11000</v>
      </c>
      <c r="I23" s="150" t="str">
        <f t="shared" si="0"/>
        <v/>
      </c>
      <c r="J23" s="72"/>
      <c r="K23" s="151">
        <f t="shared" si="1"/>
        <v>0</v>
      </c>
      <c r="L23" s="152" t="str">
        <f t="shared" si="6"/>
        <v/>
      </c>
      <c r="M23" s="87"/>
      <c r="N23" s="153" t="str">
        <f t="shared" si="2"/>
        <v/>
      </c>
      <c r="O23" s="75"/>
      <c r="P23" s="76"/>
      <c r="Q23" s="154">
        <f t="shared" si="4"/>
        <v>0</v>
      </c>
      <c r="R23" s="294"/>
      <c r="S23" s="155" t="str">
        <f t="shared" si="5"/>
        <v/>
      </c>
      <c r="T23" s="79"/>
    </row>
    <row r="24" spans="2:20" ht="18" customHeight="1">
      <c r="B24" s="149">
        <v>15</v>
      </c>
      <c r="C24" s="286"/>
      <c r="D24" s="287"/>
      <c r="E24" s="288"/>
      <c r="F24" s="100"/>
      <c r="G24" s="101"/>
      <c r="H24" s="142">
        <v>11000</v>
      </c>
      <c r="I24" s="150" t="str">
        <f t="shared" si="0"/>
        <v/>
      </c>
      <c r="J24" s="72"/>
      <c r="K24" s="151">
        <f t="shared" si="1"/>
        <v>0</v>
      </c>
      <c r="L24" s="152" t="str">
        <f t="shared" si="6"/>
        <v/>
      </c>
      <c r="M24" s="87"/>
      <c r="N24" s="153" t="str">
        <f t="shared" si="2"/>
        <v/>
      </c>
      <c r="O24" s="75"/>
      <c r="P24" s="76"/>
      <c r="Q24" s="154">
        <f t="shared" si="4"/>
        <v>0</v>
      </c>
      <c r="R24" s="294"/>
      <c r="S24" s="155" t="str">
        <f t="shared" si="5"/>
        <v/>
      </c>
      <c r="T24" s="79"/>
    </row>
    <row r="25" spans="2:20" ht="18" customHeight="1">
      <c r="B25" s="149">
        <v>16</v>
      </c>
      <c r="C25" s="286"/>
      <c r="D25" s="287"/>
      <c r="E25" s="288"/>
      <c r="F25" s="100"/>
      <c r="G25" s="101"/>
      <c r="H25" s="142">
        <v>11000</v>
      </c>
      <c r="I25" s="150" t="str">
        <f t="shared" si="0"/>
        <v/>
      </c>
      <c r="J25" s="72"/>
      <c r="K25" s="151">
        <f t="shared" si="1"/>
        <v>0</v>
      </c>
      <c r="L25" s="152" t="str">
        <f t="shared" si="6"/>
        <v/>
      </c>
      <c r="M25" s="87"/>
      <c r="N25" s="153" t="str">
        <f t="shared" si="2"/>
        <v/>
      </c>
      <c r="O25" s="75"/>
      <c r="P25" s="76"/>
      <c r="Q25" s="154">
        <f t="shared" ref="Q25:Q35" si="7">O25-P25</f>
        <v>0</v>
      </c>
      <c r="R25" s="294"/>
      <c r="S25" s="155" t="str">
        <f t="shared" si="5"/>
        <v/>
      </c>
      <c r="T25" s="79"/>
    </row>
    <row r="26" spans="2:20" ht="18" customHeight="1">
      <c r="B26" s="149">
        <v>17</v>
      </c>
      <c r="C26" s="286"/>
      <c r="D26" s="287"/>
      <c r="E26" s="288"/>
      <c r="F26" s="100"/>
      <c r="G26" s="101"/>
      <c r="H26" s="142">
        <v>11000</v>
      </c>
      <c r="I26" s="150" t="str">
        <f t="shared" ref="I26:I39" si="8">IF(G26="常勤職員",1,"")</f>
        <v/>
      </c>
      <c r="J26" s="72"/>
      <c r="K26" s="151">
        <f t="shared" si="1"/>
        <v>0</v>
      </c>
      <c r="L26" s="152" t="str">
        <f t="shared" si="6"/>
        <v/>
      </c>
      <c r="M26" s="87"/>
      <c r="N26" s="153" t="str">
        <f t="shared" si="2"/>
        <v/>
      </c>
      <c r="O26" s="75"/>
      <c r="P26" s="76"/>
      <c r="Q26" s="154">
        <f t="shared" si="7"/>
        <v>0</v>
      </c>
      <c r="R26" s="294"/>
      <c r="S26" s="155" t="str">
        <f t="shared" si="5"/>
        <v/>
      </c>
      <c r="T26" s="79"/>
    </row>
    <row r="27" spans="2:20" ht="18" customHeight="1">
      <c r="B27" s="149">
        <v>18</v>
      </c>
      <c r="C27" s="286"/>
      <c r="D27" s="287"/>
      <c r="E27" s="288"/>
      <c r="F27" s="100"/>
      <c r="G27" s="101"/>
      <c r="H27" s="142">
        <v>11000</v>
      </c>
      <c r="I27" s="150" t="str">
        <f t="shared" si="8"/>
        <v/>
      </c>
      <c r="J27" s="72"/>
      <c r="K27" s="151">
        <f t="shared" si="1"/>
        <v>0</v>
      </c>
      <c r="L27" s="152" t="str">
        <f t="shared" si="6"/>
        <v/>
      </c>
      <c r="M27" s="87"/>
      <c r="N27" s="153" t="str">
        <f t="shared" si="2"/>
        <v/>
      </c>
      <c r="O27" s="75"/>
      <c r="P27" s="76"/>
      <c r="Q27" s="154">
        <f t="shared" si="7"/>
        <v>0</v>
      </c>
      <c r="R27" s="294"/>
      <c r="S27" s="155" t="str">
        <f t="shared" si="5"/>
        <v/>
      </c>
      <c r="T27" s="79"/>
    </row>
    <row r="28" spans="2:20" ht="18" customHeight="1">
      <c r="B28" s="149">
        <v>19</v>
      </c>
      <c r="C28" s="286"/>
      <c r="D28" s="287"/>
      <c r="E28" s="288"/>
      <c r="F28" s="100"/>
      <c r="G28" s="101"/>
      <c r="H28" s="142">
        <v>11000</v>
      </c>
      <c r="I28" s="150" t="str">
        <f t="shared" si="8"/>
        <v/>
      </c>
      <c r="J28" s="72"/>
      <c r="K28" s="151">
        <f t="shared" si="1"/>
        <v>0</v>
      </c>
      <c r="L28" s="152" t="str">
        <f t="shared" si="6"/>
        <v/>
      </c>
      <c r="M28" s="87"/>
      <c r="N28" s="153" t="str">
        <f t="shared" si="2"/>
        <v/>
      </c>
      <c r="O28" s="75"/>
      <c r="P28" s="76"/>
      <c r="Q28" s="154">
        <f t="shared" si="7"/>
        <v>0</v>
      </c>
      <c r="R28" s="294"/>
      <c r="S28" s="155" t="str">
        <f t="shared" si="5"/>
        <v/>
      </c>
      <c r="T28" s="79"/>
    </row>
    <row r="29" spans="2:20" ht="18" customHeight="1">
      <c r="B29" s="149">
        <v>20</v>
      </c>
      <c r="C29" s="286"/>
      <c r="D29" s="287"/>
      <c r="E29" s="288"/>
      <c r="F29" s="100"/>
      <c r="G29" s="101"/>
      <c r="H29" s="142">
        <v>11000</v>
      </c>
      <c r="I29" s="150" t="str">
        <f t="shared" si="8"/>
        <v/>
      </c>
      <c r="J29" s="72"/>
      <c r="K29" s="151">
        <f t="shared" si="1"/>
        <v>0</v>
      </c>
      <c r="L29" s="152" t="str">
        <f t="shared" si="6"/>
        <v/>
      </c>
      <c r="M29" s="87"/>
      <c r="N29" s="153" t="str">
        <f t="shared" si="2"/>
        <v/>
      </c>
      <c r="O29" s="75"/>
      <c r="P29" s="76"/>
      <c r="Q29" s="154">
        <f t="shared" ref="Q29:Q33" si="9">O29-P29</f>
        <v>0</v>
      </c>
      <c r="R29" s="294"/>
      <c r="S29" s="155" t="str">
        <f t="shared" si="5"/>
        <v/>
      </c>
      <c r="T29" s="79"/>
    </row>
    <row r="30" spans="2:20" ht="18" customHeight="1">
      <c r="B30" s="149">
        <v>21</v>
      </c>
      <c r="C30" s="286"/>
      <c r="D30" s="287"/>
      <c r="E30" s="288"/>
      <c r="F30" s="100"/>
      <c r="G30" s="101"/>
      <c r="H30" s="142">
        <v>11000</v>
      </c>
      <c r="I30" s="150" t="str">
        <f t="shared" si="8"/>
        <v/>
      </c>
      <c r="J30" s="72"/>
      <c r="K30" s="151">
        <f t="shared" si="1"/>
        <v>0</v>
      </c>
      <c r="L30" s="152" t="str">
        <f t="shared" si="6"/>
        <v/>
      </c>
      <c r="M30" s="87"/>
      <c r="N30" s="153" t="str">
        <f t="shared" si="2"/>
        <v/>
      </c>
      <c r="O30" s="75"/>
      <c r="P30" s="76"/>
      <c r="Q30" s="154">
        <f t="shared" si="9"/>
        <v>0</v>
      </c>
      <c r="R30" s="294"/>
      <c r="S30" s="155" t="str">
        <f t="shared" si="5"/>
        <v/>
      </c>
      <c r="T30" s="79"/>
    </row>
    <row r="31" spans="2:20" ht="18" customHeight="1">
      <c r="B31" s="149">
        <v>22</v>
      </c>
      <c r="C31" s="286"/>
      <c r="D31" s="287"/>
      <c r="E31" s="288"/>
      <c r="F31" s="100"/>
      <c r="G31" s="101"/>
      <c r="H31" s="142">
        <v>11000</v>
      </c>
      <c r="I31" s="150" t="str">
        <f t="shared" si="8"/>
        <v/>
      </c>
      <c r="J31" s="72"/>
      <c r="K31" s="151">
        <f t="shared" si="1"/>
        <v>0</v>
      </c>
      <c r="L31" s="152" t="str">
        <f t="shared" si="6"/>
        <v/>
      </c>
      <c r="M31" s="87"/>
      <c r="N31" s="153" t="str">
        <f t="shared" si="2"/>
        <v/>
      </c>
      <c r="O31" s="75"/>
      <c r="P31" s="76"/>
      <c r="Q31" s="154">
        <f t="shared" si="9"/>
        <v>0</v>
      </c>
      <c r="R31" s="294"/>
      <c r="S31" s="155" t="str">
        <f t="shared" si="5"/>
        <v/>
      </c>
      <c r="T31" s="79"/>
    </row>
    <row r="32" spans="2:20" ht="18" customHeight="1">
      <c r="B32" s="149">
        <v>23</v>
      </c>
      <c r="C32" s="286"/>
      <c r="D32" s="287"/>
      <c r="E32" s="288"/>
      <c r="F32" s="100"/>
      <c r="G32" s="101"/>
      <c r="H32" s="142">
        <v>11000</v>
      </c>
      <c r="I32" s="150" t="str">
        <f t="shared" si="8"/>
        <v/>
      </c>
      <c r="J32" s="72"/>
      <c r="K32" s="151">
        <f t="shared" si="1"/>
        <v>0</v>
      </c>
      <c r="L32" s="152" t="str">
        <f t="shared" si="6"/>
        <v/>
      </c>
      <c r="M32" s="87"/>
      <c r="N32" s="153" t="str">
        <f t="shared" si="2"/>
        <v/>
      </c>
      <c r="O32" s="75"/>
      <c r="P32" s="76"/>
      <c r="Q32" s="154">
        <f t="shared" si="9"/>
        <v>0</v>
      </c>
      <c r="R32" s="294"/>
      <c r="S32" s="155" t="str">
        <f t="shared" si="5"/>
        <v/>
      </c>
      <c r="T32" s="79"/>
    </row>
    <row r="33" spans="2:20" ht="18" customHeight="1">
      <c r="B33" s="149">
        <v>24</v>
      </c>
      <c r="C33" s="286"/>
      <c r="D33" s="287"/>
      <c r="E33" s="288"/>
      <c r="F33" s="100"/>
      <c r="G33" s="101"/>
      <c r="H33" s="142">
        <v>11000</v>
      </c>
      <c r="I33" s="150" t="str">
        <f t="shared" si="8"/>
        <v/>
      </c>
      <c r="J33" s="72"/>
      <c r="K33" s="151">
        <f t="shared" si="1"/>
        <v>0</v>
      </c>
      <c r="L33" s="152" t="str">
        <f t="shared" si="6"/>
        <v/>
      </c>
      <c r="M33" s="87"/>
      <c r="N33" s="153" t="str">
        <f t="shared" si="2"/>
        <v/>
      </c>
      <c r="O33" s="75"/>
      <c r="P33" s="76"/>
      <c r="Q33" s="154">
        <f t="shared" si="9"/>
        <v>0</v>
      </c>
      <c r="R33" s="294"/>
      <c r="S33" s="155" t="str">
        <f t="shared" si="5"/>
        <v/>
      </c>
      <c r="T33" s="79"/>
    </row>
    <row r="34" spans="2:20" ht="18" customHeight="1">
      <c r="B34" s="149">
        <v>25</v>
      </c>
      <c r="C34" s="286"/>
      <c r="D34" s="287"/>
      <c r="E34" s="288"/>
      <c r="F34" s="100"/>
      <c r="G34" s="101"/>
      <c r="H34" s="142">
        <v>11000</v>
      </c>
      <c r="I34" s="150" t="str">
        <f t="shared" si="8"/>
        <v/>
      </c>
      <c r="J34" s="72"/>
      <c r="K34" s="151">
        <f t="shared" si="1"/>
        <v>0</v>
      </c>
      <c r="L34" s="152" t="str">
        <f t="shared" si="6"/>
        <v/>
      </c>
      <c r="M34" s="87"/>
      <c r="N34" s="153" t="str">
        <f t="shared" si="2"/>
        <v/>
      </c>
      <c r="O34" s="75"/>
      <c r="P34" s="76"/>
      <c r="Q34" s="154">
        <f t="shared" si="7"/>
        <v>0</v>
      </c>
      <c r="R34" s="294"/>
      <c r="S34" s="155" t="str">
        <f t="shared" si="5"/>
        <v/>
      </c>
      <c r="T34" s="79"/>
    </row>
    <row r="35" spans="2:20" ht="18" customHeight="1">
      <c r="B35" s="149">
        <v>26</v>
      </c>
      <c r="C35" s="286"/>
      <c r="D35" s="287"/>
      <c r="E35" s="288"/>
      <c r="F35" s="100"/>
      <c r="G35" s="101"/>
      <c r="H35" s="142">
        <v>11000</v>
      </c>
      <c r="I35" s="150" t="str">
        <f t="shared" si="8"/>
        <v/>
      </c>
      <c r="J35" s="72"/>
      <c r="K35" s="151">
        <f t="shared" si="1"/>
        <v>0</v>
      </c>
      <c r="L35" s="152" t="str">
        <f>IFERROR(ROUND(J35/K35,1),"")</f>
        <v/>
      </c>
      <c r="M35" s="87"/>
      <c r="N35" s="153" t="str">
        <f t="shared" si="2"/>
        <v/>
      </c>
      <c r="O35" s="75"/>
      <c r="P35" s="76"/>
      <c r="Q35" s="154">
        <f t="shared" si="7"/>
        <v>0</v>
      </c>
      <c r="R35" s="294"/>
      <c r="S35" s="155" t="str">
        <f t="shared" si="5"/>
        <v/>
      </c>
      <c r="T35" s="79"/>
    </row>
    <row r="36" spans="2:20" ht="18" customHeight="1">
      <c r="B36" s="149">
        <v>27</v>
      </c>
      <c r="C36" s="286"/>
      <c r="D36" s="287"/>
      <c r="E36" s="288"/>
      <c r="F36" s="100"/>
      <c r="G36" s="101"/>
      <c r="H36" s="142">
        <v>11000</v>
      </c>
      <c r="I36" s="150" t="str">
        <f t="shared" si="8"/>
        <v/>
      </c>
      <c r="J36" s="72"/>
      <c r="K36" s="151">
        <f t="shared" si="1"/>
        <v>0</v>
      </c>
      <c r="L36" s="152" t="str">
        <f t="shared" si="6"/>
        <v/>
      </c>
      <c r="M36" s="87"/>
      <c r="N36" s="153" t="str">
        <f t="shared" si="2"/>
        <v/>
      </c>
      <c r="O36" s="75"/>
      <c r="P36" s="76"/>
      <c r="Q36" s="154">
        <f t="shared" si="4"/>
        <v>0</v>
      </c>
      <c r="R36" s="294"/>
      <c r="S36" s="155" t="str">
        <f t="shared" si="5"/>
        <v/>
      </c>
      <c r="T36" s="79"/>
    </row>
    <row r="37" spans="2:20" ht="18" customHeight="1">
      <c r="B37" s="149">
        <v>28</v>
      </c>
      <c r="C37" s="286"/>
      <c r="D37" s="287"/>
      <c r="E37" s="288"/>
      <c r="F37" s="100"/>
      <c r="G37" s="101"/>
      <c r="H37" s="142">
        <v>11000</v>
      </c>
      <c r="I37" s="150" t="str">
        <f t="shared" si="8"/>
        <v/>
      </c>
      <c r="J37" s="72"/>
      <c r="K37" s="151">
        <f t="shared" si="1"/>
        <v>0</v>
      </c>
      <c r="L37" s="152" t="str">
        <f t="shared" si="6"/>
        <v/>
      </c>
      <c r="M37" s="87"/>
      <c r="N37" s="153" t="str">
        <f t="shared" si="2"/>
        <v/>
      </c>
      <c r="O37" s="75"/>
      <c r="P37" s="76"/>
      <c r="Q37" s="154">
        <f t="shared" si="4"/>
        <v>0</v>
      </c>
      <c r="R37" s="294"/>
      <c r="S37" s="155" t="str">
        <f t="shared" si="5"/>
        <v/>
      </c>
      <c r="T37" s="79"/>
    </row>
    <row r="38" spans="2:20" ht="18" customHeight="1">
      <c r="B38" s="149">
        <v>29</v>
      </c>
      <c r="C38" s="286"/>
      <c r="D38" s="287"/>
      <c r="E38" s="288"/>
      <c r="F38" s="100"/>
      <c r="G38" s="101"/>
      <c r="H38" s="142">
        <v>11000</v>
      </c>
      <c r="I38" s="150" t="str">
        <f t="shared" si="8"/>
        <v/>
      </c>
      <c r="J38" s="72"/>
      <c r="K38" s="151">
        <f t="shared" si="1"/>
        <v>0</v>
      </c>
      <c r="L38" s="152" t="str">
        <f t="shared" si="6"/>
        <v/>
      </c>
      <c r="M38" s="87"/>
      <c r="N38" s="153" t="str">
        <f t="shared" si="2"/>
        <v/>
      </c>
      <c r="O38" s="75"/>
      <c r="P38" s="76"/>
      <c r="Q38" s="154">
        <f t="shared" si="4"/>
        <v>0</v>
      </c>
      <c r="R38" s="294"/>
      <c r="S38" s="155" t="str">
        <f t="shared" si="5"/>
        <v/>
      </c>
      <c r="T38" s="79"/>
    </row>
    <row r="39" spans="2:20" ht="18" customHeight="1" thickBot="1">
      <c r="B39" s="149">
        <v>30</v>
      </c>
      <c r="C39" s="286"/>
      <c r="D39" s="287"/>
      <c r="E39" s="288"/>
      <c r="F39" s="100"/>
      <c r="G39" s="101"/>
      <c r="H39" s="142">
        <v>11000</v>
      </c>
      <c r="I39" s="150" t="str">
        <f t="shared" si="8"/>
        <v/>
      </c>
      <c r="J39" s="72"/>
      <c r="K39" s="151">
        <f t="shared" si="1"/>
        <v>0</v>
      </c>
      <c r="L39" s="152" t="str">
        <f t="shared" si="6"/>
        <v/>
      </c>
      <c r="M39" s="87"/>
      <c r="N39" s="153" t="str">
        <f t="shared" si="2"/>
        <v/>
      </c>
      <c r="O39" s="75"/>
      <c r="P39" s="76"/>
      <c r="Q39" s="154">
        <f t="shared" si="4"/>
        <v>0</v>
      </c>
      <c r="R39" s="285"/>
      <c r="S39" s="155" t="str">
        <f t="shared" si="5"/>
        <v/>
      </c>
      <c r="T39" s="79"/>
    </row>
    <row r="40" spans="2:20" ht="18" customHeight="1" thickBot="1">
      <c r="B40" s="298" t="s">
        <v>32</v>
      </c>
      <c r="C40" s="299"/>
      <c r="D40" s="299"/>
      <c r="E40" s="299"/>
      <c r="F40" s="299"/>
      <c r="G40" s="300"/>
      <c r="H40" s="156"/>
      <c r="I40" s="157">
        <f>SUM(I10:I39)</f>
        <v>0</v>
      </c>
      <c r="J40" s="158"/>
      <c r="K40" s="159"/>
      <c r="L40" s="160">
        <f>SUM(L10:L39)</f>
        <v>0</v>
      </c>
      <c r="M40" s="161">
        <f t="shared" ref="M40:Q40" si="10">SUM(M10:M39)</f>
        <v>0</v>
      </c>
      <c r="N40" s="162">
        <f t="shared" si="10"/>
        <v>0</v>
      </c>
      <c r="O40" s="162">
        <f t="shared" si="10"/>
        <v>0</v>
      </c>
      <c r="P40" s="163">
        <f t="shared" si="10"/>
        <v>0</v>
      </c>
      <c r="Q40" s="164">
        <f t="shared" si="10"/>
        <v>0</v>
      </c>
      <c r="R40" s="77"/>
      <c r="S40" s="165" t="str">
        <f t="shared" si="5"/>
        <v/>
      </c>
      <c r="T40" s="166"/>
    </row>
    <row r="41" spans="2:20" ht="18" customHeight="1">
      <c r="B41" s="121" t="s">
        <v>21</v>
      </c>
      <c r="C41" s="121"/>
      <c r="D41" s="121"/>
      <c r="E41" s="121"/>
      <c r="F41" s="121"/>
      <c r="G41" s="121"/>
      <c r="H41" s="121"/>
      <c r="I41" s="121"/>
      <c r="J41" s="121"/>
      <c r="K41" s="121"/>
      <c r="L41" s="121"/>
      <c r="M41" s="121"/>
      <c r="N41" s="121"/>
      <c r="O41" s="121"/>
      <c r="P41" s="121"/>
      <c r="Q41" s="121"/>
      <c r="R41" s="121"/>
      <c r="S41" s="121"/>
      <c r="T41" s="121"/>
    </row>
    <row r="42" spans="2:20" ht="18" customHeight="1">
      <c r="B42" s="121" t="s">
        <v>23</v>
      </c>
      <c r="C42" s="121"/>
      <c r="D42" s="121"/>
      <c r="E42" s="121"/>
      <c r="F42" s="121"/>
      <c r="G42" s="121"/>
      <c r="H42" s="121"/>
      <c r="I42" s="121"/>
      <c r="J42" s="121"/>
      <c r="K42" s="121"/>
      <c r="L42" s="121"/>
      <c r="M42" s="121"/>
      <c r="N42" s="121"/>
      <c r="O42" s="121"/>
      <c r="P42" s="121"/>
      <c r="Q42" s="121"/>
      <c r="R42" s="121"/>
      <c r="S42" s="121"/>
      <c r="T42" s="121"/>
    </row>
    <row r="43" spans="2:20" ht="18" customHeight="1">
      <c r="B43" s="167" t="s">
        <v>24</v>
      </c>
      <c r="C43" s="121"/>
      <c r="D43" s="121"/>
      <c r="E43" s="121"/>
      <c r="F43" s="121"/>
      <c r="G43" s="121"/>
      <c r="H43" s="121"/>
      <c r="I43" s="121"/>
      <c r="J43" s="121"/>
      <c r="K43" s="121"/>
      <c r="L43" s="121"/>
      <c r="M43" s="121"/>
      <c r="N43" s="121"/>
      <c r="O43" s="121"/>
      <c r="P43" s="121"/>
      <c r="Q43" s="121"/>
      <c r="R43" s="121"/>
      <c r="S43" s="121"/>
      <c r="T43" s="121"/>
    </row>
    <row r="44" spans="2:20" ht="18" customHeight="1"/>
    <row r="45" spans="2:20" ht="18" customHeight="1"/>
    <row r="46" spans="2:20" ht="18" customHeight="1"/>
    <row r="47" spans="2:20" ht="18" customHeight="1"/>
    <row r="48" spans="2:2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sheetData>
  <sheetProtection algorithmName="SHA-512" hashValue="l12faSYT83eALdroKXNcUa6R6uQ8Gq6qv0Jb6UDlxORmQdqVbErlMRvGXCpYSDcFgaZdQTjQRicZU76mH4E3uQ==" saltValue="b5kidN9pfR09DCOezZKblg==" spinCount="100000" sheet="1" objects="1" scenarios="1" formatCells="0"/>
  <mergeCells count="47">
    <mergeCell ref="C21:E21"/>
    <mergeCell ref="C24:E24"/>
    <mergeCell ref="C27:E27"/>
    <mergeCell ref="C9:E9"/>
    <mergeCell ref="C26:E26"/>
    <mergeCell ref="B40:G40"/>
    <mergeCell ref="C13:E13"/>
    <mergeCell ref="C17:E17"/>
    <mergeCell ref="C18:E18"/>
    <mergeCell ref="C19:E19"/>
    <mergeCell ref="C20:E20"/>
    <mergeCell ref="C38:E38"/>
    <mergeCell ref="C39:E39"/>
    <mergeCell ref="C36:E36"/>
    <mergeCell ref="C37:E37"/>
    <mergeCell ref="C15:E15"/>
    <mergeCell ref="C33:E33"/>
    <mergeCell ref="C16:E16"/>
    <mergeCell ref="C12:E12"/>
    <mergeCell ref="C14:E14"/>
    <mergeCell ref="S5:T5"/>
    <mergeCell ref="C23:E23"/>
    <mergeCell ref="C10:E10"/>
    <mergeCell ref="C11:E11"/>
    <mergeCell ref="C22:E22"/>
    <mergeCell ref="R9:R39"/>
    <mergeCell ref="C30:E30"/>
    <mergeCell ref="C31:E31"/>
    <mergeCell ref="C32:E32"/>
    <mergeCell ref="C28:E28"/>
    <mergeCell ref="C34:E34"/>
    <mergeCell ref="C35:E35"/>
    <mergeCell ref="C25:E25"/>
    <mergeCell ref="C29:E29"/>
    <mergeCell ref="B3:T3"/>
    <mergeCell ref="B7:B8"/>
    <mergeCell ref="C7:E8"/>
    <mergeCell ref="G7:G8"/>
    <mergeCell ref="J7:L7"/>
    <mergeCell ref="R7:R8"/>
    <mergeCell ref="S7:S8"/>
    <mergeCell ref="F7:F8"/>
    <mergeCell ref="T7:T8"/>
    <mergeCell ref="H7:H8"/>
    <mergeCell ref="I7:I8"/>
    <mergeCell ref="M7:M8"/>
    <mergeCell ref="N7:N8"/>
  </mergeCells>
  <phoneticPr fontId="1"/>
  <dataValidations count="3">
    <dataValidation type="list" allowBlank="1" showInputMessage="1" showErrorMessage="1" sqref="G10:G39" xr:uid="{00000000-0002-0000-0100-000000000000}">
      <formula1>"常勤職員,非常勤職員"</formula1>
    </dataValidation>
    <dataValidation type="list" allowBlank="1" showInputMessage="1" showErrorMessage="1" sqref="F10:F39" xr:uid="{00000000-0002-0000-0100-000001000000}">
      <formula1>"放課後児童支援員,補助員,育成支援の周辺業務を行う職員,その他"</formula1>
    </dataValidation>
    <dataValidation type="list" allowBlank="1" showInputMessage="1" showErrorMessage="1" sqref="M10:M39" xr:uid="{157EFDD7-B2A8-45DF-A8A9-0D23AC8751CA}">
      <formula1>"1,2,3,4,5,6,7,8,9,10,11,12"</formula1>
    </dataValidation>
  </dataValidations>
  <printOptions horizontalCentered="1"/>
  <pageMargins left="0.23622047244094491" right="0.23622047244094491" top="0.55118110236220474" bottom="0.55118110236220474" header="0.31496062992125984" footer="0.31496062992125984"/>
  <pageSetup paperSize="9"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47A06-C84B-49CB-B6DB-4AEFF0E6BFAB}">
  <dimension ref="B1:U1845"/>
  <sheetViews>
    <sheetView view="pageBreakPreview" topLeftCell="A4" zoomScale="79" zoomScaleNormal="100" zoomScaleSheetLayoutView="79" workbookViewId="0">
      <selection activeCell="L16" sqref="L16"/>
    </sheetView>
  </sheetViews>
  <sheetFormatPr defaultRowHeight="12.75"/>
  <cols>
    <col min="1" max="1" width="2.125" style="1" customWidth="1"/>
    <col min="2" max="2" width="5.125" style="1" customWidth="1"/>
    <col min="3" max="4" width="3.625" style="1" customWidth="1"/>
    <col min="5" max="5" width="12.625" style="1" customWidth="1"/>
    <col min="6" max="7" width="15.625" style="1" customWidth="1"/>
    <col min="8" max="8" width="13.625" style="1" customWidth="1"/>
    <col min="9" max="9" width="9.375" style="1" customWidth="1"/>
    <col min="10" max="10" width="11.875" style="1" customWidth="1"/>
    <col min="11" max="11" width="15.625" style="1" customWidth="1"/>
    <col min="12" max="12" width="13.5" style="1" bestFit="1" customWidth="1"/>
    <col min="13" max="13" width="10.875" style="1" customWidth="1"/>
    <col min="14" max="14" width="13.625" style="1" customWidth="1"/>
    <col min="15" max="15" width="13" style="1" customWidth="1"/>
    <col min="16" max="16" width="15.625" style="1" customWidth="1"/>
    <col min="17" max="17" width="13.75" style="1" customWidth="1"/>
    <col min="18" max="18" width="14.5" style="1" customWidth="1"/>
    <col min="19" max="21" width="15.625" style="1" customWidth="1"/>
    <col min="22" max="22" width="2.125" style="1" customWidth="1"/>
    <col min="23" max="28" width="3.625" style="1" customWidth="1"/>
    <col min="29" max="30" width="9.75" style="1" customWidth="1"/>
    <col min="31" max="178" width="3.625" style="1" customWidth="1"/>
    <col min="179" max="792" width="2.625" style="1" customWidth="1"/>
    <col min="793" max="16384" width="9" style="1"/>
  </cols>
  <sheetData>
    <row r="1" spans="2:21" ht="18" customHeight="1">
      <c r="B1" s="4" t="s">
        <v>18</v>
      </c>
    </row>
    <row r="2" spans="2:21" ht="18" customHeight="1"/>
    <row r="3" spans="2:21" ht="27" customHeight="1">
      <c r="B3" s="320" t="s">
        <v>22</v>
      </c>
      <c r="C3" s="320"/>
      <c r="D3" s="320"/>
      <c r="E3" s="320"/>
      <c r="F3" s="320"/>
      <c r="G3" s="320"/>
      <c r="H3" s="320"/>
      <c r="I3" s="320"/>
      <c r="J3" s="320"/>
      <c r="K3" s="320"/>
      <c r="L3" s="320"/>
      <c r="M3" s="320"/>
      <c r="N3" s="320"/>
      <c r="O3" s="320"/>
      <c r="P3" s="320"/>
      <c r="Q3" s="320"/>
      <c r="R3" s="320"/>
      <c r="S3" s="320"/>
      <c r="T3" s="320"/>
      <c r="U3" s="83"/>
    </row>
    <row r="4" spans="2:21" ht="18" customHeight="1" thickBot="1"/>
    <row r="5" spans="2:21" ht="18" customHeight="1" thickBot="1">
      <c r="R5" s="32" t="s">
        <v>14</v>
      </c>
      <c r="S5" s="321" t="s">
        <v>79</v>
      </c>
      <c r="T5" s="322"/>
    </row>
    <row r="6" spans="2:21" ht="18" customHeight="1" thickBot="1">
      <c r="B6" s="1" t="s">
        <v>77</v>
      </c>
    </row>
    <row r="7" spans="2:21" ht="27" customHeight="1">
      <c r="B7" s="307" t="s">
        <v>19</v>
      </c>
      <c r="C7" s="323" t="s">
        <v>20</v>
      </c>
      <c r="D7" s="324"/>
      <c r="E7" s="325"/>
      <c r="F7" s="304" t="s">
        <v>31</v>
      </c>
      <c r="G7" s="304" t="s">
        <v>30</v>
      </c>
      <c r="H7" s="311" t="s">
        <v>46</v>
      </c>
      <c r="I7" s="311" t="s">
        <v>40</v>
      </c>
      <c r="J7" s="329" t="s">
        <v>41</v>
      </c>
      <c r="K7" s="324"/>
      <c r="L7" s="330"/>
      <c r="M7" s="304" t="s">
        <v>45</v>
      </c>
      <c r="N7" s="304" t="s">
        <v>51</v>
      </c>
      <c r="O7" s="20" t="s">
        <v>78</v>
      </c>
      <c r="P7" s="18"/>
      <c r="Q7" s="21"/>
      <c r="R7" s="304" t="s">
        <v>54</v>
      </c>
      <c r="S7" s="304" t="s">
        <v>55</v>
      </c>
      <c r="T7" s="307" t="s">
        <v>47</v>
      </c>
    </row>
    <row r="8" spans="2:21" ht="38.65" thickBot="1">
      <c r="B8" s="305"/>
      <c r="C8" s="326"/>
      <c r="D8" s="327"/>
      <c r="E8" s="328"/>
      <c r="F8" s="306"/>
      <c r="G8" s="306"/>
      <c r="H8" s="313"/>
      <c r="I8" s="313"/>
      <c r="J8" s="28" t="s">
        <v>42</v>
      </c>
      <c r="K8" s="19" t="s">
        <v>43</v>
      </c>
      <c r="L8" s="29" t="s">
        <v>44</v>
      </c>
      <c r="M8" s="306"/>
      <c r="N8" s="305"/>
      <c r="O8" s="22"/>
      <c r="P8" s="43" t="s">
        <v>52</v>
      </c>
      <c r="Q8" s="23" t="s">
        <v>53</v>
      </c>
      <c r="R8" s="306"/>
      <c r="S8" s="306"/>
      <c r="T8" s="305"/>
    </row>
    <row r="9" spans="2:21" ht="18" customHeight="1">
      <c r="B9" s="84"/>
      <c r="C9" s="308"/>
      <c r="D9" s="309"/>
      <c r="E9" s="310"/>
      <c r="F9" s="60"/>
      <c r="G9" s="60"/>
      <c r="H9" s="60"/>
      <c r="I9" s="61"/>
      <c r="J9" s="67"/>
      <c r="K9" s="90">
        <v>160</v>
      </c>
      <c r="L9" s="62"/>
      <c r="M9" s="63"/>
      <c r="N9" s="60"/>
      <c r="O9" s="64"/>
      <c r="P9" s="65"/>
      <c r="Q9" s="66"/>
      <c r="R9" s="311"/>
      <c r="S9" s="63"/>
      <c r="T9" s="60"/>
    </row>
    <row r="10" spans="2:21" ht="18" customHeight="1">
      <c r="B10" s="17">
        <v>1</v>
      </c>
      <c r="C10" s="314" t="s">
        <v>84</v>
      </c>
      <c r="D10" s="315"/>
      <c r="E10" s="316"/>
      <c r="F10" s="98" t="s">
        <v>88</v>
      </c>
      <c r="G10" s="98" t="s">
        <v>90</v>
      </c>
      <c r="H10" s="46">
        <v>11000</v>
      </c>
      <c r="I10" s="47">
        <f t="shared" ref="I10:I39" si="0">IF(G10="常勤職員",1,"")</f>
        <v>1</v>
      </c>
      <c r="J10" s="88">
        <v>160</v>
      </c>
      <c r="K10" s="59">
        <f t="shared" ref="K10:K39" si="1">$K$9</f>
        <v>160</v>
      </c>
      <c r="L10" s="30">
        <f>IFERROR(ROUND(J10/K10,1),"")</f>
        <v>1</v>
      </c>
      <c r="M10" s="95">
        <v>12</v>
      </c>
      <c r="N10" s="50">
        <f t="shared" ref="N10:N39" si="2">IFERROR(IF(G10="常勤職員",H10*I10*M10,H10*L10*M10),"")</f>
        <v>132000</v>
      </c>
      <c r="O10" s="91">
        <v>120000</v>
      </c>
      <c r="P10" s="92">
        <v>120000</v>
      </c>
      <c r="Q10" s="24">
        <f>O10-P10</f>
        <v>0</v>
      </c>
      <c r="R10" s="312"/>
      <c r="S10" s="39">
        <f>IFERROR(ROUND(O10/M10,0),"")</f>
        <v>10000</v>
      </c>
      <c r="T10" s="78"/>
    </row>
    <row r="11" spans="2:21" ht="18" customHeight="1">
      <c r="B11" s="15">
        <v>2</v>
      </c>
      <c r="C11" s="317" t="s">
        <v>85</v>
      </c>
      <c r="D11" s="318"/>
      <c r="E11" s="319"/>
      <c r="F11" s="98" t="s">
        <v>88</v>
      </c>
      <c r="G11" s="99" t="s">
        <v>90</v>
      </c>
      <c r="H11" s="46">
        <v>11000</v>
      </c>
      <c r="I11" s="48">
        <f t="shared" si="0"/>
        <v>1</v>
      </c>
      <c r="J11" s="89">
        <v>160</v>
      </c>
      <c r="K11" s="14">
        <f t="shared" si="1"/>
        <v>160</v>
      </c>
      <c r="L11" s="31">
        <f t="shared" ref="L11:L39" si="3">IFERROR(ROUND(J11/K11,1),"")</f>
        <v>1</v>
      </c>
      <c r="M11" s="95">
        <v>10</v>
      </c>
      <c r="N11" s="51">
        <f t="shared" si="2"/>
        <v>110000</v>
      </c>
      <c r="O11" s="93">
        <v>100000</v>
      </c>
      <c r="P11" s="94">
        <v>100000</v>
      </c>
      <c r="Q11" s="25">
        <f t="shared" ref="Q11:Q39" si="4">O11-P11</f>
        <v>0</v>
      </c>
      <c r="R11" s="312"/>
      <c r="S11" s="40">
        <f t="shared" ref="S11:S40" si="5">IFERROR(ROUND(O11/M11,0),"")</f>
        <v>10000</v>
      </c>
      <c r="T11" s="96" t="s">
        <v>92</v>
      </c>
    </row>
    <row r="12" spans="2:21" ht="18" customHeight="1">
      <c r="B12" s="15">
        <v>3</v>
      </c>
      <c r="C12" s="317" t="s">
        <v>86</v>
      </c>
      <c r="D12" s="318"/>
      <c r="E12" s="319"/>
      <c r="F12" s="98" t="s">
        <v>88</v>
      </c>
      <c r="G12" s="99" t="s">
        <v>91</v>
      </c>
      <c r="H12" s="46">
        <v>11000</v>
      </c>
      <c r="I12" s="48" t="str">
        <f t="shared" si="0"/>
        <v/>
      </c>
      <c r="J12" s="89">
        <v>120</v>
      </c>
      <c r="K12" s="14">
        <f t="shared" si="1"/>
        <v>160</v>
      </c>
      <c r="L12" s="31">
        <f t="shared" si="3"/>
        <v>0.8</v>
      </c>
      <c r="M12" s="95">
        <v>12</v>
      </c>
      <c r="N12" s="51">
        <f t="shared" si="2"/>
        <v>105600</v>
      </c>
      <c r="O12" s="93">
        <v>96000</v>
      </c>
      <c r="P12" s="94">
        <v>96000</v>
      </c>
      <c r="Q12" s="25">
        <f t="shared" si="4"/>
        <v>0</v>
      </c>
      <c r="R12" s="312"/>
      <c r="S12" s="40">
        <f t="shared" si="5"/>
        <v>8000</v>
      </c>
      <c r="T12" s="79"/>
    </row>
    <row r="13" spans="2:21" ht="18" customHeight="1">
      <c r="B13" s="15">
        <v>4</v>
      </c>
      <c r="C13" s="317" t="s">
        <v>87</v>
      </c>
      <c r="D13" s="318"/>
      <c r="E13" s="319"/>
      <c r="F13" s="98" t="s">
        <v>89</v>
      </c>
      <c r="G13" s="99" t="s">
        <v>91</v>
      </c>
      <c r="H13" s="46">
        <v>11000</v>
      </c>
      <c r="I13" s="48" t="str">
        <f t="shared" si="0"/>
        <v/>
      </c>
      <c r="J13" s="89">
        <v>80</v>
      </c>
      <c r="K13" s="14">
        <f t="shared" si="1"/>
        <v>160</v>
      </c>
      <c r="L13" s="31">
        <f t="shared" si="3"/>
        <v>0.5</v>
      </c>
      <c r="M13" s="95">
        <v>12</v>
      </c>
      <c r="N13" s="51">
        <f t="shared" si="2"/>
        <v>66000</v>
      </c>
      <c r="O13" s="93">
        <v>60000</v>
      </c>
      <c r="P13" s="94">
        <v>60000</v>
      </c>
      <c r="Q13" s="25">
        <f t="shared" si="4"/>
        <v>0</v>
      </c>
      <c r="R13" s="312"/>
      <c r="S13" s="40">
        <f t="shared" si="5"/>
        <v>5000</v>
      </c>
      <c r="T13" s="79"/>
    </row>
    <row r="14" spans="2:21" ht="18" customHeight="1">
      <c r="B14" s="15">
        <v>5</v>
      </c>
      <c r="C14" s="286"/>
      <c r="D14" s="287"/>
      <c r="E14" s="288"/>
      <c r="F14" s="100"/>
      <c r="G14" s="101"/>
      <c r="H14" s="46">
        <v>11000</v>
      </c>
      <c r="I14" s="48" t="str">
        <f t="shared" si="0"/>
        <v/>
      </c>
      <c r="J14" s="72"/>
      <c r="K14" s="14">
        <f t="shared" si="1"/>
        <v>160</v>
      </c>
      <c r="L14" s="31">
        <f t="shared" si="3"/>
        <v>0</v>
      </c>
      <c r="M14" s="87"/>
      <c r="N14" s="51">
        <f t="shared" si="2"/>
        <v>0</v>
      </c>
      <c r="O14" s="75"/>
      <c r="P14" s="76"/>
      <c r="Q14" s="25">
        <f t="shared" si="4"/>
        <v>0</v>
      </c>
      <c r="R14" s="312"/>
      <c r="S14" s="40" t="str">
        <f t="shared" si="5"/>
        <v/>
      </c>
      <c r="T14" s="79"/>
    </row>
    <row r="15" spans="2:21" ht="18" customHeight="1">
      <c r="B15" s="15">
        <v>6</v>
      </c>
      <c r="C15" s="286"/>
      <c r="D15" s="287"/>
      <c r="E15" s="288"/>
      <c r="F15" s="100"/>
      <c r="G15" s="101"/>
      <c r="H15" s="46">
        <v>11000</v>
      </c>
      <c r="I15" s="48" t="str">
        <f t="shared" si="0"/>
        <v/>
      </c>
      <c r="J15" s="72"/>
      <c r="K15" s="14">
        <f t="shared" si="1"/>
        <v>160</v>
      </c>
      <c r="L15" s="31">
        <f t="shared" si="3"/>
        <v>0</v>
      </c>
      <c r="M15" s="87"/>
      <c r="N15" s="51">
        <f t="shared" si="2"/>
        <v>0</v>
      </c>
      <c r="O15" s="75"/>
      <c r="P15" s="76"/>
      <c r="Q15" s="25">
        <f t="shared" si="4"/>
        <v>0</v>
      </c>
      <c r="R15" s="312"/>
      <c r="S15" s="40" t="str">
        <f t="shared" si="5"/>
        <v/>
      </c>
      <c r="T15" s="79"/>
    </row>
    <row r="16" spans="2:21" ht="18" customHeight="1">
      <c r="B16" s="15">
        <v>7</v>
      </c>
      <c r="C16" s="286"/>
      <c r="D16" s="287"/>
      <c r="E16" s="288"/>
      <c r="F16" s="100"/>
      <c r="G16" s="101"/>
      <c r="H16" s="46">
        <v>11000</v>
      </c>
      <c r="I16" s="48" t="str">
        <f t="shared" si="0"/>
        <v/>
      </c>
      <c r="J16" s="72"/>
      <c r="K16" s="14">
        <f t="shared" si="1"/>
        <v>160</v>
      </c>
      <c r="L16" s="31">
        <f t="shared" si="3"/>
        <v>0</v>
      </c>
      <c r="M16" s="87"/>
      <c r="N16" s="51">
        <f t="shared" si="2"/>
        <v>0</v>
      </c>
      <c r="O16" s="75"/>
      <c r="P16" s="76"/>
      <c r="Q16" s="25">
        <f t="shared" si="4"/>
        <v>0</v>
      </c>
      <c r="R16" s="312"/>
      <c r="S16" s="40" t="str">
        <f t="shared" si="5"/>
        <v/>
      </c>
      <c r="T16" s="79"/>
    </row>
    <row r="17" spans="2:20" ht="18" customHeight="1">
      <c r="B17" s="15">
        <v>8</v>
      </c>
      <c r="C17" s="286"/>
      <c r="D17" s="287"/>
      <c r="E17" s="288"/>
      <c r="F17" s="100"/>
      <c r="G17" s="101"/>
      <c r="H17" s="46">
        <v>11000</v>
      </c>
      <c r="I17" s="48" t="str">
        <f t="shared" si="0"/>
        <v/>
      </c>
      <c r="J17" s="72"/>
      <c r="K17" s="14">
        <f t="shared" si="1"/>
        <v>160</v>
      </c>
      <c r="L17" s="31">
        <f t="shared" si="3"/>
        <v>0</v>
      </c>
      <c r="M17" s="87"/>
      <c r="N17" s="51">
        <f t="shared" si="2"/>
        <v>0</v>
      </c>
      <c r="O17" s="75"/>
      <c r="P17" s="76"/>
      <c r="Q17" s="25">
        <f t="shared" si="4"/>
        <v>0</v>
      </c>
      <c r="R17" s="312"/>
      <c r="S17" s="40" t="str">
        <f t="shared" si="5"/>
        <v/>
      </c>
      <c r="T17" s="79"/>
    </row>
    <row r="18" spans="2:20" ht="18" customHeight="1">
      <c r="B18" s="15">
        <v>9</v>
      </c>
      <c r="C18" s="286"/>
      <c r="D18" s="287"/>
      <c r="E18" s="288"/>
      <c r="F18" s="100"/>
      <c r="G18" s="101"/>
      <c r="H18" s="46">
        <v>11000</v>
      </c>
      <c r="I18" s="48" t="str">
        <f t="shared" si="0"/>
        <v/>
      </c>
      <c r="J18" s="72"/>
      <c r="K18" s="14">
        <f t="shared" si="1"/>
        <v>160</v>
      </c>
      <c r="L18" s="31">
        <f t="shared" si="3"/>
        <v>0</v>
      </c>
      <c r="M18" s="87"/>
      <c r="N18" s="51">
        <f t="shared" si="2"/>
        <v>0</v>
      </c>
      <c r="O18" s="75"/>
      <c r="P18" s="76"/>
      <c r="Q18" s="25">
        <f t="shared" si="4"/>
        <v>0</v>
      </c>
      <c r="R18" s="312"/>
      <c r="S18" s="40" t="str">
        <f t="shared" si="5"/>
        <v/>
      </c>
      <c r="T18" s="79"/>
    </row>
    <row r="19" spans="2:20" ht="18" customHeight="1">
      <c r="B19" s="15">
        <v>10</v>
      </c>
      <c r="C19" s="286"/>
      <c r="D19" s="287"/>
      <c r="E19" s="288"/>
      <c r="F19" s="100"/>
      <c r="G19" s="101"/>
      <c r="H19" s="46">
        <v>11000</v>
      </c>
      <c r="I19" s="48" t="str">
        <f t="shared" si="0"/>
        <v/>
      </c>
      <c r="J19" s="72"/>
      <c r="K19" s="14">
        <f t="shared" si="1"/>
        <v>160</v>
      </c>
      <c r="L19" s="31">
        <f t="shared" si="3"/>
        <v>0</v>
      </c>
      <c r="M19" s="87"/>
      <c r="N19" s="51">
        <f t="shared" si="2"/>
        <v>0</v>
      </c>
      <c r="O19" s="75"/>
      <c r="P19" s="76"/>
      <c r="Q19" s="25">
        <f t="shared" si="4"/>
        <v>0</v>
      </c>
      <c r="R19" s="312"/>
      <c r="S19" s="40" t="str">
        <f>IFERROR(ROUND(O19/M19,0),"")</f>
        <v/>
      </c>
      <c r="T19" s="79"/>
    </row>
    <row r="20" spans="2:20" ht="18" customHeight="1">
      <c r="B20" s="15">
        <v>11</v>
      </c>
      <c r="C20" s="286"/>
      <c r="D20" s="287"/>
      <c r="E20" s="288"/>
      <c r="F20" s="100"/>
      <c r="G20" s="101"/>
      <c r="H20" s="46">
        <v>11000</v>
      </c>
      <c r="I20" s="48" t="str">
        <f t="shared" si="0"/>
        <v/>
      </c>
      <c r="J20" s="72"/>
      <c r="K20" s="14">
        <f t="shared" si="1"/>
        <v>160</v>
      </c>
      <c r="L20" s="31">
        <f t="shared" si="3"/>
        <v>0</v>
      </c>
      <c r="M20" s="87"/>
      <c r="N20" s="51">
        <f t="shared" si="2"/>
        <v>0</v>
      </c>
      <c r="O20" s="75"/>
      <c r="P20" s="76"/>
      <c r="Q20" s="25">
        <f t="shared" si="4"/>
        <v>0</v>
      </c>
      <c r="R20" s="312"/>
      <c r="S20" s="40" t="str">
        <f t="shared" si="5"/>
        <v/>
      </c>
      <c r="T20" s="79"/>
    </row>
    <row r="21" spans="2:20" ht="18" customHeight="1">
      <c r="B21" s="15">
        <v>12</v>
      </c>
      <c r="C21" s="286"/>
      <c r="D21" s="287"/>
      <c r="E21" s="288"/>
      <c r="F21" s="100"/>
      <c r="G21" s="101"/>
      <c r="H21" s="46">
        <v>11000</v>
      </c>
      <c r="I21" s="48" t="str">
        <f t="shared" si="0"/>
        <v/>
      </c>
      <c r="J21" s="72"/>
      <c r="K21" s="14">
        <f t="shared" si="1"/>
        <v>160</v>
      </c>
      <c r="L21" s="31">
        <f t="shared" si="3"/>
        <v>0</v>
      </c>
      <c r="M21" s="87"/>
      <c r="N21" s="51">
        <f t="shared" si="2"/>
        <v>0</v>
      </c>
      <c r="O21" s="75"/>
      <c r="P21" s="76"/>
      <c r="Q21" s="25">
        <f t="shared" si="4"/>
        <v>0</v>
      </c>
      <c r="R21" s="312"/>
      <c r="S21" s="40" t="str">
        <f t="shared" si="5"/>
        <v/>
      </c>
      <c r="T21" s="79"/>
    </row>
    <row r="22" spans="2:20" ht="18" customHeight="1">
      <c r="B22" s="15">
        <v>13</v>
      </c>
      <c r="C22" s="286"/>
      <c r="D22" s="287"/>
      <c r="E22" s="288"/>
      <c r="F22" s="100"/>
      <c r="G22" s="101"/>
      <c r="H22" s="46">
        <v>11000</v>
      </c>
      <c r="I22" s="48" t="str">
        <f t="shared" si="0"/>
        <v/>
      </c>
      <c r="J22" s="72"/>
      <c r="K22" s="14">
        <f t="shared" si="1"/>
        <v>160</v>
      </c>
      <c r="L22" s="31">
        <f t="shared" si="3"/>
        <v>0</v>
      </c>
      <c r="M22" s="87"/>
      <c r="N22" s="51">
        <f t="shared" si="2"/>
        <v>0</v>
      </c>
      <c r="O22" s="75"/>
      <c r="P22" s="76"/>
      <c r="Q22" s="25">
        <f t="shared" si="4"/>
        <v>0</v>
      </c>
      <c r="R22" s="312"/>
      <c r="S22" s="40" t="str">
        <f t="shared" si="5"/>
        <v/>
      </c>
      <c r="T22" s="79"/>
    </row>
    <row r="23" spans="2:20" ht="18" customHeight="1">
      <c r="B23" s="15">
        <v>14</v>
      </c>
      <c r="C23" s="286"/>
      <c r="D23" s="287"/>
      <c r="E23" s="288"/>
      <c r="F23" s="100"/>
      <c r="G23" s="101"/>
      <c r="H23" s="46">
        <v>11000</v>
      </c>
      <c r="I23" s="48" t="str">
        <f t="shared" si="0"/>
        <v/>
      </c>
      <c r="J23" s="72"/>
      <c r="K23" s="14">
        <f t="shared" si="1"/>
        <v>160</v>
      </c>
      <c r="L23" s="31">
        <f t="shared" si="3"/>
        <v>0</v>
      </c>
      <c r="M23" s="87"/>
      <c r="N23" s="51">
        <f t="shared" si="2"/>
        <v>0</v>
      </c>
      <c r="O23" s="75"/>
      <c r="P23" s="76"/>
      <c r="Q23" s="25">
        <f t="shared" si="4"/>
        <v>0</v>
      </c>
      <c r="R23" s="312"/>
      <c r="S23" s="40" t="str">
        <f t="shared" si="5"/>
        <v/>
      </c>
      <c r="T23" s="79"/>
    </row>
    <row r="24" spans="2:20" ht="18" customHeight="1">
      <c r="B24" s="15">
        <v>15</v>
      </c>
      <c r="C24" s="286"/>
      <c r="D24" s="287"/>
      <c r="E24" s="288"/>
      <c r="F24" s="100"/>
      <c r="G24" s="101"/>
      <c r="H24" s="46">
        <v>11000</v>
      </c>
      <c r="I24" s="48" t="str">
        <f t="shared" si="0"/>
        <v/>
      </c>
      <c r="J24" s="72"/>
      <c r="K24" s="14">
        <f t="shared" si="1"/>
        <v>160</v>
      </c>
      <c r="L24" s="31">
        <f t="shared" si="3"/>
        <v>0</v>
      </c>
      <c r="M24" s="87"/>
      <c r="N24" s="51">
        <f t="shared" si="2"/>
        <v>0</v>
      </c>
      <c r="O24" s="75"/>
      <c r="P24" s="76"/>
      <c r="Q24" s="25">
        <f t="shared" si="4"/>
        <v>0</v>
      </c>
      <c r="R24" s="312"/>
      <c r="S24" s="40" t="str">
        <f t="shared" si="5"/>
        <v/>
      </c>
      <c r="T24" s="79"/>
    </row>
    <row r="25" spans="2:20" ht="18" customHeight="1">
      <c r="B25" s="15">
        <v>16</v>
      </c>
      <c r="C25" s="286"/>
      <c r="D25" s="287"/>
      <c r="E25" s="288"/>
      <c r="F25" s="100"/>
      <c r="G25" s="101"/>
      <c r="H25" s="46">
        <v>11000</v>
      </c>
      <c r="I25" s="48" t="str">
        <f t="shared" si="0"/>
        <v/>
      </c>
      <c r="J25" s="72"/>
      <c r="K25" s="14">
        <f t="shared" si="1"/>
        <v>160</v>
      </c>
      <c r="L25" s="31">
        <f t="shared" si="3"/>
        <v>0</v>
      </c>
      <c r="M25" s="87"/>
      <c r="N25" s="51">
        <f t="shared" si="2"/>
        <v>0</v>
      </c>
      <c r="O25" s="75"/>
      <c r="P25" s="76"/>
      <c r="Q25" s="25">
        <f t="shared" si="4"/>
        <v>0</v>
      </c>
      <c r="R25" s="312"/>
      <c r="S25" s="40" t="str">
        <f t="shared" si="5"/>
        <v/>
      </c>
      <c r="T25" s="79"/>
    </row>
    <row r="26" spans="2:20" ht="18" customHeight="1">
      <c r="B26" s="15">
        <v>17</v>
      </c>
      <c r="C26" s="286"/>
      <c r="D26" s="287"/>
      <c r="E26" s="288"/>
      <c r="F26" s="100"/>
      <c r="G26" s="101"/>
      <c r="H26" s="46">
        <v>11000</v>
      </c>
      <c r="I26" s="48" t="str">
        <f t="shared" si="0"/>
        <v/>
      </c>
      <c r="J26" s="72"/>
      <c r="K26" s="14">
        <f t="shared" si="1"/>
        <v>160</v>
      </c>
      <c r="L26" s="31">
        <f t="shared" si="3"/>
        <v>0</v>
      </c>
      <c r="M26" s="87"/>
      <c r="N26" s="51">
        <f t="shared" si="2"/>
        <v>0</v>
      </c>
      <c r="O26" s="75"/>
      <c r="P26" s="76"/>
      <c r="Q26" s="25">
        <f t="shared" si="4"/>
        <v>0</v>
      </c>
      <c r="R26" s="312"/>
      <c r="S26" s="40" t="str">
        <f t="shared" si="5"/>
        <v/>
      </c>
      <c r="T26" s="79"/>
    </row>
    <row r="27" spans="2:20" ht="18" customHeight="1">
      <c r="B27" s="15">
        <v>18</v>
      </c>
      <c r="C27" s="286"/>
      <c r="D27" s="287"/>
      <c r="E27" s="288"/>
      <c r="F27" s="100"/>
      <c r="G27" s="101"/>
      <c r="H27" s="46">
        <v>11000</v>
      </c>
      <c r="I27" s="48" t="str">
        <f t="shared" si="0"/>
        <v/>
      </c>
      <c r="J27" s="72"/>
      <c r="K27" s="14">
        <f t="shared" si="1"/>
        <v>160</v>
      </c>
      <c r="L27" s="31">
        <f t="shared" si="3"/>
        <v>0</v>
      </c>
      <c r="M27" s="87"/>
      <c r="N27" s="51">
        <f t="shared" si="2"/>
        <v>0</v>
      </c>
      <c r="O27" s="75"/>
      <c r="P27" s="76"/>
      <c r="Q27" s="25">
        <f t="shared" si="4"/>
        <v>0</v>
      </c>
      <c r="R27" s="312"/>
      <c r="S27" s="40" t="str">
        <f t="shared" si="5"/>
        <v/>
      </c>
      <c r="T27" s="79"/>
    </row>
    <row r="28" spans="2:20" ht="18" customHeight="1">
      <c r="B28" s="15">
        <v>19</v>
      </c>
      <c r="C28" s="286"/>
      <c r="D28" s="287"/>
      <c r="E28" s="288"/>
      <c r="F28" s="100"/>
      <c r="G28" s="101"/>
      <c r="H28" s="46">
        <v>11000</v>
      </c>
      <c r="I28" s="48" t="str">
        <f t="shared" si="0"/>
        <v/>
      </c>
      <c r="J28" s="72"/>
      <c r="K28" s="14">
        <f t="shared" si="1"/>
        <v>160</v>
      </c>
      <c r="L28" s="31">
        <f t="shared" si="3"/>
        <v>0</v>
      </c>
      <c r="M28" s="87"/>
      <c r="N28" s="51">
        <f t="shared" si="2"/>
        <v>0</v>
      </c>
      <c r="O28" s="75"/>
      <c r="P28" s="76"/>
      <c r="Q28" s="25">
        <f t="shared" si="4"/>
        <v>0</v>
      </c>
      <c r="R28" s="312"/>
      <c r="S28" s="40" t="str">
        <f t="shared" si="5"/>
        <v/>
      </c>
      <c r="T28" s="79"/>
    </row>
    <row r="29" spans="2:20" ht="18" customHeight="1">
      <c r="B29" s="15">
        <v>20</v>
      </c>
      <c r="C29" s="286"/>
      <c r="D29" s="287"/>
      <c r="E29" s="288"/>
      <c r="F29" s="100"/>
      <c r="G29" s="101"/>
      <c r="H29" s="46">
        <v>11000</v>
      </c>
      <c r="I29" s="48" t="str">
        <f t="shared" si="0"/>
        <v/>
      </c>
      <c r="J29" s="72"/>
      <c r="K29" s="14">
        <f t="shared" si="1"/>
        <v>160</v>
      </c>
      <c r="L29" s="31">
        <f t="shared" si="3"/>
        <v>0</v>
      </c>
      <c r="M29" s="87"/>
      <c r="N29" s="51">
        <f t="shared" si="2"/>
        <v>0</v>
      </c>
      <c r="O29" s="75"/>
      <c r="P29" s="76"/>
      <c r="Q29" s="25">
        <f t="shared" si="4"/>
        <v>0</v>
      </c>
      <c r="R29" s="312"/>
      <c r="S29" s="40" t="str">
        <f t="shared" si="5"/>
        <v/>
      </c>
      <c r="T29" s="79"/>
    </row>
    <row r="30" spans="2:20" ht="18" customHeight="1">
      <c r="B30" s="15">
        <v>21</v>
      </c>
      <c r="C30" s="286"/>
      <c r="D30" s="287"/>
      <c r="E30" s="288"/>
      <c r="F30" s="100"/>
      <c r="G30" s="101"/>
      <c r="H30" s="46">
        <v>11000</v>
      </c>
      <c r="I30" s="48" t="str">
        <f t="shared" si="0"/>
        <v/>
      </c>
      <c r="J30" s="72"/>
      <c r="K30" s="14">
        <f t="shared" si="1"/>
        <v>160</v>
      </c>
      <c r="L30" s="31">
        <f t="shared" si="3"/>
        <v>0</v>
      </c>
      <c r="M30" s="87"/>
      <c r="N30" s="51">
        <f t="shared" si="2"/>
        <v>0</v>
      </c>
      <c r="O30" s="75"/>
      <c r="P30" s="76"/>
      <c r="Q30" s="25">
        <f t="shared" si="4"/>
        <v>0</v>
      </c>
      <c r="R30" s="312"/>
      <c r="S30" s="40" t="str">
        <f t="shared" si="5"/>
        <v/>
      </c>
      <c r="T30" s="79"/>
    </row>
    <row r="31" spans="2:20" ht="18" customHeight="1">
      <c r="B31" s="15">
        <v>22</v>
      </c>
      <c r="C31" s="286"/>
      <c r="D31" s="287"/>
      <c r="E31" s="288"/>
      <c r="F31" s="100"/>
      <c r="G31" s="101"/>
      <c r="H31" s="46">
        <v>11000</v>
      </c>
      <c r="I31" s="48" t="str">
        <f t="shared" si="0"/>
        <v/>
      </c>
      <c r="J31" s="72"/>
      <c r="K31" s="14">
        <f t="shared" si="1"/>
        <v>160</v>
      </c>
      <c r="L31" s="31">
        <f t="shared" si="3"/>
        <v>0</v>
      </c>
      <c r="M31" s="87"/>
      <c r="N31" s="51">
        <f t="shared" si="2"/>
        <v>0</v>
      </c>
      <c r="O31" s="75"/>
      <c r="P31" s="76"/>
      <c r="Q31" s="25">
        <f t="shared" si="4"/>
        <v>0</v>
      </c>
      <c r="R31" s="312"/>
      <c r="S31" s="40" t="str">
        <f t="shared" si="5"/>
        <v/>
      </c>
      <c r="T31" s="79"/>
    </row>
    <row r="32" spans="2:20" ht="18" customHeight="1">
      <c r="B32" s="15">
        <v>23</v>
      </c>
      <c r="C32" s="286"/>
      <c r="D32" s="287"/>
      <c r="E32" s="288"/>
      <c r="F32" s="100"/>
      <c r="G32" s="101"/>
      <c r="H32" s="46">
        <v>11000</v>
      </c>
      <c r="I32" s="48" t="str">
        <f t="shared" si="0"/>
        <v/>
      </c>
      <c r="J32" s="72"/>
      <c r="K32" s="14">
        <f t="shared" si="1"/>
        <v>160</v>
      </c>
      <c r="L32" s="31">
        <f t="shared" si="3"/>
        <v>0</v>
      </c>
      <c r="M32" s="87"/>
      <c r="N32" s="51">
        <f t="shared" si="2"/>
        <v>0</v>
      </c>
      <c r="O32" s="75"/>
      <c r="P32" s="76"/>
      <c r="Q32" s="25">
        <f t="shared" si="4"/>
        <v>0</v>
      </c>
      <c r="R32" s="312"/>
      <c r="S32" s="40" t="str">
        <f t="shared" si="5"/>
        <v/>
      </c>
      <c r="T32" s="79"/>
    </row>
    <row r="33" spans="2:20" ht="18" customHeight="1">
      <c r="B33" s="15">
        <v>24</v>
      </c>
      <c r="C33" s="286"/>
      <c r="D33" s="287"/>
      <c r="E33" s="288"/>
      <c r="F33" s="100"/>
      <c r="G33" s="101"/>
      <c r="H33" s="46">
        <v>11000</v>
      </c>
      <c r="I33" s="48" t="str">
        <f t="shared" si="0"/>
        <v/>
      </c>
      <c r="J33" s="72"/>
      <c r="K33" s="14">
        <f t="shared" si="1"/>
        <v>160</v>
      </c>
      <c r="L33" s="31">
        <f t="shared" si="3"/>
        <v>0</v>
      </c>
      <c r="M33" s="87"/>
      <c r="N33" s="51">
        <f t="shared" si="2"/>
        <v>0</v>
      </c>
      <c r="O33" s="75"/>
      <c r="P33" s="76"/>
      <c r="Q33" s="25">
        <f t="shared" si="4"/>
        <v>0</v>
      </c>
      <c r="R33" s="312"/>
      <c r="S33" s="40" t="str">
        <f t="shared" si="5"/>
        <v/>
      </c>
      <c r="T33" s="79"/>
    </row>
    <row r="34" spans="2:20" ht="18" customHeight="1">
      <c r="B34" s="15">
        <v>25</v>
      </c>
      <c r="C34" s="286"/>
      <c r="D34" s="287"/>
      <c r="E34" s="288"/>
      <c r="F34" s="100"/>
      <c r="G34" s="101"/>
      <c r="H34" s="46">
        <v>11000</v>
      </c>
      <c r="I34" s="48" t="str">
        <f t="shared" si="0"/>
        <v/>
      </c>
      <c r="J34" s="72"/>
      <c r="K34" s="14">
        <f t="shared" si="1"/>
        <v>160</v>
      </c>
      <c r="L34" s="31">
        <f t="shared" si="3"/>
        <v>0</v>
      </c>
      <c r="M34" s="87"/>
      <c r="N34" s="51">
        <f t="shared" si="2"/>
        <v>0</v>
      </c>
      <c r="O34" s="75"/>
      <c r="P34" s="76"/>
      <c r="Q34" s="25">
        <f t="shared" si="4"/>
        <v>0</v>
      </c>
      <c r="R34" s="312"/>
      <c r="S34" s="40" t="str">
        <f t="shared" si="5"/>
        <v/>
      </c>
      <c r="T34" s="79"/>
    </row>
    <row r="35" spans="2:20" ht="18" customHeight="1">
      <c r="B35" s="15">
        <v>26</v>
      </c>
      <c r="C35" s="286"/>
      <c r="D35" s="287"/>
      <c r="E35" s="288"/>
      <c r="F35" s="100"/>
      <c r="G35" s="101"/>
      <c r="H35" s="46">
        <v>11000</v>
      </c>
      <c r="I35" s="48" t="str">
        <f t="shared" si="0"/>
        <v/>
      </c>
      <c r="J35" s="72"/>
      <c r="K35" s="14">
        <f t="shared" si="1"/>
        <v>160</v>
      </c>
      <c r="L35" s="31">
        <f>IFERROR(ROUND(J35/K35,1),"")</f>
        <v>0</v>
      </c>
      <c r="M35" s="87"/>
      <c r="N35" s="51">
        <f t="shared" si="2"/>
        <v>0</v>
      </c>
      <c r="O35" s="75"/>
      <c r="P35" s="76"/>
      <c r="Q35" s="25">
        <f t="shared" si="4"/>
        <v>0</v>
      </c>
      <c r="R35" s="312"/>
      <c r="S35" s="40" t="str">
        <f t="shared" si="5"/>
        <v/>
      </c>
      <c r="T35" s="79"/>
    </row>
    <row r="36" spans="2:20" ht="18" customHeight="1">
      <c r="B36" s="15">
        <v>27</v>
      </c>
      <c r="C36" s="286"/>
      <c r="D36" s="287"/>
      <c r="E36" s="288"/>
      <c r="F36" s="100"/>
      <c r="G36" s="101"/>
      <c r="H36" s="46">
        <v>11000</v>
      </c>
      <c r="I36" s="48" t="str">
        <f t="shared" si="0"/>
        <v/>
      </c>
      <c r="J36" s="72"/>
      <c r="K36" s="14">
        <f t="shared" si="1"/>
        <v>160</v>
      </c>
      <c r="L36" s="31">
        <f t="shared" si="3"/>
        <v>0</v>
      </c>
      <c r="M36" s="87"/>
      <c r="N36" s="51">
        <f t="shared" si="2"/>
        <v>0</v>
      </c>
      <c r="O36" s="75"/>
      <c r="P36" s="76"/>
      <c r="Q36" s="25">
        <f t="shared" si="4"/>
        <v>0</v>
      </c>
      <c r="R36" s="312"/>
      <c r="S36" s="40" t="str">
        <f t="shared" si="5"/>
        <v/>
      </c>
      <c r="T36" s="79"/>
    </row>
    <row r="37" spans="2:20" ht="18" customHeight="1">
      <c r="B37" s="15">
        <v>28</v>
      </c>
      <c r="C37" s="286"/>
      <c r="D37" s="287"/>
      <c r="E37" s="288"/>
      <c r="F37" s="100"/>
      <c r="G37" s="101"/>
      <c r="H37" s="46">
        <v>11000</v>
      </c>
      <c r="I37" s="48" t="str">
        <f t="shared" si="0"/>
        <v/>
      </c>
      <c r="J37" s="72"/>
      <c r="K37" s="14">
        <f t="shared" si="1"/>
        <v>160</v>
      </c>
      <c r="L37" s="31">
        <f t="shared" si="3"/>
        <v>0</v>
      </c>
      <c r="M37" s="87"/>
      <c r="N37" s="51">
        <f t="shared" si="2"/>
        <v>0</v>
      </c>
      <c r="O37" s="75"/>
      <c r="P37" s="76"/>
      <c r="Q37" s="25">
        <f t="shared" si="4"/>
        <v>0</v>
      </c>
      <c r="R37" s="312"/>
      <c r="S37" s="40" t="str">
        <f t="shared" si="5"/>
        <v/>
      </c>
      <c r="T37" s="79"/>
    </row>
    <row r="38" spans="2:20" ht="18" customHeight="1">
      <c r="B38" s="15">
        <v>29</v>
      </c>
      <c r="C38" s="286"/>
      <c r="D38" s="287"/>
      <c r="E38" s="288"/>
      <c r="F38" s="100"/>
      <c r="G38" s="101"/>
      <c r="H38" s="46">
        <v>11000</v>
      </c>
      <c r="I38" s="48" t="str">
        <f t="shared" si="0"/>
        <v/>
      </c>
      <c r="J38" s="72"/>
      <c r="K38" s="14">
        <f t="shared" si="1"/>
        <v>160</v>
      </c>
      <c r="L38" s="31">
        <f t="shared" si="3"/>
        <v>0</v>
      </c>
      <c r="M38" s="87"/>
      <c r="N38" s="51">
        <f t="shared" si="2"/>
        <v>0</v>
      </c>
      <c r="O38" s="75"/>
      <c r="P38" s="76"/>
      <c r="Q38" s="25">
        <f t="shared" si="4"/>
        <v>0</v>
      </c>
      <c r="R38" s="312"/>
      <c r="S38" s="40" t="str">
        <f t="shared" si="5"/>
        <v/>
      </c>
      <c r="T38" s="79"/>
    </row>
    <row r="39" spans="2:20" ht="18" customHeight="1" thickBot="1">
      <c r="B39" s="15">
        <v>30</v>
      </c>
      <c r="C39" s="286"/>
      <c r="D39" s="287"/>
      <c r="E39" s="288"/>
      <c r="F39" s="100"/>
      <c r="G39" s="101"/>
      <c r="H39" s="46">
        <v>11000</v>
      </c>
      <c r="I39" s="48" t="str">
        <f t="shared" si="0"/>
        <v/>
      </c>
      <c r="J39" s="72"/>
      <c r="K39" s="14">
        <f t="shared" si="1"/>
        <v>160</v>
      </c>
      <c r="L39" s="31">
        <f t="shared" si="3"/>
        <v>0</v>
      </c>
      <c r="M39" s="87"/>
      <c r="N39" s="51">
        <f t="shared" si="2"/>
        <v>0</v>
      </c>
      <c r="O39" s="75"/>
      <c r="P39" s="76"/>
      <c r="Q39" s="25">
        <f t="shared" si="4"/>
        <v>0</v>
      </c>
      <c r="R39" s="313"/>
      <c r="S39" s="40" t="str">
        <f t="shared" si="5"/>
        <v/>
      </c>
      <c r="T39" s="79"/>
    </row>
    <row r="40" spans="2:20" ht="18" customHeight="1" thickBot="1">
      <c r="B40" s="301" t="s">
        <v>32</v>
      </c>
      <c r="C40" s="302"/>
      <c r="D40" s="302"/>
      <c r="E40" s="302"/>
      <c r="F40" s="302"/>
      <c r="G40" s="303"/>
      <c r="H40" s="85"/>
      <c r="I40" s="49">
        <f>SUM(I10:I39)</f>
        <v>2</v>
      </c>
      <c r="J40" s="68"/>
      <c r="K40" s="42"/>
      <c r="L40" s="44">
        <f>SUM(L10:L39)</f>
        <v>3.3</v>
      </c>
      <c r="M40" s="37">
        <f t="shared" ref="M40:Q40" si="6">SUM(M10:M39)</f>
        <v>46</v>
      </c>
      <c r="N40" s="26">
        <f t="shared" si="6"/>
        <v>413600</v>
      </c>
      <c r="O40" s="26">
        <f t="shared" si="6"/>
        <v>376000</v>
      </c>
      <c r="P40" s="16">
        <f t="shared" si="6"/>
        <v>376000</v>
      </c>
      <c r="Q40" s="27">
        <f t="shared" si="6"/>
        <v>0</v>
      </c>
      <c r="R40" s="97">
        <v>55000</v>
      </c>
      <c r="S40" s="41">
        <f t="shared" si="5"/>
        <v>8174</v>
      </c>
      <c r="T40" s="69"/>
    </row>
    <row r="41" spans="2:20" ht="18" customHeight="1">
      <c r="B41" s="1" t="s">
        <v>21</v>
      </c>
    </row>
    <row r="42" spans="2:20" ht="18" customHeight="1">
      <c r="B42" s="1" t="s">
        <v>23</v>
      </c>
    </row>
    <row r="43" spans="2:20" ht="18" customHeight="1">
      <c r="B43" s="33" t="s">
        <v>24</v>
      </c>
    </row>
    <row r="44" spans="2:20" ht="18" customHeight="1"/>
    <row r="45" spans="2:20" ht="18" customHeight="1"/>
    <row r="46" spans="2:20" ht="18" customHeight="1"/>
    <row r="47" spans="2:20" ht="18" customHeight="1"/>
    <row r="48" spans="2:2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row r="652" ht="18" customHeight="1"/>
    <row r="653" ht="18" customHeight="1"/>
    <row r="654" ht="18" customHeight="1"/>
    <row r="655" ht="18" customHeight="1"/>
    <row r="656" ht="18" customHeight="1"/>
    <row r="657" ht="18" customHeight="1"/>
    <row r="658" ht="18" customHeight="1"/>
    <row r="659" ht="18" customHeight="1"/>
    <row r="660" ht="18" customHeight="1"/>
    <row r="661" ht="18" customHeight="1"/>
    <row r="662" ht="18" customHeight="1"/>
    <row r="663" ht="18" customHeight="1"/>
    <row r="664" ht="18" customHeight="1"/>
    <row r="665" ht="18" customHeight="1"/>
    <row r="666" ht="18" customHeight="1"/>
    <row r="667" ht="18" customHeight="1"/>
    <row r="668" ht="18" customHeight="1"/>
    <row r="669" ht="18" customHeight="1"/>
    <row r="670" ht="18" customHeight="1"/>
    <row r="671" ht="18" customHeight="1"/>
    <row r="672" ht="18" customHeight="1"/>
    <row r="673" ht="18" customHeight="1"/>
    <row r="674" ht="18" customHeight="1"/>
    <row r="675" ht="18" customHeight="1"/>
    <row r="676" ht="18" customHeight="1"/>
    <row r="677" ht="18" customHeight="1"/>
    <row r="678" ht="18" customHeight="1"/>
    <row r="679" ht="18" customHeight="1"/>
    <row r="680" ht="18" customHeight="1"/>
    <row r="681" ht="18" customHeight="1"/>
    <row r="682" ht="18" customHeight="1"/>
    <row r="683" ht="18" customHeight="1"/>
    <row r="684" ht="18" customHeight="1"/>
    <row r="685" ht="18" customHeight="1"/>
    <row r="686" ht="18" customHeight="1"/>
    <row r="687" ht="18" customHeight="1"/>
    <row r="688" ht="18" customHeight="1"/>
    <row r="689" ht="18" customHeight="1"/>
    <row r="690" ht="18" customHeight="1"/>
    <row r="691" ht="18" customHeight="1"/>
    <row r="692" ht="18" customHeight="1"/>
    <row r="693" ht="18" customHeight="1"/>
    <row r="694" ht="18" customHeight="1"/>
    <row r="695" ht="18" customHeight="1"/>
    <row r="696" ht="18" customHeight="1"/>
    <row r="697" ht="18" customHeight="1"/>
    <row r="698" ht="18" customHeight="1"/>
    <row r="699" ht="18" customHeight="1"/>
    <row r="700" ht="18" customHeight="1"/>
    <row r="701" ht="18" customHeight="1"/>
    <row r="702" ht="18" customHeight="1"/>
    <row r="703" ht="18" customHeight="1"/>
    <row r="704" ht="18" customHeight="1"/>
    <row r="705" ht="18" customHeight="1"/>
    <row r="706" ht="18" customHeight="1"/>
    <row r="707" ht="18" customHeight="1"/>
    <row r="708" ht="18" customHeight="1"/>
    <row r="709" ht="18" customHeight="1"/>
    <row r="710" ht="18" customHeight="1"/>
    <row r="711" ht="18" customHeight="1"/>
    <row r="712" ht="18" customHeight="1"/>
    <row r="713" ht="18" customHeight="1"/>
    <row r="714" ht="18" customHeight="1"/>
    <row r="715" ht="18" customHeight="1"/>
    <row r="716" ht="18" customHeight="1"/>
    <row r="717" ht="18" customHeight="1"/>
    <row r="718" ht="18" customHeight="1"/>
    <row r="719" ht="18" customHeight="1"/>
    <row r="720" ht="18" customHeight="1"/>
    <row r="721" ht="18" customHeight="1"/>
    <row r="722" ht="18" customHeight="1"/>
    <row r="723" ht="18" customHeight="1"/>
    <row r="724" ht="18" customHeight="1"/>
    <row r="725" ht="18" customHeight="1"/>
    <row r="726" ht="18" customHeight="1"/>
    <row r="727" ht="18" customHeight="1"/>
    <row r="728" ht="18" customHeight="1"/>
    <row r="729" ht="18" customHeight="1"/>
    <row r="730" ht="18" customHeight="1"/>
    <row r="731" ht="18" customHeight="1"/>
    <row r="732" ht="18" customHeight="1"/>
    <row r="733" ht="18" customHeight="1"/>
    <row r="734" ht="18" customHeight="1"/>
    <row r="735" ht="18" customHeight="1"/>
    <row r="736" ht="18" customHeight="1"/>
    <row r="737" ht="18" customHeight="1"/>
    <row r="738" ht="18" customHeight="1"/>
    <row r="739" ht="18" customHeight="1"/>
    <row r="740" ht="18" customHeight="1"/>
    <row r="741" ht="18" customHeight="1"/>
    <row r="742" ht="18" customHeight="1"/>
    <row r="743" ht="18" customHeight="1"/>
    <row r="744" ht="18" customHeight="1"/>
    <row r="745" ht="18" customHeight="1"/>
    <row r="746" ht="18" customHeight="1"/>
    <row r="747" ht="18" customHeight="1"/>
    <row r="748" ht="18" customHeight="1"/>
    <row r="749" ht="18" customHeight="1"/>
    <row r="750" ht="18" customHeight="1"/>
    <row r="751" ht="18" customHeight="1"/>
    <row r="752" ht="18" customHeight="1"/>
    <row r="753" ht="18" customHeight="1"/>
    <row r="754" ht="18" customHeight="1"/>
    <row r="755" ht="18" customHeight="1"/>
    <row r="756" ht="18" customHeight="1"/>
    <row r="757" ht="18" customHeight="1"/>
    <row r="758" ht="18" customHeight="1"/>
    <row r="759" ht="18" customHeight="1"/>
    <row r="760" ht="18" customHeight="1"/>
    <row r="761" ht="18" customHeight="1"/>
    <row r="762" ht="18" customHeight="1"/>
    <row r="763" ht="18" customHeight="1"/>
    <row r="764" ht="18" customHeight="1"/>
    <row r="765" ht="18" customHeight="1"/>
    <row r="766" ht="18" customHeight="1"/>
    <row r="767" ht="18" customHeight="1"/>
    <row r="768" ht="18" customHeight="1"/>
    <row r="769" ht="18" customHeight="1"/>
    <row r="770" ht="18" customHeight="1"/>
    <row r="771" ht="18" customHeight="1"/>
    <row r="772" ht="18" customHeight="1"/>
    <row r="773" ht="18" customHeight="1"/>
    <row r="774" ht="18" customHeight="1"/>
    <row r="775" ht="18" customHeight="1"/>
    <row r="776" ht="18" customHeight="1"/>
    <row r="777" ht="18" customHeight="1"/>
    <row r="778" ht="18" customHeight="1"/>
    <row r="779" ht="18" customHeight="1"/>
    <row r="780" ht="18" customHeight="1"/>
    <row r="781" ht="18" customHeight="1"/>
    <row r="782" ht="18" customHeight="1"/>
    <row r="783" ht="18" customHeight="1"/>
    <row r="784" ht="18" customHeight="1"/>
    <row r="785" ht="18" customHeight="1"/>
    <row r="786" ht="18" customHeight="1"/>
    <row r="787" ht="18" customHeight="1"/>
    <row r="788" ht="18" customHeight="1"/>
    <row r="789" ht="18" customHeight="1"/>
    <row r="790" ht="18" customHeight="1"/>
    <row r="791" ht="18" customHeight="1"/>
    <row r="792" ht="18" customHeight="1"/>
    <row r="793" ht="18" customHeight="1"/>
    <row r="794" ht="18" customHeight="1"/>
    <row r="795" ht="18" customHeight="1"/>
    <row r="796" ht="18" customHeight="1"/>
    <row r="797" ht="18" customHeight="1"/>
    <row r="798" ht="18" customHeight="1"/>
    <row r="799" ht="18" customHeight="1"/>
    <row r="800" ht="18" customHeight="1"/>
    <row r="801" ht="18" customHeight="1"/>
    <row r="802" ht="18" customHeight="1"/>
    <row r="803" ht="18" customHeight="1"/>
    <row r="804" ht="18" customHeight="1"/>
    <row r="805" ht="18" customHeight="1"/>
    <row r="806" ht="18" customHeight="1"/>
    <row r="807" ht="18" customHeight="1"/>
    <row r="808" ht="18" customHeight="1"/>
    <row r="809" ht="18" customHeight="1"/>
    <row r="810" ht="18" customHeight="1"/>
    <row r="811" ht="18" customHeight="1"/>
    <row r="812" ht="18" customHeight="1"/>
    <row r="813" ht="18" customHeight="1"/>
    <row r="814" ht="18" customHeight="1"/>
    <row r="815" ht="18" customHeight="1"/>
    <row r="816" ht="18" customHeight="1"/>
    <row r="817" ht="18" customHeight="1"/>
    <row r="818" ht="18" customHeight="1"/>
    <row r="819" ht="18" customHeight="1"/>
    <row r="820" ht="18" customHeight="1"/>
    <row r="821" ht="18" customHeight="1"/>
    <row r="822" ht="18" customHeight="1"/>
    <row r="823" ht="18" customHeight="1"/>
    <row r="824" ht="18" customHeight="1"/>
    <row r="825" ht="18" customHeight="1"/>
    <row r="826" ht="18" customHeight="1"/>
    <row r="827" ht="18" customHeight="1"/>
    <row r="828" ht="18" customHeight="1"/>
    <row r="829" ht="18" customHeight="1"/>
    <row r="830" ht="18" customHeight="1"/>
    <row r="831" ht="18" customHeight="1"/>
    <row r="832" ht="18" customHeight="1"/>
    <row r="833" ht="18" customHeight="1"/>
    <row r="834" ht="18" customHeight="1"/>
    <row r="835" ht="18" customHeight="1"/>
    <row r="836" ht="18" customHeight="1"/>
    <row r="837" ht="18" customHeight="1"/>
    <row r="838" ht="18" customHeight="1"/>
    <row r="839" ht="18" customHeight="1"/>
    <row r="840" ht="18" customHeight="1"/>
    <row r="841" ht="18" customHeight="1"/>
    <row r="842" ht="18" customHeight="1"/>
    <row r="843" ht="18" customHeight="1"/>
    <row r="844" ht="18" customHeight="1"/>
    <row r="845" ht="18" customHeight="1"/>
    <row r="846" ht="18" customHeight="1"/>
    <row r="847" ht="18" customHeight="1"/>
    <row r="848" ht="18" customHeight="1"/>
    <row r="849" ht="18" customHeight="1"/>
    <row r="850" ht="18" customHeight="1"/>
    <row r="851" ht="18" customHeight="1"/>
    <row r="852" ht="18" customHeight="1"/>
    <row r="853" ht="18" customHeight="1"/>
    <row r="854" ht="18" customHeight="1"/>
    <row r="855" ht="18" customHeight="1"/>
    <row r="856" ht="18" customHeight="1"/>
    <row r="857" ht="18" customHeight="1"/>
    <row r="858" ht="18" customHeight="1"/>
    <row r="859" ht="18" customHeight="1"/>
    <row r="860" ht="18" customHeight="1"/>
    <row r="861" ht="18" customHeight="1"/>
    <row r="862" ht="18" customHeight="1"/>
    <row r="863" ht="18" customHeight="1"/>
    <row r="864" ht="18" customHeight="1"/>
    <row r="865" ht="18" customHeight="1"/>
    <row r="866" ht="18" customHeight="1"/>
    <row r="867" ht="18" customHeight="1"/>
    <row r="868" ht="18" customHeight="1"/>
    <row r="869" ht="18" customHeight="1"/>
    <row r="870" ht="18" customHeight="1"/>
    <row r="871" ht="18" customHeight="1"/>
    <row r="872" ht="18" customHeight="1"/>
    <row r="873" ht="18" customHeight="1"/>
    <row r="874" ht="18" customHeight="1"/>
    <row r="875" ht="18" customHeight="1"/>
    <row r="876" ht="18" customHeight="1"/>
    <row r="877" ht="18" customHeight="1"/>
    <row r="878" ht="18" customHeight="1"/>
    <row r="879" ht="18" customHeight="1"/>
    <row r="880" ht="18" customHeight="1"/>
    <row r="881" ht="18" customHeight="1"/>
    <row r="882" ht="18" customHeight="1"/>
    <row r="883" ht="18" customHeight="1"/>
    <row r="884" ht="18" customHeight="1"/>
    <row r="885" ht="18" customHeight="1"/>
    <row r="886" ht="18" customHeight="1"/>
    <row r="887" ht="18" customHeight="1"/>
    <row r="888" ht="18" customHeight="1"/>
    <row r="889" ht="18" customHeight="1"/>
    <row r="890" ht="18" customHeight="1"/>
    <row r="891" ht="18" customHeight="1"/>
    <row r="892" ht="18" customHeight="1"/>
    <row r="893" ht="18" customHeight="1"/>
    <row r="894" ht="18" customHeight="1"/>
    <row r="895" ht="18" customHeight="1"/>
    <row r="896" ht="18" customHeight="1"/>
    <row r="897" ht="18" customHeight="1"/>
    <row r="898" ht="18" customHeight="1"/>
    <row r="899" ht="18" customHeight="1"/>
    <row r="900" ht="18" customHeight="1"/>
    <row r="901" ht="18" customHeight="1"/>
    <row r="902" ht="18" customHeight="1"/>
    <row r="903" ht="18" customHeight="1"/>
    <row r="904" ht="18" customHeight="1"/>
    <row r="905" ht="18" customHeight="1"/>
    <row r="906" ht="18" customHeight="1"/>
    <row r="907" ht="18" customHeight="1"/>
    <row r="908" ht="18" customHeight="1"/>
    <row r="909" ht="18" customHeight="1"/>
    <row r="910" ht="18" customHeight="1"/>
    <row r="911" ht="18" customHeight="1"/>
    <row r="912" ht="18" customHeight="1"/>
    <row r="913" ht="18" customHeight="1"/>
    <row r="914" ht="18" customHeight="1"/>
    <row r="915" ht="18" customHeight="1"/>
    <row r="916" ht="18" customHeight="1"/>
    <row r="917" ht="18" customHeight="1"/>
    <row r="918" ht="18" customHeight="1"/>
    <row r="919" ht="18" customHeight="1"/>
    <row r="920" ht="18" customHeight="1"/>
    <row r="921" ht="18" customHeight="1"/>
    <row r="922" ht="18" customHeight="1"/>
    <row r="923" ht="18" customHeight="1"/>
    <row r="924" ht="18" customHeight="1"/>
    <row r="925" ht="18" customHeight="1"/>
    <row r="926" ht="18" customHeight="1"/>
    <row r="927" ht="18" customHeight="1"/>
    <row r="928" ht="18" customHeight="1"/>
    <row r="929" ht="18" customHeight="1"/>
    <row r="930" ht="18" customHeight="1"/>
    <row r="931" ht="18" customHeight="1"/>
    <row r="932" ht="18" customHeight="1"/>
    <row r="933" ht="18" customHeight="1"/>
    <row r="934" ht="18" customHeight="1"/>
    <row r="935" ht="18" customHeight="1"/>
    <row r="936" ht="18" customHeight="1"/>
    <row r="937" ht="18" customHeight="1"/>
    <row r="938" ht="18" customHeight="1"/>
    <row r="939" ht="18" customHeight="1"/>
    <row r="940" ht="18" customHeight="1"/>
    <row r="941" ht="18" customHeight="1"/>
    <row r="942" ht="18" customHeight="1"/>
    <row r="943" ht="18" customHeight="1"/>
    <row r="944" ht="18" customHeight="1"/>
    <row r="945" ht="18" customHeight="1"/>
    <row r="946" ht="18" customHeight="1"/>
    <row r="947" ht="18" customHeight="1"/>
    <row r="948" ht="18" customHeight="1"/>
    <row r="949" ht="18" customHeight="1"/>
    <row r="950" ht="18" customHeight="1"/>
    <row r="951" ht="18" customHeight="1"/>
    <row r="952" ht="18" customHeight="1"/>
    <row r="953" ht="18" customHeight="1"/>
    <row r="954" ht="18" customHeight="1"/>
    <row r="955" ht="18" customHeight="1"/>
    <row r="956" ht="18" customHeight="1"/>
    <row r="957" ht="18" customHeight="1"/>
    <row r="958" ht="18" customHeight="1"/>
    <row r="959" ht="18" customHeight="1"/>
    <row r="960" ht="18" customHeight="1"/>
    <row r="961" ht="18" customHeight="1"/>
    <row r="962" ht="18" customHeight="1"/>
    <row r="963" ht="18" customHeight="1"/>
    <row r="964" ht="18" customHeight="1"/>
    <row r="965" ht="18" customHeight="1"/>
    <row r="966" ht="18" customHeight="1"/>
    <row r="967" ht="18" customHeight="1"/>
    <row r="968" ht="18" customHeight="1"/>
    <row r="969" ht="18" customHeight="1"/>
    <row r="970" ht="18" customHeight="1"/>
    <row r="971" ht="18" customHeight="1"/>
    <row r="972" ht="18" customHeight="1"/>
    <row r="973" ht="18" customHeight="1"/>
    <row r="974" ht="18" customHeight="1"/>
    <row r="975" ht="18" customHeight="1"/>
    <row r="976" ht="18" customHeight="1"/>
    <row r="977" ht="18" customHeight="1"/>
    <row r="978" ht="18" customHeight="1"/>
    <row r="979" ht="18" customHeight="1"/>
    <row r="980" ht="18" customHeight="1"/>
    <row r="981" ht="18" customHeight="1"/>
    <row r="982" ht="18" customHeight="1"/>
    <row r="983" ht="18" customHeight="1"/>
    <row r="984" ht="18" customHeight="1"/>
    <row r="985" ht="18" customHeight="1"/>
    <row r="986" ht="18" customHeight="1"/>
    <row r="987" ht="18" customHeight="1"/>
    <row r="988" ht="18" customHeight="1"/>
    <row r="989" ht="18" customHeight="1"/>
    <row r="990" ht="18" customHeight="1"/>
    <row r="991" ht="18" customHeight="1"/>
    <row r="992" ht="18" customHeight="1"/>
    <row r="993" ht="18" customHeight="1"/>
    <row r="994" ht="18" customHeight="1"/>
    <row r="995" ht="18" customHeight="1"/>
    <row r="996" ht="18" customHeight="1"/>
    <row r="997" ht="18" customHeight="1"/>
    <row r="998" ht="18" customHeight="1"/>
    <row r="999" ht="18" customHeight="1"/>
    <row r="1000" ht="18" customHeight="1"/>
    <row r="1001" ht="18" customHeight="1"/>
    <row r="1002" ht="18" customHeight="1"/>
    <row r="1003" ht="18" customHeight="1"/>
    <row r="1004" ht="18" customHeight="1"/>
    <row r="1005" ht="18" customHeight="1"/>
    <row r="1006" ht="18" customHeight="1"/>
    <row r="1007" ht="18" customHeight="1"/>
    <row r="1008" ht="18" customHeight="1"/>
    <row r="1009" ht="18" customHeight="1"/>
    <row r="1010" ht="18" customHeight="1"/>
    <row r="1011" ht="18" customHeight="1"/>
    <row r="1012" ht="18" customHeight="1"/>
    <row r="1013" ht="18" customHeight="1"/>
    <row r="1014" ht="18" customHeight="1"/>
    <row r="1015" ht="18" customHeight="1"/>
    <row r="1016" ht="18" customHeight="1"/>
    <row r="1017" ht="18" customHeight="1"/>
    <row r="1018" ht="18" customHeight="1"/>
    <row r="1019" ht="18" customHeight="1"/>
    <row r="1020" ht="18" customHeight="1"/>
    <row r="1021" ht="18" customHeight="1"/>
    <row r="1022" ht="18" customHeight="1"/>
    <row r="1023" ht="18" customHeight="1"/>
    <row r="1024" ht="18" customHeight="1"/>
    <row r="1025" ht="18" customHeight="1"/>
    <row r="1026" ht="18" customHeight="1"/>
    <row r="1027" ht="18" customHeight="1"/>
    <row r="1028" ht="18" customHeight="1"/>
    <row r="1029" ht="18" customHeight="1"/>
    <row r="1030" ht="18" customHeight="1"/>
    <row r="1031" ht="18" customHeight="1"/>
    <row r="1032" ht="18" customHeight="1"/>
    <row r="1033" ht="18" customHeight="1"/>
    <row r="1034" ht="18" customHeight="1"/>
    <row r="1035" ht="18" customHeight="1"/>
    <row r="1036" ht="18" customHeight="1"/>
    <row r="1037" ht="18" customHeight="1"/>
    <row r="1038" ht="18" customHeight="1"/>
    <row r="1039" ht="18" customHeight="1"/>
    <row r="1040" ht="18" customHeight="1"/>
    <row r="1041" ht="18" customHeight="1"/>
    <row r="1042" ht="18" customHeight="1"/>
    <row r="1043" ht="18" customHeight="1"/>
    <row r="1044" ht="18" customHeight="1"/>
    <row r="1045" ht="18" customHeight="1"/>
    <row r="1046" ht="18" customHeight="1"/>
    <row r="1047" ht="18" customHeight="1"/>
    <row r="1048" ht="18" customHeight="1"/>
    <row r="1049" ht="18" customHeight="1"/>
    <row r="1050" ht="18" customHeight="1"/>
    <row r="1051" ht="18" customHeight="1"/>
    <row r="1052" ht="18" customHeight="1"/>
    <row r="1053" ht="18" customHeight="1"/>
    <row r="1054" ht="18" customHeight="1"/>
    <row r="1055" ht="18" customHeight="1"/>
    <row r="1056" ht="18" customHeight="1"/>
    <row r="1057" ht="18" customHeight="1"/>
    <row r="1058" ht="18" customHeight="1"/>
    <row r="1059" ht="18" customHeight="1"/>
    <row r="1060" ht="18" customHeight="1"/>
    <row r="1061" ht="18" customHeight="1"/>
    <row r="1062" ht="18" customHeight="1"/>
    <row r="1063" ht="18" customHeight="1"/>
    <row r="1064" ht="18" customHeight="1"/>
    <row r="1065" ht="18" customHeight="1"/>
    <row r="1066" ht="18" customHeight="1"/>
    <row r="1067" ht="18" customHeight="1"/>
    <row r="1068" ht="18" customHeight="1"/>
    <row r="1069" ht="18" customHeight="1"/>
    <row r="1070" ht="18" customHeight="1"/>
    <row r="1071" ht="18" customHeight="1"/>
    <row r="1072" ht="18" customHeight="1"/>
    <row r="1073" ht="18" customHeight="1"/>
    <row r="1074" ht="18" customHeight="1"/>
    <row r="1075" ht="18" customHeight="1"/>
    <row r="1076" ht="18" customHeight="1"/>
    <row r="1077" ht="18" customHeight="1"/>
    <row r="1078" ht="18" customHeight="1"/>
    <row r="1079" ht="18" customHeight="1"/>
    <row r="1080" ht="18" customHeight="1"/>
    <row r="1081" ht="18" customHeight="1"/>
    <row r="1082" ht="18" customHeight="1"/>
    <row r="1083" ht="18" customHeight="1"/>
    <row r="1084" ht="18" customHeight="1"/>
    <row r="1085" ht="18" customHeight="1"/>
    <row r="1086" ht="18" customHeight="1"/>
    <row r="1087" ht="18" customHeight="1"/>
    <row r="1088" ht="18" customHeight="1"/>
    <row r="1089" ht="18" customHeight="1"/>
    <row r="1090" ht="18" customHeight="1"/>
    <row r="1091" ht="18" customHeight="1"/>
    <row r="1092" ht="18" customHeight="1"/>
    <row r="1093" ht="18" customHeight="1"/>
    <row r="1094" ht="18" customHeight="1"/>
    <row r="1095" ht="18" customHeight="1"/>
    <row r="1096" ht="18" customHeight="1"/>
    <row r="1097" ht="18" customHeight="1"/>
    <row r="1098" ht="18" customHeight="1"/>
    <row r="1099" ht="18" customHeight="1"/>
    <row r="1100" ht="18" customHeight="1"/>
    <row r="1101" ht="18" customHeight="1"/>
    <row r="1102" ht="18" customHeight="1"/>
    <row r="1103" ht="18" customHeight="1"/>
    <row r="1104" ht="18" customHeight="1"/>
    <row r="1105" ht="18" customHeight="1"/>
    <row r="1106" ht="18" customHeight="1"/>
    <row r="1107" ht="18" customHeight="1"/>
    <row r="1108" ht="18" customHeight="1"/>
    <row r="1109" ht="18" customHeight="1"/>
    <row r="1110" ht="18" customHeight="1"/>
    <row r="1111" ht="18" customHeight="1"/>
    <row r="1112" ht="18" customHeight="1"/>
    <row r="1113" ht="18" customHeight="1"/>
    <row r="1114" ht="18" customHeight="1"/>
    <row r="1115" ht="18" customHeight="1"/>
    <row r="1116" ht="18" customHeight="1"/>
    <row r="1117" ht="18" customHeight="1"/>
    <row r="1118" ht="18" customHeight="1"/>
    <row r="1119" ht="18" customHeight="1"/>
    <row r="1120" ht="18" customHeight="1"/>
    <row r="1121" ht="18" customHeight="1"/>
    <row r="1122" ht="18" customHeight="1"/>
    <row r="1123" ht="18" customHeight="1"/>
    <row r="1124" ht="18" customHeight="1"/>
    <row r="1125" ht="18" customHeight="1"/>
    <row r="1126" ht="18" customHeight="1"/>
    <row r="1127" ht="18" customHeight="1"/>
    <row r="1128" ht="18" customHeight="1"/>
    <row r="1129" ht="18" customHeight="1"/>
    <row r="1130" ht="18" customHeight="1"/>
    <row r="1131" ht="18" customHeight="1"/>
    <row r="1132" ht="18" customHeight="1"/>
    <row r="1133" ht="18" customHeight="1"/>
    <row r="1134" ht="18" customHeight="1"/>
    <row r="1135" ht="18" customHeight="1"/>
    <row r="1136" ht="18" customHeight="1"/>
    <row r="1137" ht="18" customHeight="1"/>
    <row r="1138" ht="18" customHeight="1"/>
    <row r="1139" ht="18" customHeight="1"/>
    <row r="1140" ht="18" customHeight="1"/>
    <row r="1141" ht="18" customHeight="1"/>
    <row r="1142" ht="18" customHeight="1"/>
    <row r="1143" ht="18" customHeight="1"/>
    <row r="1144" ht="18" customHeight="1"/>
    <row r="1145" ht="18" customHeight="1"/>
    <row r="1146" ht="18" customHeight="1"/>
    <row r="1147" ht="18" customHeight="1"/>
    <row r="1148" ht="18" customHeight="1"/>
    <row r="1149" ht="18" customHeight="1"/>
    <row r="1150" ht="18" customHeight="1"/>
    <row r="1151" ht="18" customHeight="1"/>
    <row r="1152" ht="18" customHeight="1"/>
    <row r="1153" ht="18" customHeight="1"/>
    <row r="1154" ht="18" customHeight="1"/>
    <row r="1155" ht="18" customHeight="1"/>
    <row r="1156" ht="18" customHeight="1"/>
    <row r="1157" ht="18" customHeight="1"/>
    <row r="1158" ht="18" customHeight="1"/>
    <row r="1159" ht="18" customHeight="1"/>
    <row r="1160" ht="18" customHeight="1"/>
    <row r="1161" ht="18" customHeight="1"/>
    <row r="1162" ht="18" customHeight="1"/>
    <row r="1163" ht="18" customHeight="1"/>
    <row r="1164" ht="18" customHeight="1"/>
    <row r="1165" ht="18" customHeight="1"/>
    <row r="1166" ht="18" customHeight="1"/>
    <row r="1167" ht="18" customHeight="1"/>
    <row r="1168" ht="18" customHeight="1"/>
    <row r="1169" ht="18" customHeight="1"/>
    <row r="1170" ht="18" customHeight="1"/>
    <row r="1171" ht="18" customHeight="1"/>
    <row r="1172" ht="18" customHeight="1"/>
    <row r="1173" ht="18" customHeight="1"/>
    <row r="1174" ht="18" customHeight="1"/>
    <row r="1175" ht="18" customHeight="1"/>
    <row r="1176" ht="18" customHeight="1"/>
    <row r="1177" ht="18" customHeight="1"/>
    <row r="1178" ht="18" customHeight="1"/>
    <row r="1179" ht="18" customHeight="1"/>
    <row r="1180" ht="18" customHeight="1"/>
    <row r="1181" ht="18" customHeight="1"/>
    <row r="1182" ht="18" customHeight="1"/>
    <row r="1183" ht="18" customHeight="1"/>
    <row r="1184" ht="18" customHeight="1"/>
    <row r="1185" ht="18" customHeight="1"/>
    <row r="1186" ht="18" customHeight="1"/>
    <row r="1187" ht="18" customHeight="1"/>
    <row r="1188" ht="18" customHeight="1"/>
    <row r="1189" ht="18" customHeight="1"/>
    <row r="1190" ht="18" customHeight="1"/>
    <row r="1191" ht="18" customHeight="1"/>
    <row r="1192" ht="18" customHeight="1"/>
    <row r="1193" ht="18" customHeight="1"/>
    <row r="1194" ht="18" customHeight="1"/>
    <row r="1195" ht="18" customHeight="1"/>
    <row r="1196" ht="18" customHeight="1"/>
    <row r="1197" ht="18" customHeight="1"/>
    <row r="1198" ht="18" customHeight="1"/>
    <row r="1199" ht="18" customHeight="1"/>
    <row r="1200" ht="18" customHeight="1"/>
    <row r="1201" ht="18" customHeight="1"/>
    <row r="1202" ht="18" customHeight="1"/>
    <row r="1203" ht="18" customHeight="1"/>
    <row r="1204" ht="18" customHeight="1"/>
    <row r="1205" ht="18" customHeight="1"/>
    <row r="1206" ht="18" customHeight="1"/>
    <row r="1207" ht="18" customHeight="1"/>
    <row r="1208" ht="18" customHeight="1"/>
    <row r="1209" ht="18" customHeight="1"/>
    <row r="1210" ht="18" customHeight="1"/>
    <row r="1211" ht="18" customHeight="1"/>
    <row r="1212" ht="18" customHeight="1"/>
    <row r="1213" ht="18" customHeight="1"/>
    <row r="1214" ht="18" customHeight="1"/>
    <row r="1215" ht="18" customHeight="1"/>
    <row r="1216" ht="18" customHeight="1"/>
    <row r="1217" ht="18" customHeight="1"/>
    <row r="1218" ht="18" customHeight="1"/>
    <row r="1219" ht="18" customHeight="1"/>
    <row r="1220" ht="18" customHeight="1"/>
    <row r="1221" ht="18" customHeight="1"/>
    <row r="1222" ht="18" customHeight="1"/>
    <row r="1223" ht="18" customHeight="1"/>
    <row r="1224" ht="18" customHeight="1"/>
    <row r="1225" ht="18" customHeight="1"/>
    <row r="1226" ht="18" customHeight="1"/>
    <row r="1227" ht="18" customHeight="1"/>
    <row r="1228" ht="18" customHeight="1"/>
    <row r="1229" ht="18" customHeight="1"/>
    <row r="1230" ht="18" customHeight="1"/>
    <row r="1231" ht="18" customHeight="1"/>
    <row r="1232" ht="18" customHeight="1"/>
    <row r="1233" ht="18" customHeight="1"/>
    <row r="1234" ht="18" customHeight="1"/>
    <row r="1235" ht="18" customHeight="1"/>
    <row r="1236" ht="18" customHeight="1"/>
    <row r="1237" ht="18" customHeight="1"/>
    <row r="1238" ht="18" customHeight="1"/>
    <row r="1239" ht="18" customHeight="1"/>
    <row r="1240" ht="18" customHeight="1"/>
    <row r="1241" ht="18" customHeight="1"/>
    <row r="1242" ht="18" customHeight="1"/>
    <row r="1243" ht="18" customHeight="1"/>
    <row r="1244" ht="18" customHeight="1"/>
    <row r="1245" ht="18" customHeight="1"/>
    <row r="1246" ht="18" customHeight="1"/>
    <row r="1247" ht="18" customHeight="1"/>
    <row r="1248" ht="18" customHeight="1"/>
    <row r="1249" ht="18" customHeight="1"/>
    <row r="1250" ht="18" customHeight="1"/>
    <row r="1251" ht="18" customHeight="1"/>
    <row r="1252" ht="18" customHeight="1"/>
    <row r="1253" ht="18" customHeight="1"/>
    <row r="1254" ht="18" customHeight="1"/>
    <row r="1255" ht="18" customHeight="1"/>
    <row r="1256" ht="18" customHeight="1"/>
    <row r="1257" ht="18" customHeight="1"/>
    <row r="1258" ht="18" customHeight="1"/>
    <row r="1259" ht="18" customHeight="1"/>
    <row r="1260" ht="18" customHeight="1"/>
    <row r="1261" ht="18" customHeight="1"/>
    <row r="1262" ht="18" customHeight="1"/>
    <row r="1263" ht="18" customHeight="1"/>
    <row r="1264" ht="18" customHeight="1"/>
    <row r="1265" ht="18" customHeight="1"/>
    <row r="1266" ht="18" customHeight="1"/>
    <row r="1267" ht="18" customHeight="1"/>
    <row r="1268" ht="18" customHeight="1"/>
    <row r="1269" ht="18" customHeight="1"/>
    <row r="1270" ht="18" customHeight="1"/>
    <row r="1271" ht="18" customHeight="1"/>
    <row r="1272" ht="18" customHeight="1"/>
    <row r="1273" ht="18" customHeight="1"/>
    <row r="1274" ht="18" customHeight="1"/>
    <row r="1275" ht="18" customHeight="1"/>
    <row r="1276" ht="18" customHeight="1"/>
    <row r="1277" ht="18" customHeight="1"/>
    <row r="1278" ht="18" customHeight="1"/>
    <row r="1279" ht="18" customHeight="1"/>
    <row r="1280" ht="18" customHeight="1"/>
    <row r="1281" ht="18" customHeight="1"/>
    <row r="1282" ht="18" customHeight="1"/>
    <row r="1283" ht="18" customHeight="1"/>
    <row r="1284" ht="18" customHeight="1"/>
    <row r="1285" ht="18" customHeight="1"/>
    <row r="1286" ht="18" customHeight="1"/>
    <row r="1287" ht="18" customHeight="1"/>
    <row r="1288" ht="18" customHeight="1"/>
    <row r="1289" ht="18" customHeight="1"/>
    <row r="1290" ht="18" customHeight="1"/>
    <row r="1291" ht="18" customHeight="1"/>
    <row r="1292" ht="18" customHeight="1"/>
    <row r="1293" ht="18" customHeight="1"/>
    <row r="1294" ht="18" customHeight="1"/>
    <row r="1295" ht="18" customHeight="1"/>
    <row r="1296" ht="18" customHeight="1"/>
    <row r="1297" ht="18" customHeight="1"/>
    <row r="1298" ht="18" customHeight="1"/>
    <row r="1299" ht="18" customHeight="1"/>
    <row r="1300" ht="18" customHeight="1"/>
    <row r="1301" ht="18" customHeight="1"/>
    <row r="1302" ht="18" customHeight="1"/>
    <row r="1303" ht="18" customHeight="1"/>
    <row r="1304" ht="18" customHeight="1"/>
    <row r="1305" ht="18" customHeight="1"/>
    <row r="1306" ht="18" customHeight="1"/>
    <row r="1307" ht="18" customHeight="1"/>
    <row r="1308" ht="18" customHeight="1"/>
    <row r="1309" ht="18" customHeight="1"/>
    <row r="1310" ht="18" customHeight="1"/>
    <row r="1311" ht="18" customHeight="1"/>
    <row r="1312" ht="18" customHeight="1"/>
    <row r="1313" ht="18" customHeight="1"/>
    <row r="1314" ht="18" customHeight="1"/>
    <row r="1315" ht="18" customHeight="1"/>
    <row r="1316" ht="18" customHeight="1"/>
    <row r="1317" ht="18" customHeight="1"/>
    <row r="1318" ht="18" customHeight="1"/>
    <row r="1319" ht="18" customHeight="1"/>
    <row r="1320" ht="18" customHeight="1"/>
    <row r="1321" ht="18" customHeight="1"/>
    <row r="1322" ht="18" customHeight="1"/>
    <row r="1323" ht="18" customHeight="1"/>
    <row r="1324" ht="18" customHeight="1"/>
    <row r="1325" ht="18" customHeight="1"/>
    <row r="1326" ht="18" customHeight="1"/>
    <row r="1327" ht="18" customHeight="1"/>
    <row r="1328" ht="18" customHeight="1"/>
    <row r="1329" ht="18" customHeight="1"/>
    <row r="1330" ht="18" customHeight="1"/>
    <row r="1331" ht="18" customHeight="1"/>
    <row r="1332" ht="18" customHeight="1"/>
    <row r="1333" ht="18" customHeight="1"/>
    <row r="1334" ht="18" customHeight="1"/>
    <row r="1335" ht="18" customHeight="1"/>
    <row r="1336" ht="18" customHeight="1"/>
    <row r="1337" ht="18" customHeight="1"/>
    <row r="1338" ht="18" customHeight="1"/>
    <row r="1339" ht="18" customHeight="1"/>
    <row r="1340" ht="18" customHeight="1"/>
    <row r="1341" ht="18" customHeight="1"/>
    <row r="1342" ht="18" customHeight="1"/>
    <row r="1343" ht="18" customHeight="1"/>
    <row r="1344" ht="18" customHeight="1"/>
    <row r="1345" ht="18" customHeight="1"/>
    <row r="1346" ht="18" customHeight="1"/>
    <row r="1347" ht="18" customHeight="1"/>
    <row r="1348" ht="18" customHeight="1"/>
    <row r="1349" ht="18" customHeight="1"/>
    <row r="1350" ht="18" customHeight="1"/>
    <row r="1351" ht="18" customHeight="1"/>
    <row r="1352" ht="18" customHeight="1"/>
    <row r="1353" ht="18" customHeight="1"/>
    <row r="1354" ht="18" customHeight="1"/>
    <row r="1355" ht="18" customHeight="1"/>
    <row r="1356" ht="18" customHeight="1"/>
    <row r="1357" ht="18" customHeight="1"/>
    <row r="1358" ht="18" customHeight="1"/>
    <row r="1359" ht="18" customHeight="1"/>
    <row r="1360" ht="18" customHeight="1"/>
    <row r="1361" ht="18" customHeight="1"/>
    <row r="1362" ht="18" customHeight="1"/>
    <row r="1363" ht="18" customHeight="1"/>
    <row r="1364" ht="18" customHeight="1"/>
    <row r="1365" ht="18" customHeight="1"/>
    <row r="1366" ht="18" customHeight="1"/>
    <row r="1367" ht="18" customHeight="1"/>
    <row r="1368" ht="18" customHeight="1"/>
    <row r="1369" ht="18" customHeight="1"/>
    <row r="1370" ht="18" customHeight="1"/>
    <row r="1371" ht="18" customHeight="1"/>
    <row r="1372" ht="18" customHeight="1"/>
    <row r="1373" ht="18" customHeight="1"/>
    <row r="1374" ht="18" customHeight="1"/>
    <row r="1375" ht="18" customHeight="1"/>
    <row r="1376" ht="18" customHeight="1"/>
    <row r="1377" ht="18" customHeight="1"/>
    <row r="1378" ht="18" customHeight="1"/>
    <row r="1379" ht="18" customHeight="1"/>
    <row r="1380" ht="18" customHeight="1"/>
    <row r="1381" ht="18" customHeight="1"/>
    <row r="1382" ht="18" customHeight="1"/>
    <row r="1383" ht="18" customHeight="1"/>
    <row r="1384" ht="18" customHeight="1"/>
    <row r="1385" ht="18" customHeight="1"/>
    <row r="1386" ht="18" customHeight="1"/>
    <row r="1387" ht="18" customHeight="1"/>
    <row r="1388" ht="18" customHeight="1"/>
    <row r="1389" ht="18" customHeight="1"/>
    <row r="1390" ht="18" customHeight="1"/>
    <row r="1391" ht="18" customHeight="1"/>
    <row r="1392" ht="18" customHeight="1"/>
    <row r="1393" ht="18" customHeight="1"/>
    <row r="1394" ht="18" customHeight="1"/>
    <row r="1395" ht="18" customHeight="1"/>
    <row r="1396" ht="18" customHeight="1"/>
    <row r="1397" ht="18" customHeight="1"/>
    <row r="1398" ht="18" customHeight="1"/>
    <row r="1399" ht="18" customHeight="1"/>
    <row r="1400" ht="18" customHeight="1"/>
    <row r="1401" ht="18" customHeight="1"/>
    <row r="1402" ht="18" customHeight="1"/>
    <row r="1403" ht="18" customHeight="1"/>
    <row r="1404" ht="18" customHeight="1"/>
    <row r="1405" ht="18" customHeight="1"/>
    <row r="1406" ht="18" customHeight="1"/>
    <row r="1407" ht="18" customHeight="1"/>
    <row r="1408" ht="18" customHeight="1"/>
    <row r="1409" ht="18" customHeight="1"/>
    <row r="1410" ht="18" customHeight="1"/>
    <row r="1411" ht="18" customHeight="1"/>
    <row r="1412" ht="18" customHeight="1"/>
    <row r="1413" ht="18" customHeight="1"/>
    <row r="1414" ht="18" customHeight="1"/>
    <row r="1415" ht="18" customHeight="1"/>
    <row r="1416" ht="18" customHeight="1"/>
    <row r="1417" ht="18" customHeight="1"/>
    <row r="1418" ht="18" customHeight="1"/>
    <row r="1419" ht="18" customHeight="1"/>
    <row r="1420" ht="18" customHeight="1"/>
    <row r="1421" ht="18" customHeight="1"/>
    <row r="1422" ht="18" customHeight="1"/>
    <row r="1423" ht="18" customHeight="1"/>
    <row r="1424" ht="18" customHeight="1"/>
    <row r="1425" ht="18" customHeight="1"/>
    <row r="1426" ht="18" customHeight="1"/>
    <row r="1427" ht="18" customHeight="1"/>
    <row r="1428" ht="18" customHeight="1"/>
    <row r="1429" ht="18" customHeight="1"/>
    <row r="1430" ht="18" customHeight="1"/>
    <row r="1431" ht="18" customHeight="1"/>
    <row r="1432" ht="18" customHeight="1"/>
    <row r="1433" ht="18" customHeight="1"/>
    <row r="1434" ht="18" customHeight="1"/>
    <row r="1435" ht="18" customHeight="1"/>
    <row r="1436" ht="18" customHeight="1"/>
    <row r="1437" ht="18" customHeight="1"/>
    <row r="1438" ht="18" customHeight="1"/>
    <row r="1439" ht="18" customHeight="1"/>
    <row r="1440" ht="18" customHeight="1"/>
    <row r="1441" ht="18" customHeight="1"/>
    <row r="1442" ht="18" customHeight="1"/>
    <row r="1443" ht="18" customHeight="1"/>
    <row r="1444" ht="18" customHeight="1"/>
    <row r="1445" ht="18" customHeight="1"/>
    <row r="1446" ht="18" customHeight="1"/>
    <row r="1447" ht="18" customHeight="1"/>
    <row r="1448" ht="18" customHeight="1"/>
    <row r="1449" ht="18" customHeight="1"/>
    <row r="1450" ht="18" customHeight="1"/>
    <row r="1451" ht="18" customHeight="1"/>
    <row r="1452" ht="18" customHeight="1"/>
    <row r="1453" ht="18" customHeight="1"/>
    <row r="1454" ht="18" customHeight="1"/>
    <row r="1455" ht="18" customHeight="1"/>
    <row r="1456" ht="18" customHeight="1"/>
    <row r="1457" ht="18" customHeight="1"/>
    <row r="1458" ht="18" customHeight="1"/>
    <row r="1459" ht="18" customHeight="1"/>
    <row r="1460" ht="18" customHeight="1"/>
    <row r="1461" ht="18" customHeight="1"/>
    <row r="1462" ht="18" customHeight="1"/>
    <row r="1463" ht="18" customHeight="1"/>
    <row r="1464" ht="18" customHeight="1"/>
    <row r="1465" ht="18" customHeight="1"/>
    <row r="1466" ht="18" customHeight="1"/>
    <row r="1467" ht="18" customHeight="1"/>
    <row r="1468" ht="18" customHeight="1"/>
    <row r="1469" ht="18" customHeight="1"/>
    <row r="1470" ht="18" customHeight="1"/>
    <row r="1471" ht="18" customHeight="1"/>
    <row r="1472" ht="18" customHeight="1"/>
    <row r="1473" ht="18" customHeight="1"/>
    <row r="1474" ht="18" customHeight="1"/>
    <row r="1475" ht="18" customHeight="1"/>
    <row r="1476" ht="18" customHeight="1"/>
    <row r="1477" ht="18" customHeight="1"/>
    <row r="1478" ht="18" customHeight="1"/>
    <row r="1479" ht="18" customHeight="1"/>
    <row r="1480" ht="18" customHeight="1"/>
    <row r="1481" ht="18" customHeight="1"/>
    <row r="1482" ht="18" customHeight="1"/>
    <row r="1483" ht="18" customHeight="1"/>
    <row r="1484" ht="18" customHeight="1"/>
    <row r="1485" ht="18" customHeight="1"/>
    <row r="1486" ht="18" customHeight="1"/>
    <row r="1487" ht="18" customHeight="1"/>
    <row r="1488" ht="18" customHeight="1"/>
    <row r="1489" ht="18" customHeight="1"/>
    <row r="1490" ht="18" customHeight="1"/>
    <row r="1491" ht="18" customHeight="1"/>
    <row r="1492" ht="18" customHeight="1"/>
    <row r="1493" ht="18" customHeight="1"/>
    <row r="1494" ht="18" customHeight="1"/>
    <row r="1495" ht="18" customHeight="1"/>
    <row r="1496" ht="18" customHeight="1"/>
    <row r="1497" ht="18" customHeight="1"/>
    <row r="1498" ht="18" customHeight="1"/>
    <row r="1499" ht="18" customHeight="1"/>
    <row r="1500" ht="18" customHeight="1"/>
    <row r="1501" ht="18" customHeight="1"/>
    <row r="1502" ht="18" customHeight="1"/>
    <row r="1503" ht="18" customHeight="1"/>
    <row r="1504" ht="18" customHeight="1"/>
    <row r="1505" ht="18" customHeight="1"/>
    <row r="1506" ht="18" customHeight="1"/>
    <row r="1507" ht="18" customHeight="1"/>
    <row r="1508" ht="18" customHeight="1"/>
    <row r="1509" ht="18" customHeight="1"/>
    <row r="1510" ht="18" customHeight="1"/>
    <row r="1511" ht="18" customHeight="1"/>
    <row r="1512" ht="18" customHeight="1"/>
    <row r="1513" ht="18" customHeight="1"/>
    <row r="1514" ht="18" customHeight="1"/>
    <row r="1515" ht="18" customHeight="1"/>
    <row r="1516" ht="18" customHeight="1"/>
    <row r="1517" ht="18" customHeight="1"/>
    <row r="1518" ht="18" customHeight="1"/>
    <row r="1519" ht="18" customHeight="1"/>
    <row r="1520" ht="18" customHeight="1"/>
    <row r="1521" ht="18" customHeight="1"/>
    <row r="1522" ht="18" customHeight="1"/>
    <row r="1523" ht="18" customHeight="1"/>
    <row r="1524" ht="18" customHeight="1"/>
    <row r="1525" ht="18" customHeight="1"/>
    <row r="1526" ht="18" customHeight="1"/>
    <row r="1527" ht="18" customHeight="1"/>
    <row r="1528" ht="18" customHeight="1"/>
    <row r="1529" ht="18" customHeight="1"/>
    <row r="1530" ht="18" customHeight="1"/>
    <row r="1531" ht="18" customHeight="1"/>
    <row r="1532" ht="18" customHeight="1"/>
    <row r="1533" ht="18" customHeight="1"/>
    <row r="1534" ht="18" customHeight="1"/>
    <row r="1535" ht="18" customHeight="1"/>
    <row r="1536" ht="18" customHeight="1"/>
    <row r="1537" ht="18" customHeight="1"/>
    <row r="1538" ht="18" customHeight="1"/>
    <row r="1539" ht="18" customHeight="1"/>
    <row r="1540" ht="18" customHeight="1"/>
    <row r="1541" ht="18" customHeight="1"/>
    <row r="1542" ht="18" customHeight="1"/>
    <row r="1543" ht="18" customHeight="1"/>
    <row r="1544" ht="18" customHeight="1"/>
    <row r="1545" ht="18" customHeight="1"/>
    <row r="1546" ht="18" customHeight="1"/>
    <row r="1547" ht="18" customHeight="1"/>
    <row r="1548" ht="18" customHeight="1"/>
    <row r="1549" ht="18" customHeight="1"/>
    <row r="1550" ht="18" customHeight="1"/>
    <row r="1551" ht="18" customHeight="1"/>
    <row r="1552" ht="18" customHeight="1"/>
    <row r="1553" ht="18" customHeight="1"/>
    <row r="1554" ht="18" customHeight="1"/>
    <row r="1555" ht="18" customHeight="1"/>
    <row r="1556" ht="18" customHeight="1"/>
    <row r="1557" ht="18" customHeight="1"/>
    <row r="1558" ht="18" customHeight="1"/>
    <row r="1559" ht="18" customHeight="1"/>
    <row r="1560" ht="18" customHeight="1"/>
    <row r="1561" ht="18" customHeight="1"/>
    <row r="1562" ht="18" customHeight="1"/>
    <row r="1563" ht="18" customHeight="1"/>
    <row r="1564" ht="18" customHeight="1"/>
    <row r="1565" ht="18" customHeight="1"/>
    <row r="1566" ht="18" customHeight="1"/>
    <row r="1567" ht="18" customHeight="1"/>
    <row r="1568" ht="18" customHeight="1"/>
    <row r="1569" ht="18" customHeight="1"/>
    <row r="1570" ht="18" customHeight="1"/>
    <row r="1571" ht="18" customHeight="1"/>
    <row r="1572" ht="18" customHeight="1"/>
    <row r="1573" ht="18" customHeight="1"/>
    <row r="1574" ht="18" customHeight="1"/>
    <row r="1575" ht="18" customHeight="1"/>
    <row r="1576" ht="18" customHeight="1"/>
    <row r="1577" ht="18" customHeight="1"/>
    <row r="1578" ht="18" customHeight="1"/>
    <row r="1579" ht="18" customHeight="1"/>
    <row r="1580" ht="18" customHeight="1"/>
    <row r="1581" ht="18" customHeight="1"/>
    <row r="1582" ht="18" customHeight="1"/>
    <row r="1583" ht="18" customHeight="1"/>
    <row r="1584" ht="18" customHeight="1"/>
    <row r="1585" ht="18" customHeight="1"/>
    <row r="1586" ht="18" customHeight="1"/>
    <row r="1587" ht="18" customHeight="1"/>
    <row r="1588" ht="18" customHeight="1"/>
    <row r="1589" ht="18" customHeight="1"/>
    <row r="1590" ht="18" customHeight="1"/>
    <row r="1591" ht="18" customHeight="1"/>
    <row r="1592" ht="18" customHeight="1"/>
    <row r="1593" ht="18" customHeight="1"/>
    <row r="1594" ht="18" customHeight="1"/>
    <row r="1595" ht="18" customHeight="1"/>
    <row r="1596" ht="18" customHeight="1"/>
    <row r="1597" ht="18" customHeight="1"/>
    <row r="1598" ht="18" customHeight="1"/>
    <row r="1599" ht="18" customHeight="1"/>
    <row r="1600" ht="18" customHeight="1"/>
    <row r="1601" ht="18" customHeight="1"/>
    <row r="1602" ht="18" customHeight="1"/>
    <row r="1603" ht="18" customHeight="1"/>
    <row r="1604" ht="18" customHeight="1"/>
    <row r="1605" ht="18" customHeight="1"/>
    <row r="1606" ht="18" customHeight="1"/>
    <row r="1607" ht="18" customHeight="1"/>
    <row r="1608" ht="18" customHeight="1"/>
    <row r="1609" ht="18" customHeight="1"/>
    <row r="1610" ht="18" customHeight="1"/>
    <row r="1611" ht="18" customHeight="1"/>
    <row r="1612" ht="18" customHeight="1"/>
    <row r="1613" ht="18" customHeight="1"/>
    <row r="1614" ht="18" customHeight="1"/>
    <row r="1615" ht="18" customHeight="1"/>
    <row r="1616" ht="18" customHeight="1"/>
    <row r="1617" ht="18" customHeight="1"/>
    <row r="1618" ht="18" customHeight="1"/>
    <row r="1619" ht="18" customHeight="1"/>
    <row r="1620" ht="18" customHeight="1"/>
    <row r="1621" ht="18" customHeight="1"/>
    <row r="1622" ht="18" customHeight="1"/>
    <row r="1623" ht="18" customHeight="1"/>
    <row r="1624" ht="18" customHeight="1"/>
    <row r="1625" ht="18" customHeight="1"/>
    <row r="1626" ht="18" customHeight="1"/>
    <row r="1627" ht="18" customHeight="1"/>
    <row r="1628" ht="18" customHeight="1"/>
    <row r="1629" ht="18" customHeight="1"/>
    <row r="1630" ht="18" customHeight="1"/>
    <row r="1631" ht="18" customHeight="1"/>
    <row r="1632" ht="18" customHeight="1"/>
    <row r="1633" ht="18" customHeight="1"/>
    <row r="1634" ht="18" customHeight="1"/>
    <row r="1635" ht="18" customHeight="1"/>
    <row r="1636" ht="18" customHeight="1"/>
    <row r="1637" ht="18" customHeight="1"/>
    <row r="1638" ht="18" customHeight="1"/>
    <row r="1639" ht="18" customHeight="1"/>
    <row r="1640" ht="18" customHeight="1"/>
    <row r="1641" ht="18" customHeight="1"/>
    <row r="1642" ht="18" customHeight="1"/>
    <row r="1643" ht="18" customHeight="1"/>
    <row r="1644" ht="18" customHeight="1"/>
    <row r="1645" ht="18" customHeight="1"/>
    <row r="1646" ht="18" customHeight="1"/>
    <row r="1647" ht="18" customHeight="1"/>
    <row r="1648" ht="18" customHeight="1"/>
    <row r="1649" ht="18" customHeight="1"/>
    <row r="1650" ht="18" customHeight="1"/>
    <row r="1651" ht="18" customHeight="1"/>
    <row r="1652" ht="18" customHeight="1"/>
    <row r="1653" ht="18" customHeight="1"/>
    <row r="1654" ht="18" customHeight="1"/>
    <row r="1655" ht="18" customHeight="1"/>
    <row r="1656" ht="18" customHeight="1"/>
    <row r="1657" ht="18" customHeight="1"/>
    <row r="1658" ht="18" customHeight="1"/>
    <row r="1659" ht="18" customHeight="1"/>
    <row r="1660" ht="18" customHeight="1"/>
    <row r="1661" ht="18" customHeight="1"/>
    <row r="1662" ht="18" customHeight="1"/>
    <row r="1663" ht="18" customHeight="1"/>
    <row r="1664" ht="18" customHeight="1"/>
    <row r="1665" ht="18" customHeight="1"/>
    <row r="1666" ht="18" customHeight="1"/>
    <row r="1667" ht="18" customHeight="1"/>
    <row r="1668" ht="18" customHeight="1"/>
    <row r="1669" ht="18" customHeight="1"/>
    <row r="1670" ht="18" customHeight="1"/>
    <row r="1671" ht="18" customHeight="1"/>
    <row r="1672" ht="18" customHeight="1"/>
    <row r="1673" ht="18" customHeight="1"/>
    <row r="1674" ht="18" customHeight="1"/>
    <row r="1675" ht="18" customHeight="1"/>
    <row r="1676" ht="18" customHeight="1"/>
    <row r="1677" ht="18" customHeight="1"/>
    <row r="1678" ht="18" customHeight="1"/>
    <row r="1679" ht="18" customHeight="1"/>
    <row r="1680" ht="18" customHeight="1"/>
    <row r="1681" ht="18" customHeight="1"/>
    <row r="1682" ht="18" customHeight="1"/>
    <row r="1683" ht="18" customHeight="1"/>
    <row r="1684" ht="18" customHeight="1"/>
    <row r="1685" ht="18" customHeight="1"/>
    <row r="1686" ht="18" customHeight="1"/>
    <row r="1687" ht="18" customHeight="1"/>
    <row r="1688" ht="18" customHeight="1"/>
    <row r="1689" ht="18" customHeight="1"/>
    <row r="1690" ht="18" customHeight="1"/>
    <row r="1691" ht="18" customHeight="1"/>
    <row r="1692" ht="18" customHeight="1"/>
    <row r="1693" ht="18" customHeight="1"/>
    <row r="1694" ht="18" customHeight="1"/>
    <row r="1695" ht="18" customHeight="1"/>
    <row r="1696" ht="18" customHeight="1"/>
    <row r="1697" ht="18" customHeight="1"/>
    <row r="1698" ht="18" customHeight="1"/>
    <row r="1699" ht="18" customHeight="1"/>
    <row r="1700" ht="18" customHeight="1"/>
    <row r="1701" ht="18" customHeight="1"/>
    <row r="1702" ht="18" customHeight="1"/>
    <row r="1703" ht="18" customHeight="1"/>
    <row r="1704" ht="18" customHeight="1"/>
    <row r="1705" ht="18" customHeight="1"/>
    <row r="1706" ht="18" customHeight="1"/>
    <row r="1707" ht="18" customHeight="1"/>
    <row r="1708" ht="18" customHeight="1"/>
    <row r="1709" ht="18" customHeight="1"/>
    <row r="1710" ht="18" customHeight="1"/>
    <row r="1711" ht="18" customHeight="1"/>
    <row r="1712" ht="18" customHeight="1"/>
    <row r="1713" ht="18" customHeight="1"/>
    <row r="1714" ht="18" customHeight="1"/>
    <row r="1715" ht="18" customHeight="1"/>
    <row r="1716" ht="18" customHeight="1"/>
    <row r="1717" ht="18" customHeight="1"/>
    <row r="1718" ht="18" customHeight="1"/>
    <row r="1719" ht="18" customHeight="1"/>
    <row r="1720" ht="18" customHeight="1"/>
    <row r="1721" ht="18" customHeight="1"/>
    <row r="1722" ht="18" customHeight="1"/>
    <row r="1723" ht="18" customHeight="1"/>
    <row r="1724" ht="18" customHeight="1"/>
    <row r="1725" ht="18" customHeight="1"/>
    <row r="1726" ht="18" customHeight="1"/>
    <row r="1727" ht="18" customHeight="1"/>
    <row r="1728" ht="18" customHeight="1"/>
    <row r="1729" ht="18" customHeight="1"/>
    <row r="1730" ht="18" customHeight="1"/>
    <row r="1731" ht="18" customHeight="1"/>
    <row r="1732" ht="18" customHeight="1"/>
    <row r="1733" ht="18" customHeight="1"/>
    <row r="1734" ht="18" customHeight="1"/>
    <row r="1735" ht="18" customHeight="1"/>
    <row r="1736" ht="18" customHeight="1"/>
    <row r="1737" ht="18" customHeight="1"/>
    <row r="1738" ht="18" customHeight="1"/>
    <row r="1739" ht="18" customHeight="1"/>
    <row r="1740" ht="18" customHeight="1"/>
    <row r="1741" ht="18" customHeight="1"/>
    <row r="1742" ht="18" customHeight="1"/>
    <row r="1743" ht="18" customHeight="1"/>
    <row r="1744" ht="18" customHeight="1"/>
    <row r="1745" ht="18" customHeight="1"/>
    <row r="1746" ht="18" customHeight="1"/>
    <row r="1747" ht="18" customHeight="1"/>
    <row r="1748" ht="18" customHeight="1"/>
    <row r="1749" ht="18" customHeight="1"/>
    <row r="1750" ht="18" customHeight="1"/>
    <row r="1751" ht="18" customHeight="1"/>
    <row r="1752" ht="18" customHeight="1"/>
    <row r="1753" ht="18" customHeight="1"/>
    <row r="1754" ht="18" customHeight="1"/>
    <row r="1755" ht="18" customHeight="1"/>
    <row r="1756" ht="18" customHeight="1"/>
    <row r="1757" ht="18" customHeight="1"/>
    <row r="1758" ht="18" customHeight="1"/>
    <row r="1759" ht="18" customHeight="1"/>
    <row r="1760" ht="18" customHeight="1"/>
    <row r="1761" ht="18" customHeight="1"/>
    <row r="1762" ht="18" customHeight="1"/>
    <row r="1763" ht="18" customHeight="1"/>
    <row r="1764" ht="18" customHeight="1"/>
    <row r="1765" ht="18" customHeight="1"/>
    <row r="1766" ht="18" customHeight="1"/>
    <row r="1767" ht="18" customHeight="1"/>
    <row r="1768" ht="18" customHeight="1"/>
    <row r="1769" ht="18" customHeight="1"/>
    <row r="1770" ht="18" customHeight="1"/>
    <row r="1771" ht="18" customHeight="1"/>
    <row r="1772" ht="18" customHeight="1"/>
    <row r="1773" ht="18" customHeight="1"/>
    <row r="1774" ht="18" customHeight="1"/>
    <row r="1775" ht="18" customHeight="1"/>
    <row r="1776" ht="18" customHeight="1"/>
    <row r="1777" ht="18" customHeight="1"/>
    <row r="1778" ht="18" customHeight="1"/>
    <row r="1779" ht="18" customHeight="1"/>
    <row r="1780" ht="18" customHeight="1"/>
    <row r="1781" ht="18" customHeight="1"/>
    <row r="1782" ht="18" customHeight="1"/>
    <row r="1783" ht="18" customHeight="1"/>
    <row r="1784" ht="18" customHeight="1"/>
    <row r="1785" ht="18" customHeight="1"/>
    <row r="1786" ht="18" customHeight="1"/>
    <row r="1787" ht="18" customHeight="1"/>
    <row r="1788" ht="18" customHeight="1"/>
    <row r="1789" ht="18" customHeight="1"/>
    <row r="1790" ht="18" customHeight="1"/>
    <row r="1791" ht="18" customHeight="1"/>
    <row r="1792" ht="18" customHeight="1"/>
    <row r="1793" ht="18" customHeight="1"/>
    <row r="1794" ht="18" customHeight="1"/>
    <row r="1795" ht="18" customHeight="1"/>
    <row r="1796" ht="18" customHeight="1"/>
    <row r="1797" ht="18" customHeight="1"/>
    <row r="1798" ht="18" customHeight="1"/>
    <row r="1799" ht="18" customHeight="1"/>
    <row r="1800" ht="18" customHeight="1"/>
    <row r="1801" ht="18" customHeight="1"/>
    <row r="1802" ht="18" customHeight="1"/>
    <row r="1803" ht="18" customHeight="1"/>
    <row r="1804" ht="18" customHeight="1"/>
    <row r="1805" ht="18" customHeight="1"/>
    <row r="1806" ht="18" customHeight="1"/>
    <row r="1807" ht="18" customHeight="1"/>
    <row r="1808" ht="18" customHeight="1"/>
    <row r="1809" ht="18" customHeight="1"/>
    <row r="1810" ht="18" customHeight="1"/>
    <row r="1811" ht="18" customHeight="1"/>
    <row r="1812" ht="18" customHeight="1"/>
    <row r="1813" ht="18" customHeight="1"/>
    <row r="1814" ht="18" customHeight="1"/>
    <row r="1815" ht="18" customHeight="1"/>
    <row r="1816" ht="18" customHeight="1"/>
    <row r="1817" ht="18" customHeight="1"/>
    <row r="1818" ht="18" customHeight="1"/>
    <row r="1819" ht="18" customHeight="1"/>
    <row r="1820" ht="18" customHeight="1"/>
    <row r="1821" ht="18" customHeight="1"/>
    <row r="1822" ht="18" customHeight="1"/>
    <row r="1823" ht="18" customHeight="1"/>
    <row r="1824" ht="18" customHeight="1"/>
    <row r="1825" ht="18" customHeight="1"/>
    <row r="1826" ht="18" customHeight="1"/>
    <row r="1827" ht="18" customHeight="1"/>
    <row r="1828" ht="18" customHeight="1"/>
    <row r="1829" ht="18" customHeight="1"/>
    <row r="1830" ht="18" customHeight="1"/>
    <row r="1831" ht="18" customHeight="1"/>
    <row r="1832" ht="18" customHeight="1"/>
    <row r="1833" ht="18" customHeight="1"/>
    <row r="1834" ht="18" customHeight="1"/>
    <row r="1835" ht="18" customHeight="1"/>
    <row r="1836" ht="18" customHeight="1"/>
    <row r="1837" ht="18" customHeight="1"/>
    <row r="1838" ht="18" customHeight="1"/>
    <row r="1839" ht="18" customHeight="1"/>
    <row r="1840" ht="18" customHeight="1"/>
    <row r="1841" ht="18" customHeight="1"/>
    <row r="1842" ht="18" customHeight="1"/>
    <row r="1843" ht="18" customHeight="1"/>
    <row r="1844" ht="18" customHeight="1"/>
    <row r="1845" ht="18" customHeight="1"/>
  </sheetData>
  <sheetProtection formatCells="0"/>
  <mergeCells count="47">
    <mergeCell ref="B3:T3"/>
    <mergeCell ref="S5:T5"/>
    <mergeCell ref="B7:B8"/>
    <mergeCell ref="C7:E8"/>
    <mergeCell ref="F7:F8"/>
    <mergeCell ref="G7:G8"/>
    <mergeCell ref="H7:H8"/>
    <mergeCell ref="I7:I8"/>
    <mergeCell ref="J7:L7"/>
    <mergeCell ref="M7:M8"/>
    <mergeCell ref="C19:E19"/>
    <mergeCell ref="N7:N8"/>
    <mergeCell ref="R7:R8"/>
    <mergeCell ref="S7:S8"/>
    <mergeCell ref="T7:T8"/>
    <mergeCell ref="C9:E9"/>
    <mergeCell ref="R9:R39"/>
    <mergeCell ref="C10:E10"/>
    <mergeCell ref="C11:E11"/>
    <mergeCell ref="C12:E12"/>
    <mergeCell ref="C13:E13"/>
    <mergeCell ref="C14:E14"/>
    <mergeCell ref="C15:E15"/>
    <mergeCell ref="C16:E16"/>
    <mergeCell ref="C17:E17"/>
    <mergeCell ref="C18:E18"/>
    <mergeCell ref="C31:E31"/>
    <mergeCell ref="C20:E20"/>
    <mergeCell ref="C21:E21"/>
    <mergeCell ref="C22:E22"/>
    <mergeCell ref="C23:E23"/>
    <mergeCell ref="C24:E24"/>
    <mergeCell ref="C25:E25"/>
    <mergeCell ref="C26:E26"/>
    <mergeCell ref="C27:E27"/>
    <mergeCell ref="C28:E28"/>
    <mergeCell ref="C29:E29"/>
    <mergeCell ref="C30:E30"/>
    <mergeCell ref="C38:E38"/>
    <mergeCell ref="C39:E39"/>
    <mergeCell ref="B40:G40"/>
    <mergeCell ref="C32:E32"/>
    <mergeCell ref="C33:E33"/>
    <mergeCell ref="C34:E34"/>
    <mergeCell ref="C35:E35"/>
    <mergeCell ref="C36:E36"/>
    <mergeCell ref="C37:E37"/>
  </mergeCells>
  <phoneticPr fontId="1"/>
  <dataValidations count="3">
    <dataValidation type="list" allowBlank="1" showInputMessage="1" showErrorMessage="1" sqref="M10:M39" xr:uid="{DC9A461F-E0E0-4C48-9047-44AF524D343B}">
      <formula1>"1,2,3,4,5,6,7,8,9,10,11,12"</formula1>
    </dataValidation>
    <dataValidation type="list" allowBlank="1" showInputMessage="1" showErrorMessage="1" sqref="F10:F39" xr:uid="{144F9E95-8376-4824-9427-6927F3FAB65A}">
      <formula1>"放課後児童支援員,補助員,育成支援の周辺業務を行う職員,その他"</formula1>
    </dataValidation>
    <dataValidation type="list" allowBlank="1" showInputMessage="1" showErrorMessage="1" sqref="G10:G39" xr:uid="{70894106-5A92-43F3-B9BE-04150429A952}">
      <formula1>"常勤職員,非常勤職員"</formula1>
    </dataValidation>
  </dataValidations>
  <printOptions horizontalCentered="1"/>
  <pageMargins left="0.23622047244094491" right="0.23622047244094491" top="0.55118110236220474" bottom="0.55118110236220474" header="0.31496062992125984" footer="0.31496062992125984"/>
  <pageSetup paperSize="9"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B1:C651"/>
  <sheetViews>
    <sheetView zoomScaleNormal="100" workbookViewId="0">
      <selection activeCell="N24" sqref="N24"/>
    </sheetView>
  </sheetViews>
  <sheetFormatPr defaultRowHeight="12.75"/>
  <cols>
    <col min="1" max="1" width="2.625" style="1" customWidth="1"/>
    <col min="2" max="2" width="25.75" style="7" customWidth="1"/>
    <col min="3" max="3" width="59.125" style="7" customWidth="1"/>
    <col min="4" max="171" width="2.625" style="1" customWidth="1"/>
    <col min="172" max="16384" width="9" style="1"/>
  </cols>
  <sheetData>
    <row r="1" spans="2:3" ht="18" customHeight="1">
      <c r="B1" s="34" t="s">
        <v>36</v>
      </c>
    </row>
    <row r="2" spans="2:3" ht="18" customHeight="1"/>
    <row r="3" spans="2:3" ht="18" customHeight="1"/>
    <row r="4" spans="2:3" ht="30" customHeight="1">
      <c r="B4" s="9" t="s">
        <v>25</v>
      </c>
      <c r="C4" s="8" t="s">
        <v>64</v>
      </c>
    </row>
    <row r="5" spans="2:3" ht="30" customHeight="1">
      <c r="B5" s="9" t="s">
        <v>49</v>
      </c>
      <c r="C5" s="8" t="s">
        <v>65</v>
      </c>
    </row>
    <row r="6" spans="2:3" ht="51">
      <c r="B6" s="9" t="s">
        <v>26</v>
      </c>
      <c r="C6" s="8" t="s">
        <v>66</v>
      </c>
    </row>
    <row r="7" spans="2:3" ht="63.75">
      <c r="B7" s="9" t="s">
        <v>27</v>
      </c>
      <c r="C7" s="8" t="s">
        <v>37</v>
      </c>
    </row>
    <row r="8" spans="2:3" ht="51">
      <c r="B8" s="9" t="s">
        <v>28</v>
      </c>
      <c r="C8" s="8" t="s">
        <v>48</v>
      </c>
    </row>
    <row r="9" spans="2:3" ht="30" customHeight="1">
      <c r="B9" s="9" t="s">
        <v>50</v>
      </c>
      <c r="C9" s="8" t="s">
        <v>67</v>
      </c>
    </row>
    <row r="10" spans="2:3" ht="51">
      <c r="B10" s="9" t="s">
        <v>34</v>
      </c>
      <c r="C10" s="8" t="s">
        <v>68</v>
      </c>
    </row>
    <row r="11" spans="2:3" ht="38.25">
      <c r="B11" s="9" t="s">
        <v>33</v>
      </c>
      <c r="C11" s="8" t="s">
        <v>38</v>
      </c>
    </row>
    <row r="12" spans="2:3" ht="102">
      <c r="B12" s="9" t="s">
        <v>29</v>
      </c>
      <c r="C12" s="8" t="s">
        <v>69</v>
      </c>
    </row>
    <row r="13" spans="2:3" ht="76.5">
      <c r="B13" s="9" t="s">
        <v>35</v>
      </c>
      <c r="C13" s="8" t="s">
        <v>70</v>
      </c>
    </row>
    <row r="14" spans="2:3" ht="76.5">
      <c r="B14" s="9" t="s">
        <v>71</v>
      </c>
      <c r="C14" s="8" t="s">
        <v>72</v>
      </c>
    </row>
    <row r="15" spans="2:3" ht="38.25">
      <c r="B15" s="9" t="s">
        <v>56</v>
      </c>
      <c r="C15" s="8" t="s">
        <v>57</v>
      </c>
    </row>
    <row r="16" spans="2:3" ht="30"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row r="461" ht="18" customHeight="1"/>
    <row r="462" ht="18" customHeight="1"/>
    <row r="463" ht="18" customHeight="1"/>
    <row r="464" ht="18" customHeight="1"/>
    <row r="465" ht="18" customHeight="1"/>
    <row r="466" ht="18" customHeight="1"/>
    <row r="467" ht="18" customHeight="1"/>
    <row r="468" ht="18" customHeight="1"/>
    <row r="469" ht="18" customHeight="1"/>
    <row r="470" ht="18" customHeight="1"/>
    <row r="471" ht="18" customHeight="1"/>
    <row r="472" ht="18" customHeight="1"/>
    <row r="473" ht="18" customHeight="1"/>
    <row r="474" ht="18" customHeight="1"/>
    <row r="475" ht="18" customHeight="1"/>
    <row r="476" ht="18" customHeight="1"/>
    <row r="477" ht="18" customHeight="1"/>
    <row r="478" ht="18" customHeight="1"/>
    <row r="479" ht="18" customHeight="1"/>
    <row r="480" ht="18" customHeight="1"/>
    <row r="481" ht="18" customHeight="1"/>
    <row r="482" ht="18" customHeight="1"/>
    <row r="483" ht="18" customHeight="1"/>
    <row r="484" ht="18" customHeight="1"/>
    <row r="485" ht="18" customHeight="1"/>
    <row r="486" ht="18" customHeight="1"/>
    <row r="487" ht="18" customHeight="1"/>
    <row r="488" ht="18" customHeight="1"/>
    <row r="489" ht="18" customHeight="1"/>
    <row r="490" ht="18" customHeight="1"/>
    <row r="491" ht="18" customHeight="1"/>
    <row r="492" ht="18" customHeight="1"/>
    <row r="493" ht="18" customHeight="1"/>
    <row r="494" ht="18" customHeight="1"/>
    <row r="495" ht="18" customHeight="1"/>
    <row r="496" ht="18" customHeight="1"/>
    <row r="497" ht="18" customHeight="1"/>
    <row r="498" ht="18" customHeight="1"/>
    <row r="499" ht="18" customHeight="1"/>
    <row r="500" ht="18" customHeight="1"/>
    <row r="501" ht="18" customHeight="1"/>
    <row r="502" ht="18" customHeight="1"/>
    <row r="503" ht="18" customHeight="1"/>
    <row r="504" ht="18" customHeight="1"/>
    <row r="505" ht="18" customHeight="1"/>
    <row r="506" ht="18" customHeight="1"/>
    <row r="507" ht="18" customHeight="1"/>
    <row r="508" ht="18" customHeight="1"/>
    <row r="509" ht="18" customHeight="1"/>
    <row r="510" ht="18" customHeight="1"/>
    <row r="511" ht="18" customHeight="1"/>
    <row r="512" ht="18" customHeight="1"/>
    <row r="513" ht="18" customHeight="1"/>
    <row r="514" ht="18" customHeight="1"/>
    <row r="515" ht="18" customHeight="1"/>
    <row r="516" ht="18" customHeight="1"/>
    <row r="517" ht="18" customHeight="1"/>
    <row r="518" ht="18" customHeight="1"/>
    <row r="519" ht="18" customHeight="1"/>
    <row r="520" ht="18" customHeight="1"/>
    <row r="521" ht="18" customHeight="1"/>
    <row r="522" ht="18" customHeight="1"/>
    <row r="523" ht="18" customHeight="1"/>
    <row r="524" ht="18" customHeight="1"/>
    <row r="525" ht="18" customHeight="1"/>
    <row r="526" ht="18" customHeight="1"/>
    <row r="527" ht="18" customHeight="1"/>
    <row r="528" ht="18" customHeight="1"/>
    <row r="529" ht="18" customHeight="1"/>
    <row r="530" ht="18" customHeight="1"/>
    <row r="531" ht="18" customHeight="1"/>
    <row r="532" ht="18" customHeight="1"/>
    <row r="533" ht="18" customHeight="1"/>
    <row r="534" ht="18" customHeight="1"/>
    <row r="535" ht="18" customHeight="1"/>
    <row r="536" ht="18" customHeight="1"/>
    <row r="537" ht="18" customHeight="1"/>
    <row r="538" ht="18" customHeight="1"/>
    <row r="539" ht="18" customHeight="1"/>
    <row r="540" ht="18" customHeight="1"/>
    <row r="541" ht="18" customHeight="1"/>
    <row r="542" ht="18" customHeight="1"/>
    <row r="543" ht="18" customHeight="1"/>
    <row r="544" ht="18" customHeight="1"/>
    <row r="545" ht="18" customHeight="1"/>
    <row r="546" ht="18" customHeight="1"/>
    <row r="547" ht="18" customHeight="1"/>
    <row r="548" ht="18" customHeight="1"/>
    <row r="549" ht="18" customHeight="1"/>
    <row r="550" ht="18" customHeight="1"/>
    <row r="551" ht="18" customHeight="1"/>
    <row r="552" ht="18" customHeight="1"/>
    <row r="553" ht="18" customHeight="1"/>
    <row r="554" ht="18" customHeight="1"/>
    <row r="555" ht="18" customHeight="1"/>
    <row r="556" ht="18" customHeight="1"/>
    <row r="557" ht="18" customHeight="1"/>
    <row r="558" ht="18" customHeight="1"/>
    <row r="559" ht="18" customHeight="1"/>
    <row r="560" ht="18" customHeight="1"/>
    <row r="561" ht="18" customHeight="1"/>
    <row r="562" ht="18" customHeight="1"/>
    <row r="563" ht="18" customHeight="1"/>
    <row r="564" ht="18" customHeight="1"/>
    <row r="565" ht="18" customHeight="1"/>
    <row r="566" ht="18" customHeight="1"/>
    <row r="567" ht="18" customHeight="1"/>
    <row r="568" ht="18" customHeight="1"/>
    <row r="569" ht="18" customHeight="1"/>
    <row r="570" ht="18" customHeight="1"/>
    <row r="571" ht="18" customHeight="1"/>
    <row r="572" ht="18" customHeight="1"/>
    <row r="573" ht="18" customHeight="1"/>
    <row r="574" ht="18" customHeight="1"/>
    <row r="575" ht="18" customHeight="1"/>
    <row r="576" ht="18" customHeight="1"/>
    <row r="577" ht="18" customHeight="1"/>
    <row r="578" ht="18" customHeight="1"/>
    <row r="579" ht="18" customHeight="1"/>
    <row r="580" ht="18" customHeight="1"/>
    <row r="581" ht="18" customHeight="1"/>
    <row r="582" ht="18" customHeight="1"/>
    <row r="583" ht="18" customHeight="1"/>
    <row r="584" ht="18" customHeight="1"/>
    <row r="585" ht="18" customHeight="1"/>
    <row r="586" ht="18" customHeight="1"/>
    <row r="587" ht="18" customHeight="1"/>
    <row r="588" ht="18" customHeight="1"/>
    <row r="589" ht="18" customHeight="1"/>
    <row r="590" ht="18" customHeight="1"/>
    <row r="591" ht="18" customHeight="1"/>
    <row r="592" ht="18" customHeight="1"/>
    <row r="593" ht="18" customHeight="1"/>
    <row r="594" ht="18" customHeight="1"/>
    <row r="595" ht="18" customHeight="1"/>
    <row r="596" ht="18" customHeight="1"/>
    <row r="597" ht="18" customHeight="1"/>
    <row r="598" ht="18" customHeight="1"/>
    <row r="599" ht="18" customHeight="1"/>
    <row r="600" ht="18" customHeight="1"/>
    <row r="601" ht="18" customHeight="1"/>
    <row r="602" ht="18" customHeight="1"/>
    <row r="603" ht="18" customHeight="1"/>
    <row r="604" ht="18" customHeight="1"/>
    <row r="605" ht="18" customHeight="1"/>
    <row r="606" ht="18" customHeight="1"/>
    <row r="607" ht="18" customHeight="1"/>
    <row r="608" ht="18" customHeight="1"/>
    <row r="609" ht="18" customHeight="1"/>
    <row r="610" ht="18" customHeight="1"/>
    <row r="611" ht="18" customHeight="1"/>
    <row r="612" ht="18" customHeight="1"/>
    <row r="613" ht="18" customHeight="1"/>
    <row r="614" ht="18" customHeight="1"/>
    <row r="615" ht="18" customHeight="1"/>
    <row r="616" ht="18" customHeight="1"/>
    <row r="617" ht="18" customHeight="1"/>
    <row r="618" ht="18" customHeight="1"/>
    <row r="619" ht="18" customHeight="1"/>
    <row r="620" ht="18" customHeight="1"/>
    <row r="621" ht="18" customHeight="1"/>
    <row r="622" ht="18" customHeight="1"/>
    <row r="623" ht="18" customHeight="1"/>
    <row r="624" ht="18" customHeight="1"/>
    <row r="625" ht="18" customHeight="1"/>
    <row r="626" ht="18" customHeight="1"/>
    <row r="627" ht="18" customHeight="1"/>
    <row r="628" ht="18" customHeight="1"/>
    <row r="629" ht="18" customHeight="1"/>
    <row r="630" ht="18" customHeight="1"/>
    <row r="631" ht="18" customHeight="1"/>
    <row r="632" ht="18" customHeight="1"/>
    <row r="633" ht="18" customHeight="1"/>
    <row r="634" ht="18" customHeight="1"/>
    <row r="635" ht="18" customHeight="1"/>
    <row r="636" ht="18" customHeight="1"/>
    <row r="637" ht="18" customHeight="1"/>
    <row r="638" ht="18" customHeight="1"/>
    <row r="639" ht="18" customHeight="1"/>
    <row r="640" ht="18" customHeight="1"/>
    <row r="641" ht="18" customHeight="1"/>
    <row r="642" ht="18" customHeight="1"/>
    <row r="643" ht="18" customHeight="1"/>
    <row r="644" ht="18" customHeight="1"/>
    <row r="645" ht="18" customHeight="1"/>
    <row r="646" ht="18" customHeight="1"/>
    <row r="647" ht="18" customHeight="1"/>
    <row r="648" ht="18" customHeight="1"/>
    <row r="649" ht="18" customHeight="1"/>
    <row r="650" ht="18" customHeight="1"/>
    <row r="651" ht="18" customHeight="1"/>
  </sheetData>
  <phoneticPr fontId="1"/>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別紙様式１　賃金改善計画書</vt:lpstr>
      <vt:lpstr>別紙様式１　賃金改善計画書　記載例</vt:lpstr>
      <vt:lpstr>別紙様式１別添　賃金改善内訳</vt:lpstr>
      <vt:lpstr>別紙様式１別添　賃金改善内訳　記載例</vt:lpstr>
      <vt:lpstr>参考</vt:lpstr>
      <vt:lpstr>'別紙様式１　賃金改善計画書'!Print_Area</vt:lpstr>
      <vt:lpstr>'別紙様式１　賃金改善計画書　記載例'!Print_Area</vt:lpstr>
      <vt:lpstr>'別紙様式１別添　賃金改善内訳'!Print_Area</vt:lpstr>
      <vt:lpstr>'別紙様式１別添　賃金改善内訳　記載例'!Print_Area</vt:lpstr>
      <vt:lpstr>'別紙様式１別添　賃金改善内訳'!Print_Titles</vt:lpstr>
      <vt:lpstr>'別紙様式１別添　賃金改善内訳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健宏(konno-takehiro)</dc:creator>
  <cp:lastModifiedBy>水越　千晶</cp:lastModifiedBy>
  <cp:lastPrinted>2024-03-04T11:46:15Z</cp:lastPrinted>
  <dcterms:created xsi:type="dcterms:W3CDTF">2018-01-05T08:28:31Z</dcterms:created>
  <dcterms:modified xsi:type="dcterms:W3CDTF">2025-03-11T06:18:23Z</dcterms:modified>
</cp:coreProperties>
</file>