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56.2.15\share\02青少年\01放課後子どもプラン\01学童保育\04委託契約\R6年度\4計画書の提出について\01提出様式\"/>
    </mc:Choice>
  </mc:AlternateContent>
  <xr:revisionPtr revIDLastSave="0" documentId="13_ncr:1_{1AD7FD05-C0A7-4D4C-AE04-B3BC6775344F}" xr6:coauthVersionLast="47" xr6:coauthVersionMax="47" xr10:uidLastSave="{00000000-0000-0000-0000-000000000000}"/>
  <bookViews>
    <workbookView xWindow="40920" yWindow="10905" windowWidth="29040" windowHeight="15840" tabRatio="620" xr2:uid="{00000000-000D-0000-FFFF-FFFF00000000}"/>
  </bookViews>
  <sheets>
    <sheet name="事業計画書(1)【クラス3】" sheetId="28" r:id="rId1"/>
    <sheet name="事業計画書 (2)" sheetId="25" r:id="rId2"/>
    <sheet name="児童名簿表紙" sheetId="14" r:id="rId3"/>
    <sheet name="児童名簿" sheetId="2" r:id="rId4"/>
    <sheet name="職員名簿 " sheetId="19" r:id="rId5"/>
    <sheet name="開設日数内訳書 " sheetId="29" r:id="rId6"/>
  </sheets>
  <definedNames>
    <definedName name="_xlnm.Print_Area" localSheetId="5">'開設日数内訳書 '!$A$1:$AQ$39</definedName>
    <definedName name="_xlnm.Print_Area" localSheetId="1">'事業計画書 (2)'!$A$1:$AF$45</definedName>
    <definedName name="_xlnm.Print_Area" localSheetId="0">'事業計画書(1)【クラス3】'!$A$1:$AI$66</definedName>
    <definedName name="_xlnm.Print_Area" localSheetId="3">児童名簿!$A$1:$M$34</definedName>
    <definedName name="_xlnm.Print_Area" localSheetId="2">児童名簿表紙!$A$1:$R$41</definedName>
    <definedName name="_xlnm.Print_Area" localSheetId="4">'職員名簿 '!$A$1:$AG$46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1" i="29" l="1"/>
  <c r="AP31" i="29"/>
  <c r="AO31" i="29"/>
  <c r="AN31" i="29"/>
  <c r="AP30" i="29"/>
  <c r="AO30" i="29"/>
  <c r="AN30" i="29"/>
  <c r="AM30" i="29"/>
  <c r="AQ30" i="29" s="1"/>
  <c r="AM29" i="29"/>
  <c r="H29" i="29"/>
  <c r="I29" i="29" s="1"/>
  <c r="J29" i="29" s="1"/>
  <c r="K29" i="29" s="1"/>
  <c r="L29" i="29" s="1"/>
  <c r="M29" i="29" s="1"/>
  <c r="N29" i="29" s="1"/>
  <c r="O29" i="29" s="1"/>
  <c r="P29" i="29" s="1"/>
  <c r="Q29" i="29" s="1"/>
  <c r="R29" i="29" s="1"/>
  <c r="S29" i="29" s="1"/>
  <c r="T29" i="29" s="1"/>
  <c r="U29" i="29" s="1"/>
  <c r="V29" i="29" s="1"/>
  <c r="W29" i="29" s="1"/>
  <c r="X29" i="29" s="1"/>
  <c r="Y29" i="29" s="1"/>
  <c r="Z29" i="29" s="1"/>
  <c r="AA29" i="29" s="1"/>
  <c r="AB29" i="29" s="1"/>
  <c r="AC29" i="29" s="1"/>
  <c r="AD29" i="29" s="1"/>
  <c r="AE29" i="29" s="1"/>
  <c r="AF29" i="29" s="1"/>
  <c r="AG29" i="29" s="1"/>
  <c r="AH29" i="29" s="1"/>
  <c r="AI29" i="29" s="1"/>
  <c r="AJ29" i="29" s="1"/>
  <c r="AK29" i="29" s="1"/>
  <c r="AP28" i="29"/>
  <c r="AN28" i="29"/>
  <c r="AM28" i="29"/>
  <c r="AQ28" i="29" s="1"/>
  <c r="AM27" i="29"/>
  <c r="G27" i="29"/>
  <c r="H27" i="29" s="1"/>
  <c r="I27" i="29" s="1"/>
  <c r="J27" i="29" s="1"/>
  <c r="K27" i="29" s="1"/>
  <c r="L27" i="29" s="1"/>
  <c r="M27" i="29" s="1"/>
  <c r="N27" i="29" s="1"/>
  <c r="O27" i="29" s="1"/>
  <c r="P27" i="29" s="1"/>
  <c r="Q27" i="29" s="1"/>
  <c r="R27" i="29" s="1"/>
  <c r="S27" i="29" s="1"/>
  <c r="T27" i="29" s="1"/>
  <c r="U27" i="29" s="1"/>
  <c r="V27" i="29" s="1"/>
  <c r="W27" i="29" s="1"/>
  <c r="X27" i="29" s="1"/>
  <c r="Y27" i="29" s="1"/>
  <c r="Z27" i="29" s="1"/>
  <c r="AA27" i="29" s="1"/>
  <c r="AB27" i="29" s="1"/>
  <c r="AC27" i="29" s="1"/>
  <c r="AD27" i="29" s="1"/>
  <c r="AE27" i="29" s="1"/>
  <c r="AF27" i="29" s="1"/>
  <c r="AG27" i="29" s="1"/>
  <c r="AH27" i="29" s="1"/>
  <c r="AQ26" i="29"/>
  <c r="AP26" i="29"/>
  <c r="AO26" i="29"/>
  <c r="AN26" i="29"/>
  <c r="AM26" i="29"/>
  <c r="AM25" i="29"/>
  <c r="D25" i="29"/>
  <c r="E25" i="29" s="1"/>
  <c r="F25" i="29" s="1"/>
  <c r="G25" i="29" s="1"/>
  <c r="H25" i="29" s="1"/>
  <c r="I25" i="29" s="1"/>
  <c r="J25" i="29" s="1"/>
  <c r="K25" i="29" s="1"/>
  <c r="L25" i="29" s="1"/>
  <c r="M25" i="29" s="1"/>
  <c r="N25" i="29" s="1"/>
  <c r="O25" i="29" s="1"/>
  <c r="P25" i="29" s="1"/>
  <c r="Q25" i="29" s="1"/>
  <c r="R25" i="29" s="1"/>
  <c r="S25" i="29" s="1"/>
  <c r="T25" i="29" s="1"/>
  <c r="U25" i="29" s="1"/>
  <c r="V25" i="29" s="1"/>
  <c r="W25" i="29" s="1"/>
  <c r="X25" i="29" s="1"/>
  <c r="Y25" i="29" s="1"/>
  <c r="Z25" i="29" s="1"/>
  <c r="AA25" i="29" s="1"/>
  <c r="AB25" i="29" s="1"/>
  <c r="AC25" i="29" s="1"/>
  <c r="AD25" i="29" s="1"/>
  <c r="AE25" i="29" s="1"/>
  <c r="AF25" i="29" s="1"/>
  <c r="AG25" i="29" s="1"/>
  <c r="AH25" i="29" s="1"/>
  <c r="AP24" i="29"/>
  <c r="AO24" i="29"/>
  <c r="AN24" i="29"/>
  <c r="AM24" i="29"/>
  <c r="AQ24" i="29" s="1"/>
  <c r="AM23" i="29"/>
  <c r="I23" i="29"/>
  <c r="J23" i="29" s="1"/>
  <c r="K23" i="29" s="1"/>
  <c r="L23" i="29" s="1"/>
  <c r="M23" i="29" s="1"/>
  <c r="N23" i="29" s="1"/>
  <c r="O23" i="29" s="1"/>
  <c r="P23" i="29" s="1"/>
  <c r="Q23" i="29" s="1"/>
  <c r="R23" i="29" s="1"/>
  <c r="S23" i="29" s="1"/>
  <c r="T23" i="29" s="1"/>
  <c r="U23" i="29" s="1"/>
  <c r="V23" i="29" s="1"/>
  <c r="W23" i="29" s="1"/>
  <c r="X23" i="29" s="1"/>
  <c r="Y23" i="29" s="1"/>
  <c r="Z23" i="29" s="1"/>
  <c r="AA23" i="29" s="1"/>
  <c r="AB23" i="29" s="1"/>
  <c r="AC23" i="29" s="1"/>
  <c r="AD23" i="29" s="1"/>
  <c r="AE23" i="29" s="1"/>
  <c r="AF23" i="29" s="1"/>
  <c r="AG23" i="29" s="1"/>
  <c r="AH23" i="29" s="1"/>
  <c r="AI23" i="29" s="1"/>
  <c r="AJ23" i="29" s="1"/>
  <c r="AK23" i="29" s="1"/>
  <c r="AL23" i="29" s="1"/>
  <c r="H23" i="29"/>
  <c r="AQ22" i="29"/>
  <c r="AP22" i="29"/>
  <c r="AN22" i="29"/>
  <c r="AM22" i="29"/>
  <c r="AM21" i="29"/>
  <c r="F21" i="29"/>
  <c r="G21" i="29" s="1"/>
  <c r="H21" i="29" s="1"/>
  <c r="I21" i="29" s="1"/>
  <c r="J21" i="29" s="1"/>
  <c r="K21" i="29" s="1"/>
  <c r="L21" i="29" s="1"/>
  <c r="M21" i="29" s="1"/>
  <c r="N21" i="29" s="1"/>
  <c r="O21" i="29" s="1"/>
  <c r="P21" i="29" s="1"/>
  <c r="Q21" i="29" s="1"/>
  <c r="R21" i="29" s="1"/>
  <c r="S21" i="29" s="1"/>
  <c r="T21" i="29" s="1"/>
  <c r="U21" i="29" s="1"/>
  <c r="V21" i="29" s="1"/>
  <c r="W21" i="29" s="1"/>
  <c r="X21" i="29" s="1"/>
  <c r="Y21" i="29" s="1"/>
  <c r="Z21" i="29" s="1"/>
  <c r="AA21" i="29" s="1"/>
  <c r="AB21" i="29" s="1"/>
  <c r="AC21" i="29" s="1"/>
  <c r="AD21" i="29" s="1"/>
  <c r="AE21" i="29" s="1"/>
  <c r="AF21" i="29" s="1"/>
  <c r="AG21" i="29" s="1"/>
  <c r="AH21" i="29" s="1"/>
  <c r="AI21" i="29" s="1"/>
  <c r="AP20" i="29"/>
  <c r="AN20" i="29"/>
  <c r="AM20" i="29"/>
  <c r="AQ20" i="29" s="1"/>
  <c r="AM19" i="29"/>
  <c r="C19" i="29"/>
  <c r="D19" i="29" s="1"/>
  <c r="E19" i="29" s="1"/>
  <c r="F19" i="29" s="1"/>
  <c r="G19" i="29" s="1"/>
  <c r="H19" i="29" s="1"/>
  <c r="I19" i="29" s="1"/>
  <c r="J19" i="29" s="1"/>
  <c r="K19" i="29" s="1"/>
  <c r="L19" i="29" s="1"/>
  <c r="M19" i="29" s="1"/>
  <c r="N19" i="29" s="1"/>
  <c r="O19" i="29" s="1"/>
  <c r="P19" i="29" s="1"/>
  <c r="Q19" i="29" s="1"/>
  <c r="R19" i="29" s="1"/>
  <c r="S19" i="29" s="1"/>
  <c r="T19" i="29" s="1"/>
  <c r="U19" i="29" s="1"/>
  <c r="V19" i="29" s="1"/>
  <c r="W19" i="29" s="1"/>
  <c r="X19" i="29" s="1"/>
  <c r="Y19" i="29" s="1"/>
  <c r="Z19" i="29" s="1"/>
  <c r="AA19" i="29" s="1"/>
  <c r="AB19" i="29" s="1"/>
  <c r="AC19" i="29" s="1"/>
  <c r="AD19" i="29" s="1"/>
  <c r="AE19" i="29" s="1"/>
  <c r="AF19" i="29" s="1"/>
  <c r="AG19" i="29" s="1"/>
  <c r="AP18" i="29"/>
  <c r="AN18" i="29"/>
  <c r="AM18" i="29"/>
  <c r="AQ18" i="29" s="1"/>
  <c r="AM17" i="29"/>
  <c r="I17" i="29"/>
  <c r="J17" i="29" s="1"/>
  <c r="K17" i="29" s="1"/>
  <c r="L17" i="29" s="1"/>
  <c r="M17" i="29" s="1"/>
  <c r="N17" i="29" s="1"/>
  <c r="O17" i="29" s="1"/>
  <c r="P17" i="29" s="1"/>
  <c r="Q17" i="29" s="1"/>
  <c r="R17" i="29" s="1"/>
  <c r="S17" i="29" s="1"/>
  <c r="T17" i="29" s="1"/>
  <c r="U17" i="29" s="1"/>
  <c r="V17" i="29" s="1"/>
  <c r="W17" i="29" s="1"/>
  <c r="X17" i="29" s="1"/>
  <c r="Y17" i="29" s="1"/>
  <c r="Z17" i="29" s="1"/>
  <c r="AA17" i="29" s="1"/>
  <c r="AB17" i="29" s="1"/>
  <c r="AC17" i="29" s="1"/>
  <c r="AD17" i="29" s="1"/>
  <c r="AE17" i="29" s="1"/>
  <c r="AF17" i="29" s="1"/>
  <c r="AG17" i="29" s="1"/>
  <c r="AH17" i="29" s="1"/>
  <c r="AI17" i="29" s="1"/>
  <c r="AJ17" i="29" s="1"/>
  <c r="AK17" i="29" s="1"/>
  <c r="H17" i="29"/>
  <c r="AP16" i="29"/>
  <c r="AO16" i="29"/>
  <c r="AN16" i="29"/>
  <c r="AM16" i="29"/>
  <c r="AQ16" i="29" s="1"/>
  <c r="AM15" i="29"/>
  <c r="E15" i="29"/>
  <c r="F15" i="29" s="1"/>
  <c r="G15" i="29" s="1"/>
  <c r="H15" i="29" s="1"/>
  <c r="I15" i="29" s="1"/>
  <c r="J15" i="29" s="1"/>
  <c r="K15" i="29" s="1"/>
  <c r="L15" i="29" s="1"/>
  <c r="M15" i="29" s="1"/>
  <c r="N15" i="29" s="1"/>
  <c r="O15" i="29" s="1"/>
  <c r="P15" i="29" s="1"/>
  <c r="Q15" i="29" s="1"/>
  <c r="R15" i="29" s="1"/>
  <c r="S15" i="29" s="1"/>
  <c r="T15" i="29" s="1"/>
  <c r="U15" i="29" s="1"/>
  <c r="V15" i="29" s="1"/>
  <c r="W15" i="29" s="1"/>
  <c r="X15" i="29" s="1"/>
  <c r="Y15" i="29" s="1"/>
  <c r="Z15" i="29" s="1"/>
  <c r="AA15" i="29" s="1"/>
  <c r="AB15" i="29" s="1"/>
  <c r="AC15" i="29" s="1"/>
  <c r="AD15" i="29" s="1"/>
  <c r="AE15" i="29" s="1"/>
  <c r="AF15" i="29" s="1"/>
  <c r="AG15" i="29" s="1"/>
  <c r="AH15" i="29" s="1"/>
  <c r="AI15" i="29" s="1"/>
  <c r="AP14" i="29"/>
  <c r="AO14" i="29"/>
  <c r="AN14" i="29"/>
  <c r="AM14" i="29"/>
  <c r="AQ14" i="29" s="1"/>
  <c r="AM13" i="29"/>
  <c r="C13" i="29"/>
  <c r="D13" i="29" s="1"/>
  <c r="E13" i="29" s="1"/>
  <c r="F13" i="29" s="1"/>
  <c r="G13" i="29" s="1"/>
  <c r="H13" i="29" s="1"/>
  <c r="I13" i="29" s="1"/>
  <c r="J13" i="29" s="1"/>
  <c r="K13" i="29" s="1"/>
  <c r="L13" i="29" s="1"/>
  <c r="M13" i="29" s="1"/>
  <c r="N13" i="29" s="1"/>
  <c r="O13" i="29" s="1"/>
  <c r="P13" i="29" s="1"/>
  <c r="Q13" i="29" s="1"/>
  <c r="R13" i="29" s="1"/>
  <c r="S13" i="29" s="1"/>
  <c r="T13" i="29" s="1"/>
  <c r="U13" i="29" s="1"/>
  <c r="V13" i="29" s="1"/>
  <c r="W13" i="29" s="1"/>
  <c r="X13" i="29" s="1"/>
  <c r="Y13" i="29" s="1"/>
  <c r="Z13" i="29" s="1"/>
  <c r="AA13" i="29" s="1"/>
  <c r="AB13" i="29" s="1"/>
  <c r="AC13" i="29" s="1"/>
  <c r="AD13" i="29" s="1"/>
  <c r="AE13" i="29" s="1"/>
  <c r="AF13" i="29" s="1"/>
  <c r="AP12" i="29"/>
  <c r="AN12" i="29"/>
  <c r="AM12" i="29"/>
  <c r="AQ12" i="29" s="1"/>
  <c r="AM11" i="29"/>
  <c r="H11" i="29"/>
  <c r="I11" i="29" s="1"/>
  <c r="J11" i="29" s="1"/>
  <c r="K11" i="29" s="1"/>
  <c r="L11" i="29" s="1"/>
  <c r="M11" i="29" s="1"/>
  <c r="N11" i="29" s="1"/>
  <c r="O11" i="29" s="1"/>
  <c r="P11" i="29" s="1"/>
  <c r="Q11" i="29" s="1"/>
  <c r="R11" i="29" s="1"/>
  <c r="S11" i="29" s="1"/>
  <c r="T11" i="29" s="1"/>
  <c r="U11" i="29" s="1"/>
  <c r="V11" i="29" s="1"/>
  <c r="W11" i="29" s="1"/>
  <c r="X11" i="29" s="1"/>
  <c r="Y11" i="29" s="1"/>
  <c r="Z11" i="29" s="1"/>
  <c r="AA11" i="29" s="1"/>
  <c r="AB11" i="29" s="1"/>
  <c r="AC11" i="29" s="1"/>
  <c r="AD11" i="29" s="1"/>
  <c r="AE11" i="29" s="1"/>
  <c r="AF11" i="29" s="1"/>
  <c r="AG11" i="29" s="1"/>
  <c r="AH11" i="29" s="1"/>
  <c r="AI11" i="29" s="1"/>
  <c r="AJ11" i="29" s="1"/>
  <c r="G11" i="29"/>
  <c r="AQ10" i="29"/>
  <c r="AP10" i="29"/>
  <c r="AN10" i="29"/>
  <c r="AM10" i="29"/>
  <c r="AM9" i="29"/>
  <c r="E9" i="29"/>
  <c r="F9" i="29" s="1"/>
  <c r="G9" i="29" s="1"/>
  <c r="H9" i="29" s="1"/>
  <c r="I9" i="29" s="1"/>
  <c r="J9" i="29" s="1"/>
  <c r="K9" i="29" s="1"/>
  <c r="L9" i="29" s="1"/>
  <c r="M9" i="29" s="1"/>
  <c r="N9" i="29" s="1"/>
  <c r="O9" i="29" s="1"/>
  <c r="P9" i="29" s="1"/>
  <c r="Q9" i="29" s="1"/>
  <c r="R9" i="29" s="1"/>
  <c r="S9" i="29" s="1"/>
  <c r="T9" i="29" s="1"/>
  <c r="U9" i="29" s="1"/>
  <c r="V9" i="29" s="1"/>
  <c r="W9" i="29" s="1"/>
  <c r="X9" i="29" s="1"/>
  <c r="Y9" i="29" s="1"/>
  <c r="Z9" i="29" s="1"/>
  <c r="AA9" i="29" s="1"/>
  <c r="AB9" i="29" s="1"/>
  <c r="AC9" i="29" s="1"/>
  <c r="AD9" i="29" s="1"/>
  <c r="AE9" i="29" s="1"/>
  <c r="AF9" i="29" s="1"/>
  <c r="AG9" i="29" s="1"/>
  <c r="AH9" i="29" s="1"/>
  <c r="D9" i="29"/>
  <c r="AP8" i="29"/>
  <c r="AP32" i="29" s="1"/>
  <c r="AO8" i="29"/>
  <c r="AO32" i="29" s="1"/>
  <c r="AN8" i="29"/>
  <c r="AN32" i="29" s="1"/>
  <c r="AM8" i="29"/>
  <c r="AM7" i="29"/>
  <c r="AM31" i="29" s="1"/>
  <c r="C7" i="29"/>
  <c r="D7" i="29" s="1"/>
  <c r="E7" i="29" s="1"/>
  <c r="F7" i="29" s="1"/>
  <c r="G7" i="29" s="1"/>
  <c r="H7" i="29" s="1"/>
  <c r="I7" i="29" s="1"/>
  <c r="J7" i="29" s="1"/>
  <c r="K7" i="29" s="1"/>
  <c r="L7" i="29" s="1"/>
  <c r="M7" i="29" s="1"/>
  <c r="N7" i="29" s="1"/>
  <c r="O7" i="29" s="1"/>
  <c r="P7" i="29" s="1"/>
  <c r="Q7" i="29" s="1"/>
  <c r="R7" i="29" s="1"/>
  <c r="S7" i="29" s="1"/>
  <c r="T7" i="29" s="1"/>
  <c r="U7" i="29" s="1"/>
  <c r="V7" i="29" s="1"/>
  <c r="W7" i="29" s="1"/>
  <c r="X7" i="29" s="1"/>
  <c r="Y7" i="29" s="1"/>
  <c r="Z7" i="29" s="1"/>
  <c r="AA7" i="29" s="1"/>
  <c r="AB7" i="29" s="1"/>
  <c r="AC7" i="29" s="1"/>
  <c r="AD7" i="29" s="1"/>
  <c r="AE7" i="29" s="1"/>
  <c r="AE16" i="28"/>
  <c r="AE15" i="28"/>
  <c r="AA16" i="28"/>
  <c r="AA15" i="28"/>
  <c r="W16" i="28"/>
  <c r="W15" i="28"/>
  <c r="S16" i="28"/>
  <c r="S15" i="28"/>
  <c r="O16" i="28"/>
  <c r="O15" i="28"/>
  <c r="K16" i="28"/>
  <c r="K15" i="28"/>
  <c r="G16" i="28"/>
  <c r="G15" i="28"/>
  <c r="AE9" i="28"/>
  <c r="AE10" i="28"/>
  <c r="AE11" i="28"/>
  <c r="AE12" i="28"/>
  <c r="AE13" i="28"/>
  <c r="AE14" i="28"/>
  <c r="AD27" i="28"/>
  <c r="AD32" i="28"/>
  <c r="AD37" i="28"/>
  <c r="AQ8" i="29" l="1"/>
  <c r="AQ32" i="29" s="1"/>
  <c r="AM32" i="29"/>
  <c r="J26" i="14" l="1"/>
  <c r="I26" i="14"/>
  <c r="H26" i="14"/>
  <c r="G26" i="14"/>
  <c r="F26" i="14"/>
  <c r="E26" i="14"/>
  <c r="K25" i="14"/>
  <c r="K24" i="14"/>
  <c r="K23" i="14"/>
  <c r="K22" i="14"/>
  <c r="K21" i="14"/>
  <c r="K20" i="14"/>
  <c r="M17" i="14"/>
  <c r="J17" i="14"/>
  <c r="I17" i="14"/>
  <c r="H17" i="14"/>
  <c r="G17" i="14"/>
  <c r="F17" i="14"/>
  <c r="E17" i="14"/>
  <c r="K16" i="14"/>
  <c r="K15" i="14"/>
  <c r="M15" i="14" s="1"/>
  <c r="K14" i="14"/>
  <c r="M14" i="14" s="1"/>
  <c r="S14" i="14" s="1"/>
  <c r="K13" i="14"/>
  <c r="M13" i="14" s="1"/>
  <c r="K12" i="14"/>
  <c r="M12" i="14" s="1"/>
  <c r="K11" i="14"/>
  <c r="M11" i="14" s="1"/>
  <c r="K10" i="14"/>
  <c r="M10" i="14" s="1"/>
  <c r="Q10" i="14" s="1"/>
  <c r="K17" i="14" l="1"/>
  <c r="K26" i="14"/>
  <c r="S13" i="14"/>
  <c r="R13" i="14"/>
  <c r="Q13" i="14"/>
  <c r="R11" i="14"/>
  <c r="Q11" i="14"/>
  <c r="S11" i="14"/>
  <c r="Q12" i="14"/>
  <c r="S12" i="14"/>
  <c r="R12" i="14"/>
  <c r="R15" i="14"/>
  <c r="Q15" i="14"/>
  <c r="S15" i="14"/>
  <c r="Q14" i="14"/>
  <c r="R14" i="14"/>
  <c r="S17" i="14" l="1"/>
  <c r="Q17" i="14"/>
  <c r="R17" i="14"/>
</calcChain>
</file>

<file path=xl/sharedStrings.xml><?xml version="1.0" encoding="utf-8"?>
<sst xmlns="http://schemas.openxmlformats.org/spreadsheetml/2006/main" count="785" uniqueCount="309">
  <si>
    <t>年度　事業計画書</t>
    <rPh sb="0" eb="2">
      <t>ネンド</t>
    </rPh>
    <rPh sb="3" eb="5">
      <t>ジギョウ</t>
    </rPh>
    <rPh sb="5" eb="8">
      <t>ケイカクショ</t>
    </rPh>
    <phoneticPr fontId="1"/>
  </si>
  <si>
    <t>施設の名称</t>
    <rPh sb="0" eb="2">
      <t>シセツ</t>
    </rPh>
    <rPh sb="3" eb="5">
      <t>メイショウ</t>
    </rPh>
    <phoneticPr fontId="1"/>
  </si>
  <si>
    <t>所在地</t>
    <rPh sb="0" eb="3">
      <t>ショザイチ</t>
    </rPh>
    <phoneticPr fontId="1"/>
  </si>
  <si>
    <t>電話番号</t>
    <rPh sb="0" eb="2">
      <t>デンワ</t>
    </rPh>
    <rPh sb="2" eb="4">
      <t>バンゴウ</t>
    </rPh>
    <phoneticPr fontId="1"/>
  </si>
  <si>
    <t>事業者の名称</t>
    <rPh sb="0" eb="3">
      <t>ジギョウシャ</t>
    </rPh>
    <rPh sb="4" eb="6">
      <t>メイショウ</t>
    </rPh>
    <phoneticPr fontId="1"/>
  </si>
  <si>
    <t>代表者職・氏名</t>
    <rPh sb="0" eb="3">
      <t>ダイヒョウシャ</t>
    </rPh>
    <rPh sb="3" eb="4">
      <t>ショク</t>
    </rPh>
    <rPh sb="5" eb="7">
      <t>シメイ</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</si>
  <si>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</si>
  <si>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</si>
  <si>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</si>
  <si>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</si>
  <si>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</si>
  <si>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</si>
  <si>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計</t>
    <rPh sb="0" eb="1">
      <t>ケイ</t>
    </rPh>
    <phoneticPr fontId="1"/>
  </si>
  <si>
    <t>障がいの内容</t>
    <rPh sb="0" eb="1">
      <t>ショウ</t>
    </rPh>
    <rPh sb="4" eb="6">
      <t>ナイヨウ</t>
    </rPh>
    <phoneticPr fontId="1"/>
  </si>
  <si>
    <t>入所をお断りした
児童数とその理由</t>
    <rPh sb="0" eb="2">
      <t>ニュウショ</t>
    </rPh>
    <rPh sb="4" eb="5">
      <t>コトワ</t>
    </rPh>
    <rPh sb="9" eb="11">
      <t>ジドウ</t>
    </rPh>
    <rPh sb="11" eb="12">
      <t>スウ</t>
    </rPh>
    <rPh sb="15" eb="17">
      <t>リユウ</t>
    </rPh>
    <phoneticPr fontId="1"/>
  </si>
  <si>
    <t>人</t>
    <rPh sb="0" eb="1">
      <t>ニン</t>
    </rPh>
    <phoneticPr fontId="1"/>
  </si>
  <si>
    <t>定　　員</t>
    <rPh sb="0" eb="1">
      <t>サダム</t>
    </rPh>
    <rPh sb="3" eb="4">
      <t>イン</t>
    </rPh>
    <phoneticPr fontId="1"/>
  </si>
  <si>
    <t>日</t>
    <rPh sb="0" eb="1">
      <t>ニチ</t>
    </rPh>
    <phoneticPr fontId="1"/>
  </si>
  <si>
    <t>合計</t>
    <rPh sb="0" eb="2">
      <t>ゴウケイ</t>
    </rPh>
    <phoneticPr fontId="1"/>
  </si>
  <si>
    <t>３　職員配置の状況</t>
    <rPh sb="2" eb="4">
      <t>ショクイン</t>
    </rPh>
    <rPh sb="4" eb="6">
      <t>ハイチ</t>
    </rPh>
    <rPh sb="7" eb="9">
      <t>ジョウキョウ</t>
    </rPh>
    <phoneticPr fontId="1"/>
  </si>
  <si>
    <t>①放課後児童支援員</t>
    <rPh sb="1" eb="4">
      <t>ホウカゴ</t>
    </rPh>
    <rPh sb="4" eb="6">
      <t>ジドウ</t>
    </rPh>
    <rPh sb="6" eb="8">
      <t>シエン</t>
    </rPh>
    <rPh sb="8" eb="9">
      <t>イン</t>
    </rPh>
    <phoneticPr fontId="1"/>
  </si>
  <si>
    <t>②補助員</t>
    <rPh sb="1" eb="3">
      <t>ホジョ</t>
    </rPh>
    <rPh sb="3" eb="4">
      <t>イン</t>
    </rPh>
    <phoneticPr fontId="1"/>
  </si>
  <si>
    <t>（内訳：常勤</t>
    <rPh sb="1" eb="3">
      <t>ウチワケ</t>
    </rPh>
    <rPh sb="4" eb="6">
      <t>ジョウキン</t>
    </rPh>
    <phoneticPr fontId="1"/>
  </si>
  <si>
    <t>，非常勤</t>
    <rPh sb="1" eb="4">
      <t>ヒジョウキン</t>
    </rPh>
    <phoneticPr fontId="1"/>
  </si>
  <si>
    <t>４　開設場所</t>
    <rPh sb="2" eb="4">
      <t>カイセツ</t>
    </rPh>
    <rPh sb="4" eb="6">
      <t>バショ</t>
    </rPh>
    <phoneticPr fontId="1"/>
  </si>
  <si>
    <t>　　　</t>
    <phoneticPr fontId="1"/>
  </si>
  <si>
    <t>うち障がい児数</t>
    <rPh sb="2" eb="3">
      <t>ショウ</t>
    </rPh>
    <rPh sb="5" eb="6">
      <t>ジ</t>
    </rPh>
    <rPh sb="6" eb="7">
      <t>カズ</t>
    </rPh>
    <phoneticPr fontId="1"/>
  </si>
  <si>
    <t>上記のほか，障がい児の支援を担当するため加配している職員</t>
    <rPh sb="0" eb="2">
      <t>ジョウキ</t>
    </rPh>
    <rPh sb="6" eb="7">
      <t>ショウ</t>
    </rPh>
    <rPh sb="9" eb="10">
      <t>ジ</t>
    </rPh>
    <rPh sb="11" eb="13">
      <t>シエン</t>
    </rPh>
    <rPh sb="14" eb="16">
      <t>タントウ</t>
    </rPh>
    <rPh sb="20" eb="22">
      <t>カハイ</t>
    </rPh>
    <rPh sb="26" eb="28">
      <t>ショクイン</t>
    </rPh>
    <phoneticPr fontId="1"/>
  </si>
  <si>
    <t>・全体</t>
    <rPh sb="1" eb="3">
      <t>ゼンタイ</t>
    </rPh>
    <phoneticPr fontId="1"/>
  </si>
  <si>
    <t>・障がいのある児童</t>
    <rPh sb="1" eb="2">
      <t>ショウ</t>
    </rPh>
    <rPh sb="7" eb="9">
      <t>ジドウ</t>
    </rPh>
    <phoneticPr fontId="1"/>
  </si>
  <si>
    <t>※理由別内訳</t>
    <rPh sb="1" eb="3">
      <t>リユウ</t>
    </rPh>
    <rPh sb="3" eb="4">
      <t>ベツ</t>
    </rPh>
    <rPh sb="4" eb="6">
      <t>ウチワケ</t>
    </rPh>
    <phoneticPr fontId="1"/>
  </si>
  <si>
    <t>・障がいのある児童の受入をしていないため</t>
    <rPh sb="1" eb="2">
      <t>ショウ</t>
    </rPh>
    <rPh sb="7" eb="9">
      <t>ジドウ</t>
    </rPh>
    <rPh sb="10" eb="12">
      <t>ウケイレ</t>
    </rPh>
    <phoneticPr fontId="1"/>
  </si>
  <si>
    <t>・その他　　　</t>
    <rPh sb="3" eb="4">
      <t>ホカ</t>
    </rPh>
    <phoneticPr fontId="1"/>
  </si>
  <si>
    <t>・定員超過のため</t>
    <rPh sb="1" eb="3">
      <t>テイイン</t>
    </rPh>
    <rPh sb="3" eb="5">
      <t>チョウカ</t>
    </rPh>
    <phoneticPr fontId="1"/>
  </si>
  <si>
    <t>時間/日）</t>
  </si>
  <si>
    <t>登録児童数</t>
    <rPh sb="0" eb="2">
      <t>トウロク</t>
    </rPh>
    <rPh sb="2" eb="4">
      <t>ジドウ</t>
    </rPh>
    <rPh sb="4" eb="5">
      <t>スウ</t>
    </rPh>
    <phoneticPr fontId="1"/>
  </si>
  <si>
    <t>円</t>
    <rPh sb="0" eb="1">
      <t>エン</t>
    </rPh>
    <phoneticPr fontId="1"/>
  </si>
  <si>
    <t>円/月</t>
    <rPh sb="0" eb="1">
      <t>エン</t>
    </rPh>
    <rPh sb="2" eb="3">
      <t>ツキ</t>
    </rPh>
    <phoneticPr fontId="1"/>
  </si>
  <si>
    <t>５　保護者負担額</t>
    <rPh sb="2" eb="5">
      <t>ホゴシャ</t>
    </rPh>
    <rPh sb="5" eb="7">
      <t>フタン</t>
    </rPh>
    <rPh sb="7" eb="8">
      <t>ガク</t>
    </rPh>
    <phoneticPr fontId="1"/>
  </si>
  <si>
    <t>基本保育料</t>
    <rPh sb="0" eb="2">
      <t>キホン</t>
    </rPh>
    <rPh sb="2" eb="4">
      <t>ホイク</t>
    </rPh>
    <rPh sb="4" eb="5">
      <t>リョウ</t>
    </rPh>
    <phoneticPr fontId="1"/>
  </si>
  <si>
    <t>燃料費</t>
    <rPh sb="0" eb="3">
      <t>ネンリョウヒ</t>
    </rPh>
    <phoneticPr fontId="1"/>
  </si>
  <si>
    <t>おやつ代</t>
    <rPh sb="3" eb="4">
      <t>ダイ</t>
    </rPh>
    <phoneticPr fontId="1"/>
  </si>
  <si>
    <t>教材費</t>
    <rPh sb="0" eb="3">
      <t>キョウザイヒ</t>
    </rPh>
    <phoneticPr fontId="1"/>
  </si>
  <si>
    <t>保険料</t>
    <rPh sb="0" eb="2">
      <t>ホケン</t>
    </rPh>
    <rPh sb="2" eb="3">
      <t>リョウ</t>
    </rPh>
    <phoneticPr fontId="1"/>
  </si>
  <si>
    <t>(年額・月額（　　月～　　月）</t>
    <rPh sb="1" eb="3">
      <t>ネンガク</t>
    </rPh>
    <rPh sb="4" eb="6">
      <t>ゲツガク</t>
    </rPh>
    <rPh sb="9" eb="10">
      <t>ツキ</t>
    </rPh>
    <rPh sb="13" eb="14">
      <t>ツキ</t>
    </rPh>
    <phoneticPr fontId="1"/>
  </si>
  <si>
    <r>
      <t>その他</t>
    </r>
    <r>
      <rPr>
        <sz val="8"/>
        <color theme="1"/>
        <rFont val="ＭＳ 明朝"/>
        <family val="1"/>
        <charset val="128"/>
      </rPr>
      <t>（上記以外で保護者が負担するものの内容と金額を全て記載）</t>
    </r>
    <rPh sb="2" eb="3">
      <t>ホカ</t>
    </rPh>
    <phoneticPr fontId="1"/>
  </si>
  <si>
    <t>〔減額制度等の内容〕※減額後の金額を記載のこと</t>
    <rPh sb="1" eb="3">
      <t>ゲンガク</t>
    </rPh>
    <rPh sb="3" eb="5">
      <t>セイド</t>
    </rPh>
    <rPh sb="5" eb="6">
      <t>トウ</t>
    </rPh>
    <rPh sb="7" eb="9">
      <t>ナイヨウ</t>
    </rPh>
    <rPh sb="11" eb="13">
      <t>ゲンガク</t>
    </rPh>
    <rPh sb="13" eb="14">
      <t>ゴ</t>
    </rPh>
    <rPh sb="15" eb="17">
      <t>キンガク</t>
    </rPh>
    <rPh sb="18" eb="20">
      <t>キサイ</t>
    </rPh>
    <phoneticPr fontId="1"/>
  </si>
  <si>
    <t>・第２子以下</t>
    <rPh sb="1" eb="2">
      <t>ダイ</t>
    </rPh>
    <rPh sb="3" eb="4">
      <t>シ</t>
    </rPh>
    <rPh sb="4" eb="6">
      <t>イカ</t>
    </rPh>
    <phoneticPr fontId="1"/>
  </si>
  <si>
    <t>・一人親家庭</t>
    <rPh sb="1" eb="3">
      <t>ヒトリ</t>
    </rPh>
    <rPh sb="3" eb="4">
      <t>オヤ</t>
    </rPh>
    <rPh sb="4" eb="6">
      <t>カテイ</t>
    </rPh>
    <phoneticPr fontId="1"/>
  </si>
  <si>
    <t>・高学年</t>
    <rPh sb="1" eb="2">
      <t>コウ</t>
    </rPh>
    <rPh sb="2" eb="4">
      <t>ガクネン</t>
    </rPh>
    <phoneticPr fontId="1"/>
  </si>
  <si>
    <t>円/月（　　　年）</t>
    <rPh sb="0" eb="1">
      <t>エン</t>
    </rPh>
    <rPh sb="2" eb="3">
      <t>ツキ</t>
    </rPh>
    <rPh sb="7" eb="8">
      <t>ネン</t>
    </rPh>
    <phoneticPr fontId="1"/>
  </si>
  <si>
    <t>・市民税非課税世帯</t>
    <rPh sb="1" eb="4">
      <t>シミンゼイ</t>
    </rPh>
    <rPh sb="4" eb="7">
      <t>ヒカゼイ</t>
    </rPh>
    <rPh sb="7" eb="9">
      <t>セタイ</t>
    </rPh>
    <phoneticPr fontId="1"/>
  </si>
  <si>
    <t>有 ・ 無</t>
    <rPh sb="0" eb="1">
      <t>ア</t>
    </rPh>
    <rPh sb="4" eb="5">
      <t>ナ</t>
    </rPh>
    <phoneticPr fontId="1"/>
  </si>
  <si>
    <t>・その他（内容記載）　</t>
    <rPh sb="3" eb="4">
      <t>ホカ</t>
    </rPh>
    <rPh sb="5" eb="7">
      <t>ナイヨウ</t>
    </rPh>
    <rPh sb="7" eb="9">
      <t>キサイ</t>
    </rPh>
    <phoneticPr fontId="1"/>
  </si>
  <si>
    <t>№</t>
    <phoneticPr fontId="1"/>
  </si>
  <si>
    <t>児童氏名</t>
    <rPh sb="0" eb="2">
      <t>ジドウ</t>
    </rPh>
    <rPh sb="2" eb="4">
      <t>シメイ</t>
    </rPh>
    <phoneticPr fontId="1"/>
  </si>
  <si>
    <t>学校名</t>
    <rPh sb="0" eb="2">
      <t>ガッコウ</t>
    </rPh>
    <rPh sb="2" eb="3">
      <t>メイ</t>
    </rPh>
    <phoneticPr fontId="1"/>
  </si>
  <si>
    <t>学年</t>
    <rPh sb="0" eb="2">
      <t>ガクネン</t>
    </rPh>
    <phoneticPr fontId="1"/>
  </si>
  <si>
    <t>父</t>
    <rPh sb="0" eb="1">
      <t>チチ</t>
    </rPh>
    <phoneticPr fontId="1"/>
  </si>
  <si>
    <t>氏名</t>
    <rPh sb="0" eb="2">
      <t>シメイ</t>
    </rPh>
    <phoneticPr fontId="1"/>
  </si>
  <si>
    <t>母</t>
    <rPh sb="0" eb="1">
      <t>ハハ</t>
    </rPh>
    <phoneticPr fontId="1"/>
  </si>
  <si>
    <t>放課後児童クラブ名：</t>
    <rPh sb="0" eb="3">
      <t>ホウカゴ</t>
    </rPh>
    <rPh sb="3" eb="5">
      <t>ジドウ</t>
    </rPh>
    <rPh sb="8" eb="9">
      <t>メイ</t>
    </rPh>
    <phoneticPr fontId="1"/>
  </si>
  <si>
    <t>塾や保護者の就労状況等により，週のうち数日を利用することを前提に申込みをし，これを超えて利用することを制限されている場合</t>
    <phoneticPr fontId="1"/>
  </si>
  <si>
    <t>４月１日現在で申込みのある児童のみカウントします。</t>
    <rPh sb="1" eb="2">
      <t>ガツ</t>
    </rPh>
    <rPh sb="3" eb="4">
      <t>ニチ</t>
    </rPh>
    <rPh sb="4" eb="6">
      <t>ゲンザイ</t>
    </rPh>
    <rPh sb="7" eb="9">
      <t>モウシコ</t>
    </rPh>
    <rPh sb="13" eb="15">
      <t>ジドウ</t>
    </rPh>
    <phoneticPr fontId="1"/>
  </si>
  <si>
    <t>日数制限</t>
    <rPh sb="0" eb="2">
      <t>ニッスウ</t>
    </rPh>
    <rPh sb="2" eb="4">
      <t>セイゲン</t>
    </rPh>
    <phoneticPr fontId="1"/>
  </si>
  <si>
    <t>期間限定</t>
    <rPh sb="0" eb="2">
      <t>キカン</t>
    </rPh>
    <rPh sb="2" eb="4">
      <t>ゲンテイ</t>
    </rPh>
    <phoneticPr fontId="1"/>
  </si>
  <si>
    <t>１年未満</t>
    <rPh sb="1" eb="2">
      <t>ネン</t>
    </rPh>
    <rPh sb="2" eb="4">
      <t>ミマン</t>
    </rPh>
    <phoneticPr fontId="1"/>
  </si>
  <si>
    <t>週○日受入</t>
    <rPh sb="0" eb="1">
      <t>シュウ</t>
    </rPh>
    <rPh sb="2" eb="3">
      <t>ニチ</t>
    </rPh>
    <rPh sb="3" eb="5">
      <t>ウケイレ</t>
    </rPh>
    <phoneticPr fontId="1"/>
  </si>
  <si>
    <t>○月から受入
○月退所予定等</t>
    <rPh sb="1" eb="2">
      <t>ツキ</t>
    </rPh>
    <rPh sb="4" eb="6">
      <t>ウケイレ</t>
    </rPh>
    <rPh sb="8" eb="9">
      <t>ツキ</t>
    </rPh>
    <rPh sb="9" eb="11">
      <t>タイショ</t>
    </rPh>
    <rPh sb="11" eb="13">
      <t>ヨテイ</t>
    </rPh>
    <rPh sb="13" eb="14">
      <t>トウ</t>
    </rPh>
    <phoneticPr fontId="1"/>
  </si>
  <si>
    <t>受入種類</t>
    <rPh sb="0" eb="2">
      <t>ウケイレ</t>
    </rPh>
    <rPh sb="2" eb="4">
      <t>シュルイ</t>
    </rPh>
    <phoneticPr fontId="1"/>
  </si>
  <si>
    <t>記載方法</t>
    <rPh sb="0" eb="2">
      <t>キサイ</t>
    </rPh>
    <rPh sb="2" eb="4">
      <t>ホウホウ</t>
    </rPh>
    <phoneticPr fontId="1"/>
  </si>
  <si>
    <t>内容</t>
    <rPh sb="0" eb="2">
      <t>ナイヨウ</t>
    </rPh>
    <phoneticPr fontId="1"/>
  </si>
  <si>
    <t>※2　毎日利用以外の受入方法をしている場合記入</t>
    <rPh sb="3" eb="5">
      <t>マイニチ</t>
    </rPh>
    <rPh sb="5" eb="7">
      <t>リヨウ</t>
    </rPh>
    <rPh sb="7" eb="9">
      <t>イガイ</t>
    </rPh>
    <rPh sb="10" eb="12">
      <t>ウケイレ</t>
    </rPh>
    <rPh sb="12" eb="14">
      <t>ホウホウ</t>
    </rPh>
    <rPh sb="19" eb="21">
      <t>バアイ</t>
    </rPh>
    <rPh sb="21" eb="23">
      <t>キニュウ</t>
    </rPh>
    <phoneticPr fontId="1"/>
  </si>
  <si>
    <t>勤務先※1</t>
    <rPh sb="0" eb="3">
      <t>キンムサキ</t>
    </rPh>
    <phoneticPr fontId="1"/>
  </si>
  <si>
    <t>利用方法
※2</t>
    <rPh sb="0" eb="2">
      <t>リヨウ</t>
    </rPh>
    <rPh sb="2" eb="4">
      <t>ホウホウ</t>
    </rPh>
    <phoneticPr fontId="1"/>
  </si>
  <si>
    <t>人）</t>
  </si>
  <si>
    <t>③その他</t>
    <rPh sb="3" eb="4">
      <t>ホカ</t>
    </rPh>
    <phoneticPr fontId="1"/>
  </si>
  <si>
    <t>（合計の勤務時間　平日</t>
    <rPh sb="1" eb="3">
      <t>ゴウケイ</t>
    </rPh>
    <rPh sb="4" eb="6">
      <t>キンム</t>
    </rPh>
    <rPh sb="6" eb="8">
      <t>ジカン</t>
    </rPh>
    <rPh sb="9" eb="11">
      <t>ヘイジツ</t>
    </rPh>
    <phoneticPr fontId="1"/>
  </si>
  <si>
    <r>
      <t xml:space="preserve"> (内，待機児童　　</t>
    </r>
    <r>
      <rPr>
        <u/>
        <sz val="10"/>
        <color theme="1"/>
        <rFont val="ＭＳ 明朝"/>
        <family val="1"/>
        <charset val="128"/>
      </rPr>
      <t>　　　　　　</t>
    </r>
    <rPh sb="2" eb="3">
      <t>ウチ</t>
    </rPh>
    <rPh sb="4" eb="6">
      <t>タイキ</t>
    </rPh>
    <rPh sb="6" eb="8">
      <t>ジドウ</t>
    </rPh>
    <phoneticPr fontId="1"/>
  </si>
  <si>
    <t>年齢</t>
    <rPh sb="0" eb="2">
      <t>ネンレイ</t>
    </rPh>
    <phoneticPr fontId="1"/>
  </si>
  <si>
    <t>資格</t>
    <rPh sb="0" eb="2">
      <t>シカク</t>
    </rPh>
    <phoneticPr fontId="1"/>
  </si>
  <si>
    <t>平日</t>
    <rPh sb="0" eb="2">
      <t>ヘイジツ</t>
    </rPh>
    <phoneticPr fontId="1"/>
  </si>
  <si>
    <t>土曜</t>
    <rPh sb="0" eb="2">
      <t>ドヨウ</t>
    </rPh>
    <phoneticPr fontId="1"/>
  </si>
  <si>
    <t>長休</t>
    <rPh sb="0" eb="1">
      <t>チョウ</t>
    </rPh>
    <rPh sb="1" eb="2">
      <t>キュウ</t>
    </rPh>
    <phoneticPr fontId="1"/>
  </si>
  <si>
    <t>住所・電話番号</t>
    <rPh sb="0" eb="2">
      <t>ジュウショ</t>
    </rPh>
    <rPh sb="3" eb="5">
      <t>デンワ</t>
    </rPh>
    <rPh sb="5" eb="7">
      <t>バンゴウ</t>
    </rPh>
    <phoneticPr fontId="1"/>
  </si>
  <si>
    <t>雇用形態</t>
    <rPh sb="0" eb="2">
      <t>コヨウ</t>
    </rPh>
    <rPh sb="2" eb="4">
      <t>ケイタイ</t>
    </rPh>
    <phoneticPr fontId="1"/>
  </si>
  <si>
    <t>職種</t>
    <rPh sb="0" eb="2">
      <t>ショクシュ</t>
    </rPh>
    <phoneticPr fontId="1"/>
  </si>
  <si>
    <t>雇用年月</t>
    <rPh sb="0" eb="2">
      <t>コヨウ</t>
    </rPh>
    <rPh sb="2" eb="4">
      <t>ネンゲツ</t>
    </rPh>
    <phoneticPr fontId="1"/>
  </si>
  <si>
    <t>認定研修修了月
（予定月）</t>
    <rPh sb="0" eb="2">
      <t>ニンテイ</t>
    </rPh>
    <rPh sb="2" eb="4">
      <t>ケンシュウ</t>
    </rPh>
    <rPh sb="4" eb="6">
      <t>シュウリョウ</t>
    </rPh>
    <rPh sb="6" eb="7">
      <t>ツキ</t>
    </rPh>
    <rPh sb="9" eb="11">
      <t>ヨテイ</t>
    </rPh>
    <rPh sb="11" eb="12">
      <t>ツキ</t>
    </rPh>
    <phoneticPr fontId="1"/>
  </si>
  <si>
    <t>放課後児童
クラブ職員歴</t>
    <rPh sb="0" eb="3">
      <t>ホウカゴ</t>
    </rPh>
    <rPh sb="3" eb="5">
      <t>ジドウ</t>
    </rPh>
    <rPh sb="9" eb="11">
      <t>ショクイン</t>
    </rPh>
    <rPh sb="11" eb="12">
      <t>レキ</t>
    </rPh>
    <phoneticPr fontId="1"/>
  </si>
  <si>
    <t>時間</t>
    <rPh sb="0" eb="2">
      <t>ジカン</t>
    </rPh>
    <phoneticPr fontId="1"/>
  </si>
  <si>
    <t>年</t>
    <rPh sb="0" eb="1">
      <t>ネン</t>
    </rPh>
    <phoneticPr fontId="1"/>
  </si>
  <si>
    <t>月</t>
    <rPh sb="0" eb="1">
      <t>ツキ</t>
    </rPh>
    <phoneticPr fontId="1"/>
  </si>
  <si>
    <t>○上記職員のほかに障がい児のために加配する職員</t>
    <rPh sb="1" eb="3">
      <t>ジョウキ</t>
    </rPh>
    <rPh sb="3" eb="5">
      <t>ショクイン</t>
    </rPh>
    <rPh sb="9" eb="10">
      <t>ショウ</t>
    </rPh>
    <rPh sb="12" eb="13">
      <t>ジ</t>
    </rPh>
    <rPh sb="17" eb="19">
      <t>カハイ</t>
    </rPh>
    <rPh sb="21" eb="23">
      <t>ショクイン</t>
    </rPh>
    <phoneticPr fontId="1"/>
  </si>
  <si>
    <t>・　1回目</t>
    <rPh sb="3" eb="5">
      <t>カイメ</t>
    </rPh>
    <phoneticPr fontId="1"/>
  </si>
  <si>
    <t>・　２回目</t>
    <rPh sb="3" eb="5">
      <t>カイメ</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</si>
  <si>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</si>
  <si>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</si>
  <si>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</si>
  <si>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</si>
  <si>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</si>
  <si>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</si>
  <si>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【児童数集計表】</t>
    <rPh sb="1" eb="3">
      <t>ジドウ</t>
    </rPh>
    <rPh sb="3" eb="4">
      <t>スウ</t>
    </rPh>
    <rPh sb="4" eb="6">
      <t>シュウケイ</t>
    </rPh>
    <rPh sb="6" eb="7">
      <t>ヒョウ</t>
    </rPh>
    <phoneticPr fontId="1"/>
  </si>
  <si>
    <t>学校・学年別　児童数</t>
    <rPh sb="0" eb="2">
      <t>ガッコウ</t>
    </rPh>
    <rPh sb="3" eb="6">
      <t>ガクネンベツ</t>
    </rPh>
    <rPh sb="7" eb="9">
      <t>ジドウ</t>
    </rPh>
    <rPh sb="9" eb="10">
      <t>スウ</t>
    </rPh>
    <phoneticPr fontId="1"/>
  </si>
  <si>
    <t>利用方法</t>
    <rPh sb="0" eb="2">
      <t>リヨウ</t>
    </rPh>
    <rPh sb="2" eb="4">
      <t>ホウホウ</t>
    </rPh>
    <phoneticPr fontId="1"/>
  </si>
  <si>
    <t>週６日利用</t>
    <rPh sb="0" eb="1">
      <t>シュウ</t>
    </rPh>
    <rPh sb="2" eb="3">
      <t>ニチ</t>
    </rPh>
    <rPh sb="3" eb="5">
      <t>リヨウ</t>
    </rPh>
    <phoneticPr fontId="1"/>
  </si>
  <si>
    <t>週５日利用</t>
    <rPh sb="0" eb="1">
      <t>シュウ</t>
    </rPh>
    <rPh sb="2" eb="3">
      <t>ニチ</t>
    </rPh>
    <rPh sb="3" eb="5">
      <t>リヨウ</t>
    </rPh>
    <phoneticPr fontId="1"/>
  </si>
  <si>
    <t>週４日利用</t>
    <rPh sb="0" eb="1">
      <t>シュウ</t>
    </rPh>
    <rPh sb="2" eb="3">
      <t>ニチ</t>
    </rPh>
    <rPh sb="3" eb="5">
      <t>リヨウ</t>
    </rPh>
    <phoneticPr fontId="1"/>
  </si>
  <si>
    <t>週３日利用</t>
    <rPh sb="0" eb="1">
      <t>シュウ</t>
    </rPh>
    <rPh sb="2" eb="3">
      <t>ニチ</t>
    </rPh>
    <rPh sb="3" eb="5">
      <t>リヨウ</t>
    </rPh>
    <phoneticPr fontId="1"/>
  </si>
  <si>
    <t>週２日利用</t>
    <rPh sb="0" eb="1">
      <t>シュウ</t>
    </rPh>
    <rPh sb="2" eb="3">
      <t>ニチ</t>
    </rPh>
    <rPh sb="3" eb="5">
      <t>リヨウ</t>
    </rPh>
    <phoneticPr fontId="1"/>
  </si>
  <si>
    <t>週１日利用</t>
    <rPh sb="0" eb="1">
      <t>シュウ</t>
    </rPh>
    <rPh sb="2" eb="3">
      <t>ニチ</t>
    </rPh>
    <rPh sb="3" eb="5">
      <t>リヨウ</t>
    </rPh>
    <phoneticPr fontId="1"/>
  </si>
  <si>
    <t>その他の利用方法</t>
    <rPh sb="2" eb="3">
      <t>ホカ</t>
    </rPh>
    <rPh sb="4" eb="6">
      <t>リヨウ</t>
    </rPh>
    <rPh sb="6" eb="8">
      <t>ホウホウ</t>
    </rPh>
    <phoneticPr fontId="1"/>
  </si>
  <si>
    <t>小学校</t>
    <rPh sb="0" eb="3">
      <t>ショウガッコウ</t>
    </rPh>
    <phoneticPr fontId="1"/>
  </si>
  <si>
    <t>利用方法・学年別児童数</t>
    <rPh sb="0" eb="2">
      <t>リヨウ</t>
    </rPh>
    <rPh sb="2" eb="4">
      <t>ホウホウ</t>
    </rPh>
    <rPh sb="5" eb="8">
      <t>ガクネンベツ</t>
    </rPh>
    <rPh sb="8" eb="10">
      <t>ジドウ</t>
    </rPh>
    <rPh sb="10" eb="11">
      <t>スウ</t>
    </rPh>
    <phoneticPr fontId="1"/>
  </si>
  <si>
    <t>※その他利用方法計算式</t>
    <rPh sb="3" eb="4">
      <t>タ</t>
    </rPh>
    <rPh sb="4" eb="6">
      <t>リヨウ</t>
    </rPh>
    <rPh sb="6" eb="8">
      <t>ホウホウ</t>
    </rPh>
    <rPh sb="8" eb="10">
      <t>ケイサン</t>
    </rPh>
    <rPh sb="10" eb="11">
      <t>シキ</t>
    </rPh>
    <phoneticPr fontId="1"/>
  </si>
  <si>
    <t>利用申込月数÷１２ヶ月</t>
  </si>
  <si>
    <t>例）５月から利用申込み</t>
  </si>
  <si>
    <t>　別添名簿に記載する者は，函館市地域放課後児童健全育成事業実施要綱第３条および</t>
    <rPh sb="1" eb="3">
      <t>ベッテン</t>
    </rPh>
    <rPh sb="3" eb="5">
      <t>メイボ</t>
    </rPh>
    <rPh sb="6" eb="8">
      <t>キサイ</t>
    </rPh>
    <rPh sb="10" eb="11">
      <t>モノ</t>
    </rPh>
    <rPh sb="13" eb="16">
      <t>ハコダテシ</t>
    </rPh>
    <rPh sb="16" eb="18">
      <t>チイキ</t>
    </rPh>
    <rPh sb="18" eb="21">
      <t>ホウカゴ</t>
    </rPh>
    <rPh sb="21" eb="23">
      <t>ジドウ</t>
    </rPh>
    <rPh sb="23" eb="25">
      <t>ケンゼン</t>
    </rPh>
    <rPh sb="25" eb="27">
      <t>イクセイ</t>
    </rPh>
    <rPh sb="27" eb="29">
      <t>ジギョウ</t>
    </rPh>
    <rPh sb="29" eb="31">
      <t>ジッシ</t>
    </rPh>
    <rPh sb="31" eb="33">
      <t>ヨウコウ</t>
    </rPh>
    <rPh sb="33" eb="34">
      <t>ダイ</t>
    </rPh>
    <rPh sb="35" eb="36">
      <t>ジョウ</t>
    </rPh>
    <phoneticPr fontId="1"/>
  </si>
  <si>
    <t>函館市地域放課後児童健全育成事業事務取扱要領に規定する対象児童であることを証します。</t>
    <phoneticPr fontId="1"/>
  </si>
  <si>
    <t>代表者職氏名</t>
    <rPh sb="0" eb="3">
      <t>ダイヒョウシャ</t>
    </rPh>
    <rPh sb="3" eb="4">
      <t>ショク</t>
    </rPh>
    <rPh sb="4" eb="6">
      <t>シメイ</t>
    </rPh>
    <phoneticPr fontId="1"/>
  </si>
  <si>
    <t>住所</t>
    <rPh sb="0" eb="2">
      <t>ジュウショ</t>
    </rPh>
    <phoneticPr fontId="1"/>
  </si>
  <si>
    <t>週あたりの
勤務日数</t>
    <rPh sb="0" eb="1">
      <t>シュウ</t>
    </rPh>
    <rPh sb="6" eb="8">
      <t>キンム</t>
    </rPh>
    <rPh sb="8" eb="10">
      <t>ニッスウ</t>
    </rPh>
    <phoneticPr fontId="1"/>
  </si>
  <si>
    <t>・　正規</t>
    <rPh sb="2" eb="4">
      <t>セイキ</t>
    </rPh>
    <phoneticPr fontId="1"/>
  </si>
  <si>
    <t>・　臨時</t>
    <rPh sb="2" eb="4">
      <t>リンジ</t>
    </rPh>
    <phoneticPr fontId="1"/>
  </si>
  <si>
    <t>　・　パート</t>
    <phoneticPr fontId="1"/>
  </si>
  <si>
    <t>・　放課後児童支援員</t>
    <rPh sb="2" eb="5">
      <t>ホウカゴ</t>
    </rPh>
    <rPh sb="5" eb="7">
      <t>ジドウ</t>
    </rPh>
    <rPh sb="7" eb="9">
      <t>シエン</t>
    </rPh>
    <rPh sb="9" eb="10">
      <t>イン</t>
    </rPh>
    <phoneticPr fontId="1"/>
  </si>
  <si>
    <t>・　補助員</t>
    <rPh sb="2" eb="4">
      <t>ホジョ</t>
    </rPh>
    <rPh sb="4" eb="5">
      <t>イン</t>
    </rPh>
    <phoneticPr fontId="1"/>
  </si>
  <si>
    <t>・　その他（　　　　　　）</t>
    <rPh sb="4" eb="5">
      <t>ホカ</t>
    </rPh>
    <phoneticPr fontId="1"/>
  </si>
  <si>
    <t>TEL</t>
    <phoneticPr fontId="1"/>
  </si>
  <si>
    <t>（○をつける）</t>
  </si>
  <si>
    <t>障がい研修
受講の有無</t>
    <rPh sb="0" eb="1">
      <t>ショウ</t>
    </rPh>
    <rPh sb="3" eb="5">
      <t>ケンシュウ</t>
    </rPh>
    <rPh sb="6" eb="8">
      <t>ジュコウ</t>
    </rPh>
    <rPh sb="9" eb="11">
      <t>ウム</t>
    </rPh>
    <phoneticPr fontId="1"/>
  </si>
  <si>
    <t>入会金</t>
    <rPh sb="0" eb="3">
      <t>ニュウカイキン</t>
    </rPh>
    <phoneticPr fontId="1"/>
  </si>
  <si>
    <t>減免制度の有無</t>
    <rPh sb="0" eb="2">
      <t>ゲンメン</t>
    </rPh>
    <rPh sb="2" eb="4">
      <t>セイド</t>
    </rPh>
    <rPh sb="5" eb="7">
      <t>ウム</t>
    </rPh>
    <phoneticPr fontId="1"/>
  </si>
  <si>
    <t>職 員 名 簿</t>
    <rPh sb="0" eb="1">
      <t>ショク</t>
    </rPh>
    <rPh sb="2" eb="3">
      <t>イン</t>
    </rPh>
    <rPh sb="4" eb="5">
      <t>メイ</t>
    </rPh>
    <rPh sb="6" eb="7">
      <t>ボ</t>
    </rPh>
    <phoneticPr fontId="1"/>
  </si>
  <si>
    <t>・長期休業期間中のみの利用</t>
    <rPh sb="1" eb="3">
      <t>チョウキ</t>
    </rPh>
    <rPh sb="3" eb="5">
      <t>キュウギョウ</t>
    </rPh>
    <rPh sb="5" eb="8">
      <t>キカンチュウ</t>
    </rPh>
    <rPh sb="11" eb="13">
      <t>リヨウ</t>
    </rPh>
    <phoneticPr fontId="1"/>
  </si>
  <si>
    <t>・１日単位での利用</t>
    <rPh sb="1" eb="3">
      <t>イチニチ</t>
    </rPh>
    <rPh sb="3" eb="5">
      <t>タンイ</t>
    </rPh>
    <rPh sb="7" eb="9">
      <t>リヨウ</t>
    </rPh>
    <phoneticPr fontId="1"/>
  </si>
  <si>
    <t>・その他　　具体的に</t>
    <rPh sb="3" eb="4">
      <t>ホカ</t>
    </rPh>
    <rPh sb="6" eb="9">
      <t>グタイテキ</t>
    </rPh>
    <phoneticPr fontId="1"/>
  </si>
  <si>
    <t>・おやつ</t>
    <phoneticPr fontId="1"/>
  </si>
  <si>
    <t>・バスによる送迎</t>
    <rPh sb="6" eb="8">
      <t>ソウゲイ</t>
    </rPh>
    <phoneticPr fontId="1"/>
  </si>
  <si>
    <t>・スポーツ，塾，習い事などの特別な活動</t>
    <rPh sb="6" eb="7">
      <t>ジュク</t>
    </rPh>
    <rPh sb="8" eb="9">
      <t>ナラ</t>
    </rPh>
    <rPh sb="10" eb="11">
      <t>ゴト</t>
    </rPh>
    <rPh sb="14" eb="16">
      <t>トクベツ</t>
    </rPh>
    <rPh sb="17" eb="19">
      <t>カツドウ</t>
    </rPh>
    <phoneticPr fontId="1"/>
  </si>
  <si>
    <t>延床面積</t>
    <rPh sb="0" eb="1">
      <t>ノベ</t>
    </rPh>
    <rPh sb="1" eb="2">
      <t>ユカ</t>
    </rPh>
    <rPh sb="2" eb="4">
      <t>メンセキ</t>
    </rPh>
    <phoneticPr fontId="1"/>
  </si>
  <si>
    <t>施設の面積</t>
    <rPh sb="0" eb="2">
      <t>シセツ</t>
    </rPh>
    <rPh sb="3" eb="5">
      <t>メンセキ</t>
    </rPh>
    <phoneticPr fontId="1"/>
  </si>
  <si>
    <t>㎡</t>
  </si>
  <si>
    <t>㎡</t>
    <phoneticPr fontId="1"/>
  </si>
  <si>
    <t>有　・　無</t>
    <rPh sb="0" eb="1">
      <t>ア</t>
    </rPh>
    <rPh sb="4" eb="5">
      <t>ナ</t>
    </rPh>
    <phoneticPr fontId="1"/>
  </si>
  <si>
    <t>トイレ</t>
    <phoneticPr fontId="1"/>
  </si>
  <si>
    <t>水洗　・　汲み取り（簡易水洗含む）</t>
    <rPh sb="0" eb="2">
      <t>スイセン</t>
    </rPh>
    <rPh sb="5" eb="6">
      <t>ク</t>
    </rPh>
    <rPh sb="7" eb="8">
      <t>ト</t>
    </rPh>
    <rPh sb="10" eb="12">
      <t>カンイ</t>
    </rPh>
    <rPh sb="12" eb="14">
      <t>スイセン</t>
    </rPh>
    <rPh sb="14" eb="15">
      <t>フク</t>
    </rPh>
    <phoneticPr fontId="1"/>
  </si>
  <si>
    <t>下水処理区域</t>
    <rPh sb="0" eb="2">
      <t>ゲスイ</t>
    </rPh>
    <rPh sb="2" eb="4">
      <t>ショリ</t>
    </rPh>
    <rPh sb="4" eb="6">
      <t>クイキ</t>
    </rPh>
    <phoneticPr fontId="1"/>
  </si>
  <si>
    <t>建物：</t>
    <rPh sb="0" eb="2">
      <t>タテモノ</t>
    </rPh>
    <phoneticPr fontId="1"/>
  </si>
  <si>
    <t>土地：</t>
    <rPh sb="0" eb="2">
      <t>トチ</t>
    </rPh>
    <phoneticPr fontId="1"/>
  </si>
  <si>
    <t>年更新</t>
    <rPh sb="0" eb="1">
      <t>ネン</t>
    </rPh>
    <rPh sb="1" eb="3">
      <t>コウシン</t>
    </rPh>
    <phoneticPr fontId="1"/>
  </si>
  <si>
    <t>円/月額</t>
    <rPh sb="0" eb="1">
      <t>エン</t>
    </rPh>
    <rPh sb="2" eb="4">
      <t>ゲツガク</t>
    </rPh>
    <phoneticPr fontId="1"/>
  </si>
  <si>
    <t>児童の活動スペース※</t>
    <rPh sb="0" eb="2">
      <t>ジドウ</t>
    </rPh>
    <rPh sb="3" eb="5">
      <t>カツドウ</t>
    </rPh>
    <phoneticPr fontId="1"/>
  </si>
  <si>
    <t>静養スペース※</t>
    <rPh sb="0" eb="2">
      <t>セイヨウ</t>
    </rPh>
    <phoneticPr fontId="1"/>
  </si>
  <si>
    <t>施設の所有</t>
    <rPh sb="0" eb="2">
      <t>シセツ</t>
    </rPh>
    <rPh sb="3" eb="5">
      <t>ショユウ</t>
    </rPh>
    <phoneticPr fontId="1"/>
  </si>
  <si>
    <t>自己所有　・　借用</t>
    <rPh sb="0" eb="2">
      <t>ジコ</t>
    </rPh>
    <rPh sb="2" eb="4">
      <t>ショユウ</t>
    </rPh>
    <rPh sb="7" eb="9">
      <t>シャクヨウ</t>
    </rPh>
    <phoneticPr fontId="1"/>
  </si>
  <si>
    <t>建物の築年数</t>
    <rPh sb="0" eb="2">
      <t>タテモノ</t>
    </rPh>
    <rPh sb="3" eb="4">
      <t>チク</t>
    </rPh>
    <rPh sb="4" eb="6">
      <t>ネンスウ</t>
    </rPh>
    <phoneticPr fontId="1"/>
  </si>
  <si>
    <t>内　・　外</t>
    <rPh sb="0" eb="1">
      <t>ナイ</t>
    </rPh>
    <rPh sb="4" eb="5">
      <t>ガイ</t>
    </rPh>
    <phoneticPr fontId="1"/>
  </si>
  <si>
    <t>２　専用施設（公共施設・民間施設）　</t>
  </si>
  <si>
    <t>１　民家・アパート(借用）</t>
    <rPh sb="2" eb="4">
      <t>ミンカ</t>
    </rPh>
    <rPh sb="10" eb="12">
      <t>シャクヨウ</t>
    </rPh>
    <phoneticPr fontId="1"/>
  </si>
  <si>
    <t>種　　別</t>
    <rPh sb="0" eb="1">
      <t>タネ</t>
    </rPh>
    <rPh sb="3" eb="4">
      <t>ベツ</t>
    </rPh>
    <phoneticPr fontId="1"/>
  </si>
  <si>
    <t>利用児童数</t>
    <rPh sb="0" eb="2">
      <t>リヨウ</t>
    </rPh>
    <rPh sb="2" eb="4">
      <t>ジドウ</t>
    </rPh>
    <rPh sb="4" eb="5">
      <t>スウ</t>
    </rPh>
    <phoneticPr fontId="1"/>
  </si>
  <si>
    <t>開所時間</t>
    <rPh sb="0" eb="2">
      <t>カイショ</t>
    </rPh>
    <rPh sb="2" eb="4">
      <t>ジカン</t>
    </rPh>
    <phoneticPr fontId="1"/>
  </si>
  <si>
    <t>閉所時間</t>
    <rPh sb="0" eb="2">
      <t>ヘイショ</t>
    </rPh>
    <rPh sb="2" eb="4">
      <t>ジカン</t>
    </rPh>
    <phoneticPr fontId="1"/>
  </si>
  <si>
    <t>長期休業</t>
    <rPh sb="0" eb="2">
      <t>チョウキ</t>
    </rPh>
    <rPh sb="2" eb="4">
      <t>キュウギョウ</t>
    </rPh>
    <phoneticPr fontId="1"/>
  </si>
  <si>
    <t>時</t>
    <rPh sb="0" eb="1">
      <t>ジ</t>
    </rPh>
    <phoneticPr fontId="1"/>
  </si>
  <si>
    <t>分</t>
    <rPh sb="0" eb="1">
      <t>フン</t>
    </rPh>
    <phoneticPr fontId="1"/>
  </si>
  <si>
    <t>開設日数</t>
    <rPh sb="0" eb="2">
      <t>カイセツ</t>
    </rPh>
    <rPh sb="2" eb="4">
      <t>ニッスウ</t>
    </rPh>
    <phoneticPr fontId="1"/>
  </si>
  <si>
    <t>日・祝日</t>
    <rPh sb="0" eb="1">
      <t>ニチ</t>
    </rPh>
    <rPh sb="2" eb="4">
      <t>シュクジツ</t>
    </rPh>
    <phoneticPr fontId="1"/>
  </si>
  <si>
    <t>利用児童数※</t>
    <rPh sb="0" eb="2">
      <t>リヨウ</t>
    </rPh>
    <rPh sb="2" eb="4">
      <t>ジドウ</t>
    </rPh>
    <rPh sb="4" eb="5">
      <t>スウ</t>
    </rPh>
    <phoneticPr fontId="1"/>
  </si>
  <si>
    <r>
      <t>２　開設時間・日数</t>
    </r>
    <r>
      <rPr>
        <sz val="8"/>
        <color theme="1"/>
        <rFont val="ＭＳ 明朝"/>
        <family val="1"/>
        <charset val="128"/>
      </rPr>
      <t>※放課後児童クラブ開設予定内訳書を添付してください。</t>
    </r>
    <rPh sb="2" eb="4">
      <t>カイセツ</t>
    </rPh>
    <rPh sb="4" eb="6">
      <t>ジカン</t>
    </rPh>
    <rPh sb="7" eb="9">
      <t>ニッスウ</t>
    </rPh>
    <phoneticPr fontId="1"/>
  </si>
  <si>
    <t>平　日</t>
    <rPh sb="0" eb="1">
      <t>ヒラ</t>
    </rPh>
    <rPh sb="2" eb="3">
      <t>ヒ</t>
    </rPh>
    <phoneticPr fontId="1"/>
  </si>
  <si>
    <t>給食費</t>
    <rPh sb="0" eb="3">
      <t>キュウショクヒ</t>
    </rPh>
    <phoneticPr fontId="1"/>
  </si>
  <si>
    <t>・昼食：内容（○を付ける）　弁当持参　　クラブ調理　　仕出し弁当（１食</t>
    <rPh sb="1" eb="3">
      <t>チュウショク</t>
    </rPh>
    <rPh sb="4" eb="6">
      <t>ナイヨウ</t>
    </rPh>
    <rPh sb="9" eb="10">
      <t>ツ</t>
    </rPh>
    <phoneticPr fontId="1"/>
  </si>
  <si>
    <t>円）</t>
    <phoneticPr fontId="1"/>
  </si>
  <si>
    <t>計算式</t>
    <rPh sb="0" eb="2">
      <t>ケイサン</t>
    </rPh>
    <rPh sb="2" eb="3">
      <t>シキ</t>
    </rPh>
    <phoneticPr fontId="1"/>
  </si>
  <si>
    <t>×</t>
    <phoneticPr fontId="1"/>
  </si>
  <si>
    <t>＝</t>
    <phoneticPr fontId="1"/>
  </si>
  <si>
    <t>※下記参照</t>
    <rPh sb="1" eb="3">
      <t>カキ</t>
    </rPh>
    <rPh sb="3" eb="5">
      <t>サンショウ</t>
    </rPh>
    <phoneticPr fontId="1"/>
  </si>
  <si>
    <t>　・長期休業期間のみの受入人数</t>
    <phoneticPr fontId="1"/>
  </si>
  <si>
    <t>　・１２ヶ月未満の受入</t>
    <phoneticPr fontId="1"/>
  </si>
  <si>
    <t>　　11か月÷12か月＝0.92（小数点以下第２位切り上げ）</t>
    <rPh sb="17" eb="20">
      <t>ショウスウテン</t>
    </rPh>
    <rPh sb="20" eb="22">
      <t>イカ</t>
    </rPh>
    <rPh sb="22" eb="23">
      <t>ダイ</t>
    </rPh>
    <rPh sb="24" eb="25">
      <t>イ</t>
    </rPh>
    <rPh sb="25" eb="26">
      <t>キ</t>
    </rPh>
    <rPh sb="27" eb="28">
      <t>ア</t>
    </rPh>
    <phoneticPr fontId="1"/>
  </si>
  <si>
    <t>※利用児童数欄は利用区分ごとに小数点以下切り上げること</t>
    <rPh sb="1" eb="3">
      <t>リヨウ</t>
    </rPh>
    <rPh sb="3" eb="5">
      <t>ジドウ</t>
    </rPh>
    <rPh sb="5" eb="6">
      <t>スウ</t>
    </rPh>
    <rPh sb="6" eb="7">
      <t>ラン</t>
    </rPh>
    <rPh sb="8" eb="10">
      <t>リヨウ</t>
    </rPh>
    <rPh sb="10" eb="12">
      <t>クブン</t>
    </rPh>
    <rPh sb="15" eb="18">
      <t>ショウスウテン</t>
    </rPh>
    <rPh sb="18" eb="20">
      <t>イカ</t>
    </rPh>
    <rPh sb="20" eb="21">
      <t>キ</t>
    </rPh>
    <rPh sb="22" eb="23">
      <t>ア</t>
    </rPh>
    <phoneticPr fontId="1"/>
  </si>
  <si>
    <r>
      <t>１　登録児童の状況</t>
    </r>
    <r>
      <rPr>
        <sz val="8"/>
        <color theme="1"/>
        <rFont val="ＭＳ Ｐゴシック"/>
        <family val="3"/>
        <charset val="128"/>
      </rPr>
      <t>（４月１日現在）</t>
    </r>
    <rPh sb="2" eb="4">
      <t>トウロク</t>
    </rPh>
    <rPh sb="4" eb="6">
      <t>ジドウ</t>
    </rPh>
    <rPh sb="7" eb="9">
      <t>ジョウキョウ</t>
    </rPh>
    <rPh sb="11" eb="12">
      <t>ガツ</t>
    </rPh>
    <rPh sb="13" eb="14">
      <t>ニチ</t>
    </rPh>
    <rPh sb="14" eb="16">
      <t>ゲンザイ</t>
    </rPh>
    <phoneticPr fontId="1"/>
  </si>
  <si>
    <t>人，求人中</t>
    <rPh sb="0" eb="1">
      <t>ニン</t>
    </rPh>
    <rPh sb="2" eb="4">
      <t>キュウジン</t>
    </rPh>
    <rPh sb="4" eb="5">
      <t>チュウ</t>
    </rPh>
    <phoneticPr fontId="1"/>
  </si>
  <si>
    <t>人）</t>
    <rPh sb="0" eb="1">
      <t>ニン</t>
    </rPh>
    <phoneticPr fontId="1"/>
  </si>
  <si>
    <t>賃貸借契約期間
地代・家賃</t>
    <rPh sb="0" eb="3">
      <t>チンタイシャク</t>
    </rPh>
    <rPh sb="3" eb="5">
      <t>ケイヤク</t>
    </rPh>
    <rPh sb="5" eb="7">
      <t>キカン</t>
    </rPh>
    <phoneticPr fontId="1"/>
  </si>
  <si>
    <t>例）学年始，夏季，冬季，学年末休業日は週５日利用の場合</t>
    <rPh sb="19" eb="20">
      <t>シュウ</t>
    </rPh>
    <phoneticPr fontId="1"/>
  </si>
  <si>
    <t>→4・7・8・12・1・3月の6ヶ月利用　</t>
    <rPh sb="13" eb="14">
      <t>ガツ</t>
    </rPh>
    <rPh sb="17" eb="18">
      <t>ゲツ</t>
    </rPh>
    <rPh sb="18" eb="20">
      <t>リヨウ</t>
    </rPh>
    <phoneticPr fontId="1"/>
  </si>
  <si>
    <t>6ヶ月÷12か月＝0.5×5/6×人数（小数点以下第2位切り上げ）</t>
    <rPh sb="2" eb="3">
      <t>ゲツ</t>
    </rPh>
    <rPh sb="7" eb="8">
      <t>ゲツ</t>
    </rPh>
    <rPh sb="17" eb="19">
      <t>ニンズウ</t>
    </rPh>
    <rPh sb="20" eb="23">
      <t>ショウスウテン</t>
    </rPh>
    <rPh sb="23" eb="25">
      <t>イカ</t>
    </rPh>
    <rPh sb="25" eb="26">
      <t>ダイ</t>
    </rPh>
    <rPh sb="27" eb="28">
      <t>イ</t>
    </rPh>
    <rPh sb="28" eb="29">
      <t>キ</t>
    </rPh>
    <rPh sb="30" eb="31">
      <t>ア</t>
    </rPh>
    <phoneticPr fontId="1"/>
  </si>
  <si>
    <t>入所児童名簿</t>
    <rPh sb="0" eb="2">
      <t>ニュウショ</t>
    </rPh>
    <rPh sb="2" eb="4">
      <t>ジドウ</t>
    </rPh>
    <rPh sb="4" eb="6">
      <t>メイボ</t>
    </rPh>
    <phoneticPr fontId="1"/>
  </si>
  <si>
    <t>（　　）休暇のみ受入</t>
    <rPh sb="4" eb="6">
      <t>キュウカ</t>
    </rPh>
    <rPh sb="8" eb="10">
      <t>ウケイレ</t>
    </rPh>
    <phoneticPr fontId="1"/>
  </si>
  <si>
    <t>４月１日現在で申込みのある児童のみカウントします。
カッコ内に利用する休暇名を全て記入（学年始，夏季，冬季，学年末休業日）</t>
    <rPh sb="1" eb="2">
      <t>ガツ</t>
    </rPh>
    <rPh sb="3" eb="4">
      <t>ニチ</t>
    </rPh>
    <rPh sb="4" eb="6">
      <t>ゲンザイ</t>
    </rPh>
    <rPh sb="7" eb="9">
      <t>モウシコ</t>
    </rPh>
    <rPh sb="13" eb="15">
      <t>ジドウ</t>
    </rPh>
    <rPh sb="29" eb="30">
      <t>ナイ</t>
    </rPh>
    <rPh sb="31" eb="33">
      <t>リヨウ</t>
    </rPh>
    <rPh sb="35" eb="37">
      <t>キュウカ</t>
    </rPh>
    <rPh sb="37" eb="38">
      <t>メイ</t>
    </rPh>
    <rPh sb="39" eb="40">
      <t>スベ</t>
    </rPh>
    <rPh sb="41" eb="43">
      <t>キニュウ</t>
    </rPh>
    <phoneticPr fontId="1"/>
  </si>
  <si>
    <t>住所（町名まで）
※省略可</t>
    <rPh sb="0" eb="2">
      <t>ジュウショ</t>
    </rPh>
    <rPh sb="3" eb="5">
      <t>チョウメイ</t>
    </rPh>
    <rPh sb="10" eb="12">
      <t>ショウリャク</t>
    </rPh>
    <rPh sb="12" eb="13">
      <t>カ</t>
    </rPh>
    <phoneticPr fontId="1"/>
  </si>
  <si>
    <t>名</t>
    <rPh sb="0" eb="1">
      <t>ナ</t>
    </rPh>
    <phoneticPr fontId="1"/>
  </si>
  <si>
    <t>放課後児童クラブにおける１日あたりの勤務時間</t>
    <rPh sb="0" eb="3">
      <t>ホウカゴ</t>
    </rPh>
    <rPh sb="3" eb="5">
      <t>ジドウ</t>
    </rPh>
    <rPh sb="13" eb="14">
      <t>ニチ</t>
    </rPh>
    <rPh sb="18" eb="20">
      <t>キンム</t>
    </rPh>
    <rPh sb="20" eb="22">
      <t>ジカン</t>
    </rPh>
    <phoneticPr fontId="1"/>
  </si>
  <si>
    <t>放課後児童クラブにおける
１日あたりの勤務時間</t>
    <rPh sb="0" eb="3">
      <t>ホウカゴ</t>
    </rPh>
    <rPh sb="3" eb="5">
      <t>ジドウ</t>
    </rPh>
    <rPh sb="14" eb="15">
      <t>ニチ</t>
    </rPh>
    <rPh sb="19" eb="21">
      <t>キンム</t>
    </rPh>
    <rPh sb="21" eb="23">
      <t>ジカン</t>
    </rPh>
    <phoneticPr fontId="1"/>
  </si>
  <si>
    <t>他事業従事状況</t>
    <rPh sb="0" eb="1">
      <t>タ</t>
    </rPh>
    <rPh sb="1" eb="3">
      <t>ジギョウ</t>
    </rPh>
    <rPh sb="3" eb="5">
      <t>ジュウジ</t>
    </rPh>
    <rPh sb="5" eb="7">
      <t>ジョウキョウ</t>
    </rPh>
    <phoneticPr fontId="1"/>
  </si>
  <si>
    <t>・兼務　　・専任</t>
    <rPh sb="1" eb="3">
      <t>ケンム</t>
    </rPh>
    <rPh sb="6" eb="8">
      <t>センニン</t>
    </rPh>
    <phoneticPr fontId="1"/>
  </si>
  <si>
    <t>他事業兼務状況</t>
    <rPh sb="0" eb="1">
      <t>タ</t>
    </rPh>
    <rPh sb="1" eb="3">
      <t>ジギョウ</t>
    </rPh>
    <rPh sb="3" eb="5">
      <t>ケンム</t>
    </rPh>
    <rPh sb="5" eb="7">
      <t>ジョウキョウ</t>
    </rPh>
    <phoneticPr fontId="1"/>
  </si>
  <si>
    <t>（</t>
    <phoneticPr fontId="1"/>
  </si>
  <si>
    <t>（　　　）</t>
    <phoneticPr fontId="1"/>
  </si>
  <si>
    <t>時間/日，長休</t>
    <phoneticPr fontId="1"/>
  </si>
  <si>
    <t>３　小学校の余裕教室</t>
    <phoneticPr fontId="1"/>
  </si>
  <si>
    <t>４　児童館内</t>
    <phoneticPr fontId="1"/>
  </si>
  <si>
    <t>５　幼稚園内</t>
    <phoneticPr fontId="1"/>
  </si>
  <si>
    <t>６　活動内容</t>
    <rPh sb="2" eb="4">
      <t>カツドウ</t>
    </rPh>
    <rPh sb="4" eb="6">
      <t>ナイヨウ</t>
    </rPh>
    <phoneticPr fontId="1"/>
  </si>
  <si>
    <t>平　　　日</t>
    <rPh sb="0" eb="1">
      <t>ヒラ</t>
    </rPh>
    <rPh sb="4" eb="5">
      <t>ヒ</t>
    </rPh>
    <phoneticPr fontId="1"/>
  </si>
  <si>
    <t>学校休業日</t>
    <rPh sb="0" eb="2">
      <t>ガッコウ</t>
    </rPh>
    <rPh sb="2" eb="5">
      <t>キュウギョウビ</t>
    </rPh>
    <phoneticPr fontId="1"/>
  </si>
  <si>
    <t>時間帯</t>
    <rPh sb="0" eb="2">
      <t>ジカン</t>
    </rPh>
    <rPh sb="2" eb="3">
      <t>タイ</t>
    </rPh>
    <phoneticPr fontId="1"/>
  </si>
  <si>
    <t>内　　容</t>
    <rPh sb="0" eb="1">
      <t>ウチ</t>
    </rPh>
    <rPh sb="3" eb="4">
      <t>カタチ</t>
    </rPh>
    <phoneticPr fontId="1"/>
  </si>
  <si>
    <t>７　年間行事等</t>
    <rPh sb="2" eb="4">
      <t>ネンカン</t>
    </rPh>
    <rPh sb="4" eb="7">
      <t>ギョウジトウ</t>
    </rPh>
    <phoneticPr fontId="1"/>
  </si>
  <si>
    <t xml:space="preserve"> ４月</t>
    <rPh sb="2" eb="3">
      <t>ガツ</t>
    </rPh>
    <phoneticPr fontId="1"/>
  </si>
  <si>
    <t xml:space="preserve"> 10月</t>
    <rPh sb="3" eb="4">
      <t>ガツ</t>
    </rPh>
    <phoneticPr fontId="1"/>
  </si>
  <si>
    <t xml:space="preserve"> ５月</t>
    <phoneticPr fontId="1"/>
  </si>
  <si>
    <t xml:space="preserve"> 11月</t>
    <phoneticPr fontId="1"/>
  </si>
  <si>
    <t xml:space="preserve"> ６月</t>
    <phoneticPr fontId="1"/>
  </si>
  <si>
    <t xml:space="preserve"> 12月</t>
    <phoneticPr fontId="1"/>
  </si>
  <si>
    <t xml:space="preserve"> ７月</t>
    <phoneticPr fontId="1"/>
  </si>
  <si>
    <t xml:space="preserve"> １月</t>
    <phoneticPr fontId="1"/>
  </si>
  <si>
    <t xml:space="preserve"> ８月</t>
    <phoneticPr fontId="1"/>
  </si>
  <si>
    <t xml:space="preserve"> ２月</t>
    <phoneticPr fontId="1"/>
  </si>
  <si>
    <t xml:space="preserve"> ９月</t>
    <phoneticPr fontId="1"/>
  </si>
  <si>
    <t xml:space="preserve"> ３月</t>
    <phoneticPr fontId="1"/>
  </si>
  <si>
    <t>９　保険加入状況</t>
    <rPh sb="2" eb="4">
      <t>ホケン</t>
    </rPh>
    <rPh sb="4" eb="6">
      <t>カニュウ</t>
    </rPh>
    <rPh sb="6" eb="8">
      <t>ジョウキョウ</t>
    </rPh>
    <phoneticPr fontId="1"/>
  </si>
  <si>
    <t>傷害保険</t>
    <rPh sb="0" eb="2">
      <t>ショウガイ</t>
    </rPh>
    <rPh sb="2" eb="4">
      <t>ホケン</t>
    </rPh>
    <phoneticPr fontId="1"/>
  </si>
  <si>
    <t>児童用</t>
    <rPh sb="0" eb="2">
      <t>ジドウ</t>
    </rPh>
    <rPh sb="2" eb="3">
      <t>ヨウ</t>
    </rPh>
    <phoneticPr fontId="1"/>
  </si>
  <si>
    <t>名称</t>
    <rPh sb="0" eb="2">
      <t>メイショウ</t>
    </rPh>
    <phoneticPr fontId="1"/>
  </si>
  <si>
    <t>補償内容</t>
    <rPh sb="0" eb="2">
      <t>ホショウ</t>
    </rPh>
    <rPh sb="2" eb="4">
      <t>ナイヨウ</t>
    </rPh>
    <phoneticPr fontId="1"/>
  </si>
  <si>
    <t>指導員用</t>
    <rPh sb="0" eb="3">
      <t>シドウイン</t>
    </rPh>
    <rPh sb="3" eb="4">
      <t>ヨウ</t>
    </rPh>
    <phoneticPr fontId="1"/>
  </si>
  <si>
    <t>賠償責任保険</t>
    <rPh sb="0" eb="2">
      <t>バイショウ</t>
    </rPh>
    <rPh sb="2" eb="4">
      <t>セキニン</t>
    </rPh>
    <rPh sb="4" eb="6">
      <t>ホケン</t>
    </rPh>
    <phoneticPr fontId="1"/>
  </si>
  <si>
    <t>10　施設の状況</t>
    <rPh sb="3" eb="5">
      <t>シセツ</t>
    </rPh>
    <rPh sb="6" eb="8">
      <t>ジョウキョウ</t>
    </rPh>
    <phoneticPr fontId="1"/>
  </si>
  <si>
    <t>～</t>
    <phoneticPr fontId="1"/>
  </si>
  <si>
    <t xml:space="preserve">※児童の活動スペースとは，延床面積から設備(流し台，ボイラー等)部分・移動できない家具家電部分・児童の立ち入りが制限されている場所などを除いた面積。
</t>
    <phoneticPr fontId="1"/>
  </si>
  <si>
    <t>※静養スペースとは，児童が体調の悪いときに休めるスペースで，専用室等の一角を間仕切り等して，休息できる空間を含む。有の場合は，本書に添付する「施設の平面図」に明記すること。</t>
    <phoneticPr fontId="1"/>
  </si>
  <si>
    <t>11　研修の実施</t>
    <rPh sb="3" eb="5">
      <t>ケンシュウ</t>
    </rPh>
    <rPh sb="6" eb="8">
      <t>ジッシ</t>
    </rPh>
    <phoneticPr fontId="1"/>
  </si>
  <si>
    <t>※独自に実施を予定している研修の回数やテーマ，他の団体主催の研修への参加予定等について記入。</t>
    <rPh sb="1" eb="3">
      <t>ドクジ</t>
    </rPh>
    <rPh sb="4" eb="6">
      <t>ジッシ</t>
    </rPh>
    <rPh sb="7" eb="9">
      <t>ヨテイ</t>
    </rPh>
    <rPh sb="13" eb="15">
      <t>ケンシュウ</t>
    </rPh>
    <rPh sb="16" eb="18">
      <t>カイスウ</t>
    </rPh>
    <rPh sb="23" eb="24">
      <t>ホカ</t>
    </rPh>
    <rPh sb="25" eb="27">
      <t>ダンタイ</t>
    </rPh>
    <rPh sb="27" eb="29">
      <t>シュサイ</t>
    </rPh>
    <rPh sb="30" eb="32">
      <t>ケンシュウ</t>
    </rPh>
    <rPh sb="34" eb="36">
      <t>サンカ</t>
    </rPh>
    <rPh sb="36" eb="38">
      <t>ヨテイ</t>
    </rPh>
    <rPh sb="38" eb="39">
      <t>トウ</t>
    </rPh>
    <rPh sb="43" eb="45">
      <t>キニュウ</t>
    </rPh>
    <phoneticPr fontId="1"/>
  </si>
  <si>
    <t>12　災害対策の実施状況</t>
    <rPh sb="3" eb="5">
      <t>サイガイ</t>
    </rPh>
    <rPh sb="5" eb="7">
      <t>タイサク</t>
    </rPh>
    <rPh sb="8" eb="10">
      <t>ジッシ</t>
    </rPh>
    <rPh sb="10" eb="12">
      <t>ジョウキョウ</t>
    </rPh>
    <phoneticPr fontId="1"/>
  </si>
  <si>
    <t>※避難訓練実施時期や防災マニュアル策定（見直し)時期等について記入。</t>
    <rPh sb="1" eb="3">
      <t>ヒナン</t>
    </rPh>
    <rPh sb="3" eb="5">
      <t>クンレン</t>
    </rPh>
    <rPh sb="5" eb="7">
      <t>ジッシ</t>
    </rPh>
    <rPh sb="7" eb="9">
      <t>ジキ</t>
    </rPh>
    <rPh sb="10" eb="12">
      <t>ボウサイ</t>
    </rPh>
    <rPh sb="17" eb="19">
      <t>サクテイ</t>
    </rPh>
    <rPh sb="20" eb="22">
      <t>ミナオ</t>
    </rPh>
    <rPh sb="24" eb="26">
      <t>ジキ</t>
    </rPh>
    <rPh sb="26" eb="27">
      <t>ナド</t>
    </rPh>
    <rPh sb="31" eb="33">
      <t>キニュウ</t>
    </rPh>
    <phoneticPr fontId="1"/>
  </si>
  <si>
    <t>・　保育士 　　・　社会福祉士
・　高卒以上で２年以上の実務経験
・　学校教諭(幼，小，中，高）
・　５年以上の実務経験　　
・　その他（　　　　　　　　　　　）・　該当なし</t>
    <rPh sb="2" eb="4">
      <t>ホイク</t>
    </rPh>
    <rPh sb="4" eb="5">
      <t>シ</t>
    </rPh>
    <rPh sb="52" eb="53">
      <t>ネン</t>
    </rPh>
    <rPh sb="53" eb="55">
      <t>イジョウ</t>
    </rPh>
    <rPh sb="56" eb="58">
      <t>ジツム</t>
    </rPh>
    <rPh sb="58" eb="60">
      <t>ケイケン</t>
    </rPh>
    <rPh sb="67" eb="68">
      <t>タ</t>
    </rPh>
    <phoneticPr fontId="1"/>
  </si>
  <si>
    <t>令和</t>
    <rPh sb="0" eb="2">
      <t>レイワ</t>
    </rPh>
    <phoneticPr fontId="1"/>
  </si>
  <si>
    <t>令和　　年度　入所児童名簿</t>
    <rPh sb="0" eb="2">
      <t>レイワ</t>
    </rPh>
    <rPh sb="4" eb="6">
      <t>ネンド</t>
    </rPh>
    <rPh sb="7" eb="9">
      <t>ニュウショ</t>
    </rPh>
    <rPh sb="9" eb="11">
      <t>ジドウ</t>
    </rPh>
    <rPh sb="11" eb="13">
      <t>メイボ</t>
    </rPh>
    <phoneticPr fontId="1"/>
  </si>
  <si>
    <t>※クラス分けしている場合（○をつける）　　支援の単位１　・　支援の単位２　・　支援の単位３</t>
    <rPh sb="4" eb="5">
      <t>ワ</t>
    </rPh>
    <rPh sb="10" eb="12">
      <t>バアイ</t>
    </rPh>
    <phoneticPr fontId="1"/>
  </si>
  <si>
    <t>※クラス分けしている場合
　支援の単位１ ・ 支援の単位２ ・ 支援の単位３</t>
    <phoneticPr fontId="1"/>
  </si>
  <si>
    <t>※クラス分けしている場合（○をつける）　支援の単位１ ・ 支援の単位２ ・ 支援の単位３</t>
    <rPh sb="4" eb="5">
      <t>ワ</t>
    </rPh>
    <rPh sb="10" eb="12">
      <t>バアイ</t>
    </rPh>
    <phoneticPr fontId="1"/>
  </si>
  <si>
    <t>クラブ（クラス）名</t>
    <phoneticPr fontId="1"/>
  </si>
  <si>
    <t>日</t>
  </si>
  <si>
    <t>平日</t>
    <rPh sb="0" eb="2">
      <t>ヘイジツ</t>
    </rPh>
    <phoneticPr fontId="27"/>
  </si>
  <si>
    <t>土曜</t>
    <rPh sb="0" eb="2">
      <t>ドヨウ</t>
    </rPh>
    <phoneticPr fontId="27"/>
  </si>
  <si>
    <t>長休</t>
    <rPh sb="0" eb="1">
      <t>ナガ</t>
    </rPh>
    <rPh sb="1" eb="2">
      <t>キュウ</t>
    </rPh>
    <phoneticPr fontId="27"/>
  </si>
  <si>
    <t>日曜
祝日</t>
    <rPh sb="0" eb="1">
      <t>ニチ</t>
    </rPh>
    <rPh sb="1" eb="2">
      <t>ヨウ</t>
    </rPh>
    <rPh sb="3" eb="4">
      <t>シュク</t>
    </rPh>
    <rPh sb="4" eb="5">
      <t>ヒ</t>
    </rPh>
    <phoneticPr fontId="27"/>
  </si>
  <si>
    <t>計</t>
    <rPh sb="0" eb="1">
      <t>ケイ</t>
    </rPh>
    <phoneticPr fontId="27"/>
  </si>
  <si>
    <t>４月</t>
    <rPh sb="1" eb="2">
      <t>ガツ</t>
    </rPh>
    <phoneticPr fontId="27"/>
  </si>
  <si>
    <t>５月</t>
    <rPh sb="1" eb="2">
      <t>ガツ</t>
    </rPh>
    <phoneticPr fontId="27"/>
  </si>
  <si>
    <t>６月</t>
  </si>
  <si>
    <t>７月</t>
  </si>
  <si>
    <t>８月</t>
  </si>
  <si>
    <t>９月</t>
  </si>
  <si>
    <t>10月</t>
    <phoneticPr fontId="27"/>
  </si>
  <si>
    <t>11月</t>
    <phoneticPr fontId="27"/>
  </si>
  <si>
    <t>12月</t>
    <phoneticPr fontId="27"/>
  </si>
  <si>
    <t>１月</t>
  </si>
  <si>
    <t>２月</t>
  </si>
  <si>
    <t>３月</t>
  </si>
  <si>
    <t>：土曜日</t>
    <rPh sb="1" eb="4">
      <t>ドヨウビ</t>
    </rPh>
    <phoneticPr fontId="27"/>
  </si>
  <si>
    <t>：日曜・祝日</t>
    <rPh sb="1" eb="3">
      <t>ニチヨウ</t>
    </rPh>
    <rPh sb="4" eb="6">
      <t>シュクジツ</t>
    </rPh>
    <phoneticPr fontId="27"/>
  </si>
  <si>
    <t>：長期休業</t>
    <rPh sb="1" eb="3">
      <t>チョウキ</t>
    </rPh>
    <rPh sb="3" eb="5">
      <t>キュウギョウ</t>
    </rPh>
    <phoneticPr fontId="27"/>
  </si>
  <si>
    <t>※</t>
    <phoneticPr fontId="1"/>
  </si>
  <si>
    <t xml:space="preserve"> ○函館市立小学校の長期休業</t>
    <rPh sb="2" eb="4">
      <t>ハコダテ</t>
    </rPh>
    <rPh sb="4" eb="6">
      <t>シリツ</t>
    </rPh>
    <rPh sb="6" eb="9">
      <t>ショウガッコウ</t>
    </rPh>
    <rPh sb="10" eb="12">
      <t>チョウキ</t>
    </rPh>
    <rPh sb="12" eb="14">
      <t>キュウギョウ</t>
    </rPh>
    <phoneticPr fontId="27"/>
  </si>
  <si>
    <t>※事業計画書の開設日数と合致させる</t>
    <rPh sb="1" eb="3">
      <t>ジギョウ</t>
    </rPh>
    <rPh sb="3" eb="6">
      <t>ケイカクショ</t>
    </rPh>
    <rPh sb="7" eb="9">
      <t>カイセツ</t>
    </rPh>
    <rPh sb="9" eb="11">
      <t>ニッスウ</t>
    </rPh>
    <rPh sb="12" eb="14">
      <t>ガッチ</t>
    </rPh>
    <phoneticPr fontId="1"/>
  </si>
  <si>
    <t>○記載上の注意点</t>
    <rPh sb="1" eb="3">
      <t>キサイ</t>
    </rPh>
    <rPh sb="3" eb="4">
      <t>ジョウ</t>
    </rPh>
    <rPh sb="5" eb="8">
      <t>チュウイテン</t>
    </rPh>
    <phoneticPr fontId="1"/>
  </si>
  <si>
    <t>※長期休業期間中の土曜日は，土曜日として計上。</t>
    <rPh sb="1" eb="3">
      <t>チョウキ</t>
    </rPh>
    <rPh sb="3" eb="5">
      <t>キュウギョウ</t>
    </rPh>
    <rPh sb="5" eb="7">
      <t>キカン</t>
    </rPh>
    <rPh sb="7" eb="8">
      <t>チュウ</t>
    </rPh>
    <rPh sb="9" eb="12">
      <t>ドヨウビ</t>
    </rPh>
    <rPh sb="14" eb="17">
      <t>ドヨウビ</t>
    </rPh>
    <rPh sb="20" eb="22">
      <t>ケイジョウ</t>
    </rPh>
    <phoneticPr fontId="27"/>
  </si>
  <si>
    <t>※「日曜・祝日」の開設日は次の要件を全て満たすもの。　①全入所児童が対象であること　②開所時間が８時間以上であること</t>
    <rPh sb="2" eb="4">
      <t>ニチヨウ</t>
    </rPh>
    <rPh sb="5" eb="7">
      <t>シュクジツ</t>
    </rPh>
    <rPh sb="9" eb="12">
      <t>カイセツビ</t>
    </rPh>
    <rPh sb="13" eb="14">
      <t>ツギ</t>
    </rPh>
    <rPh sb="15" eb="17">
      <t>ヨウケン</t>
    </rPh>
    <rPh sb="18" eb="19">
      <t>スベ</t>
    </rPh>
    <rPh sb="20" eb="21">
      <t>ミ</t>
    </rPh>
    <phoneticPr fontId="1"/>
  </si>
  <si>
    <t>・別途料金を徴収しての時間外保育</t>
    <rPh sb="1" eb="3">
      <t>ベット</t>
    </rPh>
    <rPh sb="3" eb="5">
      <t>リョウキン</t>
    </rPh>
    <rPh sb="6" eb="8">
      <t>チョウシュウ</t>
    </rPh>
    <rPh sb="11" eb="14">
      <t>ジカンガイ</t>
    </rPh>
    <rPh sb="14" eb="16">
      <t>ホイク</t>
    </rPh>
    <phoneticPr fontId="1"/>
  </si>
  <si>
    <t>料金</t>
    <rPh sb="0" eb="2">
      <t>リョウキン</t>
    </rPh>
    <phoneticPr fontId="1"/>
  </si>
  <si>
    <t>）</t>
    <phoneticPr fontId="1"/>
  </si>
  <si>
    <r>
      <t>８　各種事業の実施状況　</t>
    </r>
    <r>
      <rPr>
        <sz val="8"/>
        <color theme="1"/>
        <rFont val="ＭＳ 明朝"/>
        <family val="1"/>
        <charset val="128"/>
      </rPr>
      <t>※実施を予定している事業に○を付してください。</t>
    </r>
    <rPh sb="2" eb="4">
      <t>カクシュ</t>
    </rPh>
    <rPh sb="4" eb="6">
      <t>ジギョウ</t>
    </rPh>
    <rPh sb="7" eb="9">
      <t>ジッシ</t>
    </rPh>
    <rPh sb="9" eb="11">
      <t>ジョウキョウ</t>
    </rPh>
    <rPh sb="13" eb="15">
      <t>ジッシ</t>
    </rPh>
    <rPh sb="16" eb="18">
      <t>ヨテイ</t>
    </rPh>
    <rPh sb="22" eb="24">
      <t>ジギョウ</t>
    </rPh>
    <rPh sb="27" eb="28">
      <t>フ</t>
    </rPh>
    <phoneticPr fontId="1"/>
  </si>
  <si>
    <t>全</t>
    <rPh sb="0" eb="1">
      <t>ゼン</t>
    </rPh>
    <phoneticPr fontId="1"/>
  </si>
  <si>
    <t>枚中</t>
    <rPh sb="0" eb="2">
      <t>マイチュウ</t>
    </rPh>
    <phoneticPr fontId="1"/>
  </si>
  <si>
    <t>枚目</t>
    <rPh sb="0" eb="2">
      <t>マイメ</t>
    </rPh>
    <phoneticPr fontId="1"/>
  </si>
  <si>
    <t>４月１日現在</t>
    <rPh sb="1" eb="2">
      <t>ガツ</t>
    </rPh>
    <rPh sb="3" eb="4">
      <t>ニチ</t>
    </rPh>
    <rPh sb="4" eb="6">
      <t>ゲンザイ</t>
    </rPh>
    <phoneticPr fontId="1"/>
  </si>
  <si>
    <t>支援の単位１</t>
    <rPh sb="0" eb="2">
      <t>シエン</t>
    </rPh>
    <rPh sb="3" eb="5">
      <t>タンイ</t>
    </rPh>
    <phoneticPr fontId="1"/>
  </si>
  <si>
    <t>　うち障がい児数</t>
    <rPh sb="3" eb="4">
      <t>ショウ</t>
    </rPh>
    <rPh sb="6" eb="7">
      <t>ジ</t>
    </rPh>
    <rPh sb="7" eb="8">
      <t>カズ</t>
    </rPh>
    <phoneticPr fontId="1"/>
  </si>
  <si>
    <t>支援の単位２</t>
    <rPh sb="0" eb="2">
      <t>シエン</t>
    </rPh>
    <rPh sb="3" eb="5">
      <t>タンイ</t>
    </rPh>
    <phoneticPr fontId="1"/>
  </si>
  <si>
    <t>登録児童数合計</t>
    <rPh sb="0" eb="2">
      <t>トウロク</t>
    </rPh>
    <rPh sb="2" eb="4">
      <t>ジドウ</t>
    </rPh>
    <rPh sb="4" eb="5">
      <t>スウ</t>
    </rPh>
    <rPh sb="5" eb="7">
      <t>ゴウケイ</t>
    </rPh>
    <phoneticPr fontId="1"/>
  </si>
  <si>
    <t>土曜日</t>
    <rPh sb="0" eb="3">
      <t>ドヨウビ</t>
    </rPh>
    <phoneticPr fontId="1"/>
  </si>
  <si>
    <t>時</t>
  </si>
  <si>
    <t>分</t>
  </si>
  <si>
    <t>支援の単位３</t>
    <rPh sb="0" eb="2">
      <t>シエン</t>
    </rPh>
    <rPh sb="3" eb="5">
      <t>タンイ</t>
    </rPh>
    <phoneticPr fontId="1"/>
  </si>
  <si>
    <t>令和６年度放課後児童クラブ開設予定内訳書</t>
    <rPh sb="0" eb="1">
      <t>レイ</t>
    </rPh>
    <rPh sb="1" eb="2">
      <t>カズ</t>
    </rPh>
    <rPh sb="3" eb="5">
      <t>ネンド</t>
    </rPh>
    <rPh sb="5" eb="8">
      <t>ホウカゴ</t>
    </rPh>
    <rPh sb="8" eb="10">
      <t>ジドウ</t>
    </rPh>
    <rPh sb="13" eb="15">
      <t>カイセツ</t>
    </rPh>
    <rPh sb="15" eb="17">
      <t>ヨテイ</t>
    </rPh>
    <rPh sb="17" eb="20">
      <t>ウチワケショ</t>
    </rPh>
    <phoneticPr fontId="1"/>
  </si>
  <si>
    <t>※記入方法：開設する場合，カレンダーの日にちの下の空欄に○印を記入し，閉所の場合×印を記入してください。</t>
    <rPh sb="1" eb="3">
      <t>キニュウ</t>
    </rPh>
    <rPh sb="3" eb="5">
      <t>ホウホウ</t>
    </rPh>
    <rPh sb="6" eb="8">
      <t>カイセツ</t>
    </rPh>
    <rPh sb="10" eb="12">
      <t>バアイ</t>
    </rPh>
    <rPh sb="19" eb="20">
      <t>ヒ</t>
    </rPh>
    <rPh sb="23" eb="24">
      <t>シタ</t>
    </rPh>
    <rPh sb="25" eb="27">
      <t>クウラン</t>
    </rPh>
    <rPh sb="29" eb="30">
      <t>ジルシ</t>
    </rPh>
    <rPh sb="31" eb="33">
      <t>キニュウ</t>
    </rPh>
    <rPh sb="35" eb="37">
      <t>ヘイショ</t>
    </rPh>
    <rPh sb="38" eb="40">
      <t>バアイ</t>
    </rPh>
    <rPh sb="41" eb="42">
      <t>ジルシ</t>
    </rPh>
    <rPh sb="43" eb="45">
      <t>キニュウ</t>
    </rPh>
    <phoneticPr fontId="1"/>
  </si>
  <si>
    <t>　　　　　　複数の支援の単位や他クラブと合同で実施することであらかじめ支援の単位を減じることを利用者へ周知し，利用可能人数を制限して実施する場合は，もう一方のクラブの開所日とは</t>
    <rPh sb="6" eb="8">
      <t>フクスウ</t>
    </rPh>
    <rPh sb="9" eb="11">
      <t>シエン</t>
    </rPh>
    <rPh sb="12" eb="14">
      <t>タンイ</t>
    </rPh>
    <rPh sb="15" eb="16">
      <t>タ</t>
    </rPh>
    <rPh sb="20" eb="22">
      <t>ゴウドウ</t>
    </rPh>
    <rPh sb="23" eb="25">
      <t>ジッシ</t>
    </rPh>
    <rPh sb="35" eb="37">
      <t>シエン</t>
    </rPh>
    <rPh sb="38" eb="40">
      <t>タンイ</t>
    </rPh>
    <rPh sb="41" eb="42">
      <t>ゲン</t>
    </rPh>
    <rPh sb="47" eb="50">
      <t>リヨウシャ</t>
    </rPh>
    <rPh sb="51" eb="53">
      <t>シュウチ</t>
    </rPh>
    <rPh sb="55" eb="57">
      <t>リヨウ</t>
    </rPh>
    <rPh sb="57" eb="59">
      <t>カノウ</t>
    </rPh>
    <rPh sb="59" eb="61">
      <t>ニンズウ</t>
    </rPh>
    <rPh sb="62" eb="64">
      <t>セイゲン</t>
    </rPh>
    <rPh sb="66" eb="68">
      <t>ジッシ</t>
    </rPh>
    <rPh sb="70" eb="72">
      <t>バアイ</t>
    </rPh>
    <rPh sb="76" eb="78">
      <t>イッポウ</t>
    </rPh>
    <rPh sb="83" eb="85">
      <t>カイショ</t>
    </rPh>
    <rPh sb="85" eb="86">
      <t>ビ</t>
    </rPh>
    <phoneticPr fontId="1"/>
  </si>
  <si>
    <t>　　　　　　みなされませんので「合」と記載の上，開所日から外してください。</t>
    <phoneticPr fontId="1"/>
  </si>
  <si>
    <t>月</t>
    <rPh sb="0" eb="1">
      <t>ゲツ</t>
    </rPh>
    <phoneticPr fontId="1"/>
  </si>
  <si>
    <t>火</t>
    <rPh sb="0" eb="1">
      <t>カ</t>
    </rPh>
    <phoneticPr fontId="27"/>
  </si>
  <si>
    <t>水</t>
    <rPh sb="0" eb="1">
      <t>スイ</t>
    </rPh>
    <phoneticPr fontId="27"/>
  </si>
  <si>
    <t>木</t>
    <rPh sb="0" eb="1">
      <t>モク</t>
    </rPh>
    <phoneticPr fontId="1"/>
  </si>
  <si>
    <t>金</t>
    <rPh sb="0" eb="1">
      <t>キン</t>
    </rPh>
    <phoneticPr fontId="1"/>
  </si>
  <si>
    <t>土</t>
    <rPh sb="0" eb="1">
      <t>ド</t>
    </rPh>
    <phoneticPr fontId="1"/>
  </si>
  <si>
    <t>火</t>
    <rPh sb="0" eb="1">
      <t>カ</t>
    </rPh>
    <phoneticPr fontId="1"/>
  </si>
  <si>
    <t>水</t>
    <rPh sb="0" eb="1">
      <t>スイ</t>
    </rPh>
    <phoneticPr fontId="1"/>
  </si>
  <si>
    <t>※日・祝日の開所理由(具体的に記載すること。例）○月　学童まつり，△月キャンプ等</t>
    <rPh sb="1" eb="2">
      <t>ニチ</t>
    </rPh>
    <rPh sb="3" eb="5">
      <t>シュクジツ</t>
    </rPh>
    <rPh sb="6" eb="8">
      <t>カイショ</t>
    </rPh>
    <rPh sb="8" eb="10">
      <t>リユウ</t>
    </rPh>
    <rPh sb="11" eb="14">
      <t>グタイテキ</t>
    </rPh>
    <rPh sb="15" eb="17">
      <t>キサイ</t>
    </rPh>
    <rPh sb="22" eb="23">
      <t>レイ</t>
    </rPh>
    <rPh sb="25" eb="26">
      <t>ツキ</t>
    </rPh>
    <rPh sb="27" eb="29">
      <t>ガクドウ</t>
    </rPh>
    <rPh sb="34" eb="35">
      <t>ツキ</t>
    </rPh>
    <rPh sb="39" eb="40">
      <t>トウ</t>
    </rPh>
    <phoneticPr fontId="1"/>
  </si>
  <si>
    <t>※日・祝日以外の休所日(例）お盆休み8/13～15</t>
    <rPh sb="1" eb="2">
      <t>ニチ</t>
    </rPh>
    <rPh sb="3" eb="5">
      <t>シュクジツ</t>
    </rPh>
    <rPh sb="5" eb="7">
      <t>イガイ</t>
    </rPh>
    <rPh sb="8" eb="9">
      <t>キュウ</t>
    </rPh>
    <rPh sb="9" eb="10">
      <t>ショ</t>
    </rPh>
    <rPh sb="10" eb="11">
      <t>ビ</t>
    </rPh>
    <rPh sb="12" eb="13">
      <t>レイ</t>
    </rPh>
    <rPh sb="15" eb="17">
      <t>ボンヤス</t>
    </rPh>
    <phoneticPr fontId="1"/>
  </si>
  <si>
    <t>・年度始休業：4/1 （月）～4/7 （日）</t>
    <rPh sb="1" eb="3">
      <t>ネンド</t>
    </rPh>
    <rPh sb="3" eb="4">
      <t>ハジ</t>
    </rPh>
    <rPh sb="4" eb="6">
      <t>キュウギョウ</t>
    </rPh>
    <rPh sb="12" eb="13">
      <t>ゲツ</t>
    </rPh>
    <rPh sb="20" eb="21">
      <t>ニチ</t>
    </rPh>
    <phoneticPr fontId="27"/>
  </si>
  <si>
    <t>・夏季休業　：7/24（水）～8/22（木）</t>
    <rPh sb="1" eb="3">
      <t>カキ</t>
    </rPh>
    <rPh sb="3" eb="5">
      <t>キュウギョウ</t>
    </rPh>
    <rPh sb="12" eb="13">
      <t>スイ</t>
    </rPh>
    <rPh sb="20" eb="21">
      <t>モク</t>
    </rPh>
    <phoneticPr fontId="27"/>
  </si>
  <si>
    <t>・冬季休業　：12/26（木）～1/14（火）</t>
    <rPh sb="1" eb="3">
      <t>トウキ</t>
    </rPh>
    <rPh sb="3" eb="5">
      <t>キュウギョウ</t>
    </rPh>
    <rPh sb="13" eb="14">
      <t>モク</t>
    </rPh>
    <rPh sb="21" eb="22">
      <t>カ</t>
    </rPh>
    <phoneticPr fontId="27"/>
  </si>
  <si>
    <t>・年度末休業： 3/25（火）～3/31（月）</t>
    <rPh sb="1" eb="4">
      <t>ネンドマツ</t>
    </rPh>
    <rPh sb="4" eb="6">
      <t>キュウギョウ</t>
    </rPh>
    <rPh sb="13" eb="14">
      <t>カ</t>
    </rPh>
    <rPh sb="21" eb="22">
      <t>ゲツ</t>
    </rPh>
    <phoneticPr fontId="27"/>
  </si>
  <si>
    <t>※８月１３日～１５日は，学校閉庁日です。また，年末年始にも学校が閉庁する場合があります。</t>
    <rPh sb="2" eb="3">
      <t>ガツ</t>
    </rPh>
    <rPh sb="5" eb="6">
      <t>ニチ</t>
    </rPh>
    <rPh sb="9" eb="10">
      <t>ニチ</t>
    </rPh>
    <rPh sb="12" eb="14">
      <t>ガッコウ</t>
    </rPh>
    <rPh sb="14" eb="17">
      <t>ヘイチョウビ</t>
    </rPh>
    <rPh sb="23" eb="25">
      <t>ネンマツ</t>
    </rPh>
    <rPh sb="25" eb="27">
      <t>ネンシ</t>
    </rPh>
    <rPh sb="29" eb="31">
      <t>ガッコウ</t>
    </rPh>
    <rPh sb="32" eb="34">
      <t>ヘイチョウ</t>
    </rPh>
    <rPh sb="36" eb="38">
      <t>バアイ</t>
    </rPh>
    <phoneticPr fontId="1"/>
  </si>
  <si>
    <t>※1　就労以外の理由（病気療養，看護，求職中）で入所の場合は，「勤務先」欄に理由を記入すること。</t>
    <rPh sb="3" eb="5">
      <t>シュウロウ</t>
    </rPh>
    <rPh sb="5" eb="7">
      <t>イガイ</t>
    </rPh>
    <rPh sb="8" eb="10">
      <t>リユウ</t>
    </rPh>
    <rPh sb="11" eb="13">
      <t>ビョウキ</t>
    </rPh>
    <rPh sb="13" eb="15">
      <t>リョウヨウ</t>
    </rPh>
    <rPh sb="16" eb="18">
      <t>カンゴ</t>
    </rPh>
    <rPh sb="19" eb="21">
      <t>キュウショク</t>
    </rPh>
    <rPh sb="21" eb="22">
      <t>チュウ</t>
    </rPh>
    <rPh sb="24" eb="26">
      <t>ニュウショ</t>
    </rPh>
    <rPh sb="27" eb="29">
      <t>バアイ</t>
    </rPh>
    <rPh sb="32" eb="35">
      <t>キンムサキ</t>
    </rPh>
    <rPh sb="36" eb="37">
      <t>ラン</t>
    </rPh>
    <rPh sb="38" eb="40">
      <t>リユウ</t>
    </rPh>
    <rPh sb="41" eb="4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</si>
</sst>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0_);[Red]\(0.00\)"/>
    <numFmt numFmtId="178" formatCode="#\ ?/6"/>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1"/>
      <color theme="1"/>
      <name val="ＭＳ 明朝"/>
      <family val="1"/>
      <charset val="128"/>
    </font>
    <font>
      <sz val="10"/>
      <color theme="1"/>
      <name val="ＭＳ 明朝"/>
      <family val="1"/>
      <charset val="128"/>
    </font>
    <font>
      <sz val="11"/>
      <color theme="1"/>
      <name val="ＭＳ Ｐゴシック"/>
      <family val="2"/>
      <charset val="128"/>
      <scheme val="minor"/>
    </font>
    <font>
      <u/>
      <sz val="10"/>
      <color theme="1"/>
      <name val="ＭＳ 明朝"/>
      <family val="1"/>
      <charset val="128"/>
    </font>
    <font>
      <sz val="9"/>
      <color theme="1"/>
      <name val="ＭＳ 明朝"/>
      <family val="1"/>
      <charset val="128"/>
    </font>
    <font>
      <sz val="12"/>
      <color theme="1"/>
      <name val="ＭＳ 明朝"/>
      <family val="1"/>
      <charset val="128"/>
    </font>
    <font>
      <u/>
      <sz val="12"/>
      <color theme="1"/>
      <name val="ＭＳ 明朝"/>
      <family val="1"/>
      <charset val="128"/>
    </font>
    <font>
      <sz val="8"/>
      <color theme="1"/>
      <name val="ＭＳ 明朝"/>
      <family val="1"/>
      <charset val="128"/>
    </font>
    <font>
      <sz val="6"/>
      <color theme="1"/>
      <name val="ＭＳ 明朝"/>
      <family val="1"/>
      <charset val="128"/>
    </font>
    <font>
      <sz val="10"/>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2"/>
      <color theme="1"/>
      <name val="ＭＳ Ｐ明朝"/>
      <family val="1"/>
      <charset val="128"/>
    </font>
    <font>
      <sz val="8"/>
      <color theme="1"/>
      <name val="ＭＳ Ｐゴシック"/>
      <family val="3"/>
      <charset val="128"/>
    </font>
    <font>
      <sz val="14"/>
      <color theme="1"/>
      <name val="ＭＳ Ｐ明朝"/>
      <family val="1"/>
      <charset val="128"/>
    </font>
    <font>
      <sz val="11"/>
      <color theme="1"/>
      <name val="ＭＳ Ｐ明朝"/>
      <family val="1"/>
      <charset val="128"/>
    </font>
    <font>
      <sz val="6"/>
      <color theme="1"/>
      <name val="ＭＳ Ｐ明朝"/>
      <family val="1"/>
      <charset val="128"/>
    </font>
    <font>
      <sz val="7"/>
      <color theme="1"/>
      <name val="ＭＳ 明朝"/>
      <family val="1"/>
      <charset val="128"/>
    </font>
    <font>
      <sz val="11"/>
      <name val="ＭＳ Ｐゴシック"/>
      <family val="3"/>
      <charset val="128"/>
    </font>
    <font>
      <sz val="11"/>
      <color theme="1"/>
      <name val="ＭＳ Ｐゴシック"/>
      <family val="3"/>
      <charset val="128"/>
      <scheme val="minor"/>
    </font>
    <font>
      <sz val="14"/>
      <color theme="1"/>
      <name val="メイリオ"/>
      <family val="3"/>
      <charset val="128"/>
    </font>
    <font>
      <sz val="11"/>
      <color theme="1"/>
      <name val="メイリオ"/>
      <family val="3"/>
      <charset val="128"/>
    </font>
    <font>
      <sz val="11"/>
      <name val="メイリオ"/>
      <family val="3"/>
      <charset val="128"/>
    </font>
    <font>
      <sz val="6"/>
      <name val="ＭＳ Ｐゴシック"/>
      <family val="3"/>
      <charset val="128"/>
    </font>
    <font>
      <sz val="9"/>
      <name val="メイリオ"/>
      <family val="3"/>
      <charset val="128"/>
    </font>
    <font>
      <sz val="11"/>
      <color indexed="8"/>
      <name val="メイリオ"/>
      <family val="3"/>
      <charset val="128"/>
    </font>
    <font>
      <b/>
      <sz val="11"/>
      <color indexed="10"/>
      <name val="メイリオ"/>
      <family val="3"/>
      <charset val="128"/>
    </font>
    <font>
      <sz val="12"/>
      <name val="メイリオ"/>
      <family val="3"/>
      <charset val="128"/>
    </font>
    <font>
      <b/>
      <sz val="11"/>
      <color theme="0"/>
      <name val="メイリオ"/>
      <family val="3"/>
      <charset val="128"/>
    </font>
    <font>
      <b/>
      <sz val="12"/>
      <color theme="0"/>
      <name val="メイリオ"/>
      <family val="3"/>
      <charset val="128"/>
    </font>
    <font>
      <b/>
      <sz val="11"/>
      <color rgb="FFFF0000"/>
      <name val="メイリオ"/>
      <family val="3"/>
      <charset val="128"/>
    </font>
    <font>
      <sz val="12"/>
      <color indexed="8"/>
      <name val="メイリオ"/>
      <family val="3"/>
      <charset val="128"/>
    </font>
    <font>
      <sz val="12"/>
      <color theme="1"/>
      <name val="メイリオ"/>
      <family val="3"/>
      <charset val="128"/>
    </font>
    <font>
      <sz val="10"/>
      <color theme="1"/>
      <name val="メイリオ"/>
      <family val="3"/>
      <charset val="128"/>
    </font>
    <font>
      <sz val="9"/>
      <color theme="1"/>
      <name val="メイリオ"/>
      <family val="3"/>
      <charset val="128"/>
    </font>
    <font>
      <sz val="12"/>
      <color theme="1"/>
      <name val="ＭＳ Ｐゴシック"/>
      <family val="2"/>
      <charset val="128"/>
      <scheme val="minor"/>
    </font>
    <font>
      <sz val="11"/>
      <color theme="1"/>
      <name val="ＭＳ Ｐゴシック"/>
      <family val="3"/>
      <charset val="128"/>
    </font>
    <font>
      <sz val="11"/>
      <color indexed="10"/>
      <name val="ＭＳ Ｐゴシック"/>
      <family val="3"/>
      <charset val="128"/>
    </font>
    <font>
      <sz val="12"/>
      <color theme="1"/>
      <name val="ＭＳ Ｐゴシック"/>
      <family val="3"/>
      <charset val="128"/>
    </font>
    <font>
      <b/>
      <sz val="12"/>
      <color theme="1"/>
      <name val="メイリオ"/>
      <family val="3"/>
      <charset val="128"/>
    </font>
  </fonts>
  <fills count="11">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2"/>
        <bgColor indexed="64"/>
      </patternFill>
    </fill>
    <fill>
      <patternFill patternType="solid">
        <fgColor rgb="FFCCFFFF"/>
        <bgColor indexed="64"/>
      </patternFill>
    </fill>
    <fill>
      <patternFill patternType="solid">
        <fgColor rgb="FFFFC000"/>
        <bgColor indexed="64"/>
      </patternFill>
    </fill>
    <fill>
      <patternFill patternType="solid">
        <fgColor rgb="FFFFFF00"/>
        <bgColor indexed="64"/>
      </patternFill>
    </fill>
    <fill>
      <patternFill patternType="lightUp"/>
    </fill>
    <fill>
      <patternFill patternType="solid">
        <fgColor indexed="65"/>
        <bgColor indexed="64"/>
      </patternFill>
    </fill>
    <fill>
      <patternFill patternType="solid">
        <fgColor indexed="51"/>
        <bgColor indexed="64"/>
      </patternFill>
    </fill>
  </fills>
  <borders count="9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style="thin">
        <color auto="1"/>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double">
        <color auto="1"/>
      </left>
      <right style="double">
        <color auto="1"/>
      </right>
      <top style="double">
        <color auto="1"/>
      </top>
      <bottom style="double">
        <color auto="1"/>
      </bottom>
      <diagonal/>
    </border>
    <border>
      <left/>
      <right style="dotted">
        <color auto="1"/>
      </right>
      <top style="thin">
        <color auto="1"/>
      </top>
      <bottom style="thin">
        <color auto="1"/>
      </bottom>
      <diagonal/>
    </border>
    <border>
      <left/>
      <right style="dotted">
        <color auto="1"/>
      </right>
      <top style="thin">
        <color auto="1"/>
      </top>
      <bottom/>
      <diagonal/>
    </border>
    <border>
      <left style="dotted">
        <color auto="1"/>
      </left>
      <right/>
      <top style="thin">
        <color auto="1"/>
      </top>
      <bottom/>
      <diagonal/>
    </border>
    <border>
      <left/>
      <right style="dotted">
        <color auto="1"/>
      </right>
      <top/>
      <bottom/>
      <diagonal/>
    </border>
    <border>
      <left style="dotted">
        <color auto="1"/>
      </left>
      <right/>
      <top/>
      <bottom/>
      <diagonal/>
    </border>
    <border>
      <left/>
      <right style="dotted">
        <color auto="1"/>
      </right>
      <top/>
      <bottom style="thin">
        <color auto="1"/>
      </bottom>
      <diagonal/>
    </border>
    <border>
      <left style="dotted">
        <color auto="1"/>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left style="medium">
        <color auto="1"/>
      </left>
      <right style="medium">
        <color auto="1"/>
      </right>
      <top style="thin">
        <color auto="1"/>
      </top>
      <bottom style="medium">
        <color auto="1"/>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right style="thin">
        <color auto="1"/>
      </right>
      <top style="medium">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style="medium">
        <color auto="1"/>
      </right>
      <top style="thin">
        <color auto="1"/>
      </top>
      <bottom/>
      <diagonal/>
    </border>
  </borders>
  <cellStyleXfs count="5">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22" fillId="0" borderId="0">
      <alignment vertical="center"/>
    </xf>
    <xf numFmtId="0" fontId="23" fillId="0" borderId="0">
      <alignment vertical="center"/>
    </xf>
  </cellStyleXfs>
  <cellXfs count="656">
    <xf numFmtId="0" fontId="0" fillId="0" borderId="0" xfId="0">
      <alignment vertical="center"/>
    </xf>
    <xf numFmtId="0" fontId="4" fillId="0" borderId="0" xfId="0" applyFo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7" fillId="0" borderId="0" xfId="0" applyFont="1" applyBorder="1">
      <alignment vertical="center"/>
    </xf>
    <xf numFmtId="0" fontId="7" fillId="0" borderId="0" xfId="0" applyFont="1">
      <alignment vertical="center"/>
    </xf>
    <xf numFmtId="0" fontId="7" fillId="0" borderId="4" xfId="0" applyFont="1" applyBorder="1">
      <alignment vertical="center"/>
    </xf>
    <xf numFmtId="0" fontId="7" fillId="0" borderId="0" xfId="0" applyFont="1" applyBorder="1" applyAlignment="1">
      <alignment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15" fillId="0" borderId="13" xfId="0" applyFont="1" applyBorder="1">
      <alignment vertical="center"/>
    </xf>
    <xf numFmtId="0" fontId="15" fillId="0" borderId="0" xfId="0" applyFont="1" applyAlignment="1">
      <alignment horizontal="left" vertical="center"/>
    </xf>
    <xf numFmtId="0" fontId="15" fillId="0" borderId="13" xfId="0" applyFont="1" applyBorder="1" applyAlignment="1">
      <alignment horizontal="left" vertical="center"/>
    </xf>
    <xf numFmtId="0" fontId="15" fillId="0" borderId="13" xfId="0" applyFont="1" applyBorder="1" applyAlignment="1">
      <alignment horizontal="center" vertical="center"/>
    </xf>
    <xf numFmtId="0" fontId="13" fillId="0" borderId="0" xfId="0" applyFont="1" applyAlignment="1">
      <alignment vertical="center"/>
    </xf>
    <xf numFmtId="0" fontId="13" fillId="0" borderId="4" xfId="0" applyFont="1" applyBorder="1">
      <alignment vertical="center"/>
    </xf>
    <xf numFmtId="0" fontId="13" fillId="0" borderId="17"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5" fillId="0" borderId="20" xfId="0" applyFont="1" applyBorder="1" applyAlignment="1">
      <alignment horizontal="center" vertical="center"/>
    </xf>
    <xf numFmtId="0" fontId="13" fillId="0" borderId="12" xfId="0" applyFont="1" applyBorder="1" applyAlignment="1">
      <alignment vertical="center"/>
    </xf>
    <xf numFmtId="0" fontId="13" fillId="0" borderId="3" xfId="0" applyFont="1" applyBorder="1" applyAlignment="1">
      <alignment vertical="center"/>
    </xf>
    <xf numFmtId="0" fontId="13" fillId="0" borderId="45" xfId="0" applyFont="1" applyBorder="1" applyAlignment="1">
      <alignment vertical="center"/>
    </xf>
    <xf numFmtId="0" fontId="13" fillId="0" borderId="0" xfId="0" applyFont="1" applyBorder="1">
      <alignment vertical="center"/>
    </xf>
    <xf numFmtId="0" fontId="13" fillId="0" borderId="27" xfId="0" applyFont="1" applyBorder="1">
      <alignment vertical="center"/>
    </xf>
    <xf numFmtId="0" fontId="13" fillId="0" borderId="19" xfId="0" applyFont="1" applyBorder="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lignment vertical="center"/>
    </xf>
    <xf numFmtId="0" fontId="13" fillId="0" borderId="0" xfId="0" applyFont="1" applyAlignment="1">
      <alignment vertical="center" textRotation="255"/>
    </xf>
    <xf numFmtId="0" fontId="20" fillId="0" borderId="0" xfId="0" applyFont="1" applyBorder="1" applyAlignment="1">
      <alignment vertical="center" wrapText="1"/>
    </xf>
    <xf numFmtId="0" fontId="13" fillId="0" borderId="0" xfId="0" applyFont="1" applyAlignment="1">
      <alignment horizontal="left" vertical="center"/>
    </xf>
    <xf numFmtId="0" fontId="19" fillId="0" borderId="0" xfId="0" applyFont="1" applyBorder="1" applyAlignment="1">
      <alignment horizontal="center" vertical="center"/>
    </xf>
    <xf numFmtId="177" fontId="13" fillId="0" borderId="0" xfId="0" applyNumberFormat="1" applyFont="1" applyBorder="1">
      <alignment vertical="center"/>
    </xf>
    <xf numFmtId="0" fontId="13" fillId="0" borderId="7" xfId="0" applyFont="1" applyBorder="1">
      <alignment vertical="center"/>
    </xf>
    <xf numFmtId="0" fontId="16" fillId="0" borderId="0" xfId="0" applyFont="1" applyAlignment="1">
      <alignment vertical="center"/>
    </xf>
    <xf numFmtId="0" fontId="14" fillId="0" borderId="1" xfId="0" applyFont="1" applyBorder="1">
      <alignment vertical="center"/>
    </xf>
    <xf numFmtId="0" fontId="15" fillId="2" borderId="0" xfId="0" applyFont="1" applyFill="1">
      <alignment vertical="center"/>
    </xf>
    <xf numFmtId="0" fontId="15" fillId="2" borderId="0" xfId="0" applyFont="1" applyFill="1" applyAlignment="1">
      <alignment horizontal="left" vertical="center"/>
    </xf>
    <xf numFmtId="0" fontId="14" fillId="0" borderId="3" xfId="0" applyFont="1" applyBorder="1" applyAlignment="1">
      <alignment horizontal="right" vertical="center"/>
    </xf>
    <xf numFmtId="0" fontId="14" fillId="0" borderId="12" xfId="0" applyFont="1" applyBorder="1">
      <alignment vertical="center"/>
    </xf>
    <xf numFmtId="0" fontId="14" fillId="0" borderId="8" xfId="0" applyFont="1" applyBorder="1" applyAlignment="1">
      <alignment horizontal="right" vertical="center"/>
    </xf>
    <xf numFmtId="0" fontId="13" fillId="0" borderId="1" xfId="0" applyFont="1" applyBorder="1" applyAlignment="1">
      <alignment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42" xfId="0" applyFont="1" applyBorder="1" applyAlignment="1">
      <alignment vertical="center"/>
    </xf>
    <xf numFmtId="0" fontId="13" fillId="0" borderId="43" xfId="0" applyFont="1" applyBorder="1" applyAlignment="1">
      <alignment vertical="center"/>
    </xf>
    <xf numFmtId="0" fontId="15" fillId="0" borderId="12"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11" xfId="0" applyFont="1" applyBorder="1" applyAlignment="1">
      <alignment vertical="center"/>
    </xf>
    <xf numFmtId="0" fontId="15" fillId="0" borderId="4" xfId="0" applyFont="1" applyBorder="1" applyAlignment="1">
      <alignment vertical="center"/>
    </xf>
    <xf numFmtId="0" fontId="15" fillId="0" borderId="6" xfId="0" applyFont="1" applyBorder="1" applyAlignment="1">
      <alignment vertical="center"/>
    </xf>
    <xf numFmtId="0" fontId="13" fillId="0" borderId="44" xfId="0" applyFont="1" applyBorder="1" applyAlignment="1">
      <alignment vertical="center"/>
    </xf>
    <xf numFmtId="0" fontId="15" fillId="0" borderId="0" xfId="0" applyFont="1" applyBorder="1" applyAlignment="1">
      <alignment vertical="center"/>
    </xf>
    <xf numFmtId="0" fontId="15" fillId="0" borderId="27" xfId="0" applyFont="1" applyBorder="1" applyAlignment="1">
      <alignment vertical="center"/>
    </xf>
    <xf numFmtId="0" fontId="13" fillId="0" borderId="0" xfId="0" applyFont="1" applyAlignment="1">
      <alignment horizontal="center" vertical="center"/>
    </xf>
    <xf numFmtId="0" fontId="15" fillId="0" borderId="0" xfId="0" applyFont="1" applyBorder="1">
      <alignment vertical="center"/>
    </xf>
    <xf numFmtId="0" fontId="15" fillId="0" borderId="27" xfId="0" applyFont="1" applyBorder="1" applyAlignment="1">
      <alignment vertical="top"/>
    </xf>
    <xf numFmtId="0" fontId="15" fillId="0" borderId="40" xfId="0" applyFont="1" applyBorder="1" applyAlignment="1">
      <alignment vertical="center"/>
    </xf>
    <xf numFmtId="0" fontId="15" fillId="0" borderId="33" xfId="0" applyFont="1" applyBorder="1" applyAlignment="1">
      <alignment vertical="center"/>
    </xf>
    <xf numFmtId="0" fontId="15" fillId="0" borderId="24" xfId="0" applyFont="1" applyBorder="1" applyAlignment="1">
      <alignment vertical="center"/>
    </xf>
    <xf numFmtId="0" fontId="7" fillId="0" borderId="7" xfId="0" applyFont="1" applyBorder="1" applyAlignment="1">
      <alignment vertical="center"/>
    </xf>
    <xf numFmtId="0" fontId="12" fillId="0" borderId="0" xfId="0" applyFont="1" applyBorder="1">
      <alignment vertical="center"/>
    </xf>
    <xf numFmtId="0" fontId="17" fillId="0" borderId="0" xfId="0" applyFont="1">
      <alignment vertical="center"/>
    </xf>
    <xf numFmtId="0" fontId="15" fillId="0" borderId="0" xfId="0" applyFont="1" applyBorder="1" applyAlignment="1">
      <alignment horizontal="left" vertical="center" wrapText="1"/>
    </xf>
    <xf numFmtId="0" fontId="12" fillId="0" borderId="0" xfId="0" applyFont="1" applyAlignment="1">
      <alignment horizontal="lef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13" fillId="0" borderId="0" xfId="0" applyFont="1" applyAlignment="1"/>
    <xf numFmtId="0" fontId="7" fillId="0" borderId="12" xfId="0" applyFont="1" applyBorder="1" applyAlignment="1">
      <alignment vertical="center"/>
    </xf>
    <xf numFmtId="0" fontId="7" fillId="0" borderId="8"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11" xfId="0" applyFont="1" applyBorder="1" applyAlignment="1">
      <alignment horizontal="left" vertical="center"/>
    </xf>
    <xf numFmtId="0" fontId="7" fillId="0" borderId="7" xfId="0" applyFont="1" applyBorder="1" applyAlignment="1">
      <alignment horizontal="left" vertical="center"/>
    </xf>
    <xf numFmtId="0" fontId="15" fillId="0" borderId="0" xfId="0" applyFont="1" applyFill="1">
      <alignment vertical="center"/>
    </xf>
    <xf numFmtId="0" fontId="15" fillId="0" borderId="0" xfId="0" applyFont="1" applyFill="1" applyAlignment="1">
      <alignment horizontal="left" vertical="center"/>
    </xf>
    <xf numFmtId="0" fontId="13" fillId="0" borderId="4" xfId="0" applyFont="1" applyFill="1" applyBorder="1">
      <alignment vertical="center"/>
    </xf>
    <xf numFmtId="0" fontId="13" fillId="0" borderId="0" xfId="0" applyFont="1" applyFill="1">
      <alignment vertical="center"/>
    </xf>
    <xf numFmtId="176" fontId="14" fillId="0" borderId="13" xfId="0" applyNumberFormat="1" applyFont="1" applyBorder="1">
      <alignment vertical="center"/>
    </xf>
    <xf numFmtId="0" fontId="14" fillId="0" borderId="13" xfId="0" applyFont="1" applyBorder="1" applyAlignment="1">
      <alignment horizontal="center" vertical="center"/>
    </xf>
    <xf numFmtId="0" fontId="16" fillId="0" borderId="0" xfId="0" applyFont="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9" fillId="0" borderId="4" xfId="0" applyFont="1" applyBorder="1" applyAlignment="1">
      <alignment horizontal="center" vertical="center"/>
    </xf>
    <xf numFmtId="179" fontId="16" fillId="0" borderId="0" xfId="0" applyNumberFormat="1" applyFont="1" applyAlignment="1">
      <alignment horizontal="center" vertical="center"/>
    </xf>
    <xf numFmtId="12" fontId="16" fillId="0" borderId="0" xfId="0" applyNumberFormat="1" applyFont="1" applyAlignment="1">
      <alignment horizontal="center" vertical="center"/>
    </xf>
    <xf numFmtId="179" fontId="19" fillId="0" borderId="0" xfId="0" applyNumberFormat="1" applyFont="1" applyBorder="1" applyAlignment="1">
      <alignment horizontal="center" vertical="center"/>
    </xf>
    <xf numFmtId="12" fontId="19" fillId="0" borderId="0" xfId="0" applyNumberFormat="1" applyFont="1" applyBorder="1" applyAlignment="1">
      <alignment horizontal="center" vertical="center"/>
    </xf>
    <xf numFmtId="179" fontId="19" fillId="0" borderId="0" xfId="0" applyNumberFormat="1" applyFont="1" applyAlignment="1">
      <alignment horizontal="center" vertical="center"/>
    </xf>
    <xf numFmtId="12" fontId="19" fillId="0" borderId="0" xfId="0" applyNumberFormat="1" applyFont="1" applyAlignment="1">
      <alignment horizontal="center" vertical="center"/>
    </xf>
    <xf numFmtId="179" fontId="13" fillId="0" borderId="0" xfId="0" applyNumberFormat="1" applyFont="1">
      <alignment vertical="center"/>
    </xf>
    <xf numFmtId="12" fontId="13" fillId="0" borderId="0" xfId="0" applyNumberFormat="1" applyFont="1">
      <alignment vertical="center"/>
    </xf>
    <xf numFmtId="0" fontId="14" fillId="0" borderId="5" xfId="0" applyFont="1" applyBorder="1" applyAlignment="1">
      <alignment horizontal="center" vertical="center"/>
    </xf>
    <xf numFmtId="0" fontId="14" fillId="0" borderId="0" xfId="0" applyFont="1" applyFill="1" applyBorder="1" applyAlignment="1">
      <alignment vertical="center"/>
    </xf>
    <xf numFmtId="0" fontId="14" fillId="0" borderId="13"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Border="1">
      <alignment vertical="center"/>
    </xf>
    <xf numFmtId="176" fontId="14" fillId="0" borderId="2" xfId="0" applyNumberFormat="1" applyFont="1" applyFill="1" applyBorder="1">
      <alignment vertical="center"/>
    </xf>
    <xf numFmtId="179" fontId="14" fillId="0" borderId="2" xfId="0" applyNumberFormat="1" applyFont="1" applyFill="1" applyBorder="1" applyAlignment="1">
      <alignment horizontal="right" vertical="center"/>
    </xf>
    <xf numFmtId="176" fontId="15" fillId="0" borderId="13" xfId="0" applyNumberFormat="1" applyFont="1" applyFill="1" applyBorder="1">
      <alignment vertical="center"/>
    </xf>
    <xf numFmtId="176" fontId="15" fillId="0" borderId="0" xfId="0" applyNumberFormat="1" applyFont="1" applyFill="1" applyBorder="1">
      <alignment vertical="center"/>
    </xf>
    <xf numFmtId="178" fontId="14" fillId="0" borderId="2" xfId="0" applyNumberFormat="1" applyFont="1" applyFill="1" applyBorder="1">
      <alignment vertical="center"/>
    </xf>
    <xf numFmtId="176" fontId="15" fillId="0" borderId="46" xfId="0" applyNumberFormat="1" applyFont="1" applyFill="1" applyBorder="1">
      <alignment vertical="center"/>
    </xf>
    <xf numFmtId="176" fontId="15" fillId="0" borderId="51" xfId="0" applyNumberFormat="1" applyFont="1" applyFill="1" applyBorder="1">
      <alignment vertical="center"/>
    </xf>
    <xf numFmtId="179" fontId="13" fillId="0" borderId="0" xfId="0" applyNumberFormat="1" applyFont="1" applyBorder="1" applyAlignment="1">
      <alignment horizontal="center" vertical="center"/>
    </xf>
    <xf numFmtId="12" fontId="13" fillId="0" borderId="0" xfId="0" applyNumberFormat="1" applyFont="1" applyBorder="1">
      <alignment vertical="center"/>
    </xf>
    <xf numFmtId="179" fontId="13" fillId="0" borderId="0" xfId="0" applyNumberFormat="1" applyFont="1" applyBorder="1">
      <alignment vertical="center"/>
    </xf>
    <xf numFmtId="12" fontId="13" fillId="0" borderId="0" xfId="0" applyNumberFormat="1" applyFont="1" applyBorder="1" applyAlignment="1">
      <alignment horizontal="center" vertical="center"/>
    </xf>
    <xf numFmtId="0" fontId="13" fillId="2" borderId="0" xfId="0" applyFont="1" applyFill="1">
      <alignment vertical="center"/>
    </xf>
    <xf numFmtId="179" fontId="13" fillId="0" borderId="0" xfId="0" applyNumberFormat="1" applyFont="1" applyAlignment="1">
      <alignment horizontal="left" vertical="center"/>
    </xf>
    <xf numFmtId="12" fontId="13" fillId="0" borderId="0" xfId="0" applyNumberFormat="1" applyFont="1" applyAlignment="1">
      <alignment horizontal="left" vertical="center"/>
    </xf>
    <xf numFmtId="179" fontId="19" fillId="0" borderId="0" xfId="0" applyNumberFormat="1" applyFont="1">
      <alignment vertical="center"/>
    </xf>
    <xf numFmtId="12" fontId="19" fillId="0" borderId="0" xfId="0" applyNumberFormat="1" applyFont="1">
      <alignment vertical="center"/>
    </xf>
    <xf numFmtId="0" fontId="11" fillId="0" borderId="0" xfId="0" applyFont="1" applyAlignment="1">
      <alignment vertical="center"/>
    </xf>
    <xf numFmtId="0" fontId="15" fillId="0" borderId="7" xfId="0" applyFont="1" applyBorder="1" applyAlignment="1">
      <alignment horizontal="right"/>
    </xf>
    <xf numFmtId="176" fontId="14" fillId="0" borderId="1" xfId="0" applyNumberFormat="1" applyFont="1" applyFill="1" applyBorder="1" applyAlignment="1">
      <alignment horizontal="right"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8" xfId="0" applyFont="1" applyBorder="1" applyAlignment="1">
      <alignment horizontal="center" vertical="center"/>
    </xf>
    <xf numFmtId="0" fontId="4" fillId="0" borderId="5" xfId="0" applyFont="1" applyBorder="1" applyAlignment="1">
      <alignment vertical="center"/>
    </xf>
    <xf numFmtId="0" fontId="10" fillId="0" borderId="0" xfId="0" applyFont="1" applyAlignment="1">
      <alignment vertical="top"/>
    </xf>
    <xf numFmtId="0" fontId="13" fillId="0" borderId="0" xfId="0" applyFont="1" applyBorder="1" applyAlignment="1">
      <alignment wrapText="1"/>
    </xf>
    <xf numFmtId="0" fontId="14" fillId="0" borderId="0" xfId="0" applyFont="1" applyFill="1">
      <alignment vertical="center"/>
    </xf>
    <xf numFmtId="0" fontId="24" fillId="0" borderId="0" xfId="0" applyFont="1">
      <alignment vertical="center"/>
    </xf>
    <xf numFmtId="0" fontId="26" fillId="0" borderId="13" xfId="0" applyFont="1" applyBorder="1">
      <alignment vertical="center"/>
    </xf>
    <xf numFmtId="0" fontId="26" fillId="5" borderId="46" xfId="0" applyFont="1" applyFill="1" applyBorder="1" applyAlignment="1">
      <alignment horizontal="center" vertical="center"/>
    </xf>
    <xf numFmtId="0" fontId="26" fillId="6" borderId="46" xfId="0" applyFont="1" applyFill="1" applyBorder="1" applyAlignment="1">
      <alignment horizontal="center" vertical="center"/>
    </xf>
    <xf numFmtId="0" fontId="26" fillId="0" borderId="46" xfId="0" applyFont="1" applyBorder="1" applyAlignment="1">
      <alignment horizontal="center" vertical="center"/>
    </xf>
    <xf numFmtId="0" fontId="26" fillId="0" borderId="14" xfId="0" applyFont="1" applyBorder="1" applyAlignment="1">
      <alignment horizontal="center" vertical="center"/>
    </xf>
    <xf numFmtId="0" fontId="26" fillId="5" borderId="15" xfId="0" applyFont="1" applyFill="1" applyBorder="1" applyAlignment="1">
      <alignment horizontal="center" vertical="center"/>
    </xf>
    <xf numFmtId="0" fontId="26" fillId="7" borderId="15" xfId="0" applyFont="1" applyFill="1" applyBorder="1" applyAlignment="1">
      <alignment horizontal="center" vertical="center"/>
    </xf>
    <xf numFmtId="0" fontId="28" fillId="6" borderId="16" xfId="0" applyFont="1" applyFill="1" applyBorder="1" applyAlignment="1">
      <alignment horizontal="center" vertical="center" wrapText="1"/>
    </xf>
    <xf numFmtId="0" fontId="26" fillId="0" borderId="65" xfId="0" applyFont="1" applyBorder="1" applyAlignment="1">
      <alignment horizontal="center" vertical="center"/>
    </xf>
    <xf numFmtId="0" fontId="26" fillId="0" borderId="0" xfId="0" applyFont="1">
      <alignment vertical="center"/>
    </xf>
    <xf numFmtId="0" fontId="29" fillId="5" borderId="13" xfId="0" applyFont="1" applyFill="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3" xfId="0" applyFont="1" applyBorder="1" applyAlignment="1">
      <alignment horizontal="center" vertical="center"/>
    </xf>
    <xf numFmtId="0" fontId="29" fillId="0" borderId="13" xfId="0" applyFont="1" applyBorder="1" applyAlignment="1">
      <alignment horizontal="center" vertical="center"/>
    </xf>
    <xf numFmtId="0" fontId="29" fillId="5" borderId="3" xfId="0" applyFont="1" applyFill="1" applyBorder="1" applyAlignment="1">
      <alignment horizontal="center" vertical="center"/>
    </xf>
    <xf numFmtId="0" fontId="30" fillId="6" borderId="13" xfId="0" applyFont="1" applyFill="1" applyBorder="1" applyAlignment="1">
      <alignment horizontal="center" vertical="center"/>
    </xf>
    <xf numFmtId="0" fontId="26" fillId="8" borderId="13" xfId="0" applyFont="1" applyFill="1" applyBorder="1" applyAlignment="1">
      <alignment horizontal="center" vertical="center"/>
    </xf>
    <xf numFmtId="0" fontId="31" fillId="0" borderId="17" xfId="0" applyFont="1" applyBorder="1">
      <alignment vertical="center"/>
    </xf>
    <xf numFmtId="0" fontId="31" fillId="0" borderId="13" xfId="0" applyFont="1" applyBorder="1">
      <alignment vertical="center"/>
    </xf>
    <xf numFmtId="0" fontId="31" fillId="0" borderId="18" xfId="0" applyFont="1" applyBorder="1">
      <alignment vertical="center"/>
    </xf>
    <xf numFmtId="0" fontId="31" fillId="0" borderId="66" xfId="0" applyFont="1" applyBorder="1">
      <alignment vertical="center"/>
    </xf>
    <xf numFmtId="176" fontId="31" fillId="0" borderId="17" xfId="0" applyNumberFormat="1" applyFont="1" applyBorder="1">
      <alignment vertical="center"/>
    </xf>
    <xf numFmtId="176" fontId="31" fillId="0" borderId="13" xfId="0" applyNumberFormat="1" applyFont="1" applyBorder="1">
      <alignment vertical="center"/>
    </xf>
    <xf numFmtId="176" fontId="31" fillId="0" borderId="18" xfId="0" applyNumberFormat="1" applyFont="1" applyBorder="1">
      <alignment vertical="center"/>
    </xf>
    <xf numFmtId="176" fontId="31" fillId="0" borderId="66" xfId="0" applyNumberFormat="1" applyFont="1" applyBorder="1">
      <alignment vertical="center"/>
    </xf>
    <xf numFmtId="0" fontId="32" fillId="8" borderId="13" xfId="0" applyFont="1" applyFill="1" applyBorder="1" applyAlignment="1">
      <alignment horizontal="center" vertical="center"/>
    </xf>
    <xf numFmtId="0" fontId="29" fillId="0" borderId="10" xfId="0" applyFont="1" applyBorder="1" applyAlignment="1">
      <alignment horizontal="center" vertical="center"/>
    </xf>
    <xf numFmtId="0" fontId="31" fillId="4" borderId="17" xfId="0" applyFont="1" applyFill="1" applyBorder="1">
      <alignment vertical="center"/>
    </xf>
    <xf numFmtId="0" fontId="31" fillId="4" borderId="13" xfId="0" applyFont="1" applyFill="1" applyBorder="1">
      <alignment vertical="center"/>
    </xf>
    <xf numFmtId="0" fontId="31" fillId="4" borderId="68" xfId="0" applyFont="1" applyFill="1" applyBorder="1">
      <alignment vertical="center"/>
    </xf>
    <xf numFmtId="0" fontId="31" fillId="4" borderId="18" xfId="0" applyFont="1" applyFill="1" applyBorder="1">
      <alignment vertical="center"/>
    </xf>
    <xf numFmtId="0" fontId="31" fillId="4" borderId="66" xfId="0" applyFont="1" applyFill="1" applyBorder="1">
      <alignment vertical="center"/>
    </xf>
    <xf numFmtId="0" fontId="31" fillId="8" borderId="13" xfId="0" applyFont="1" applyFill="1" applyBorder="1" applyAlignment="1">
      <alignment horizontal="center" vertical="center"/>
    </xf>
    <xf numFmtId="176" fontId="31" fillId="4" borderId="17" xfId="0" applyNumberFormat="1" applyFont="1" applyFill="1" applyBorder="1">
      <alignment vertical="center"/>
    </xf>
    <xf numFmtId="176" fontId="31" fillId="4" borderId="13" xfId="0" applyNumberFormat="1" applyFont="1" applyFill="1" applyBorder="1">
      <alignment vertical="center"/>
    </xf>
    <xf numFmtId="176" fontId="31" fillId="4" borderId="68" xfId="0" applyNumberFormat="1" applyFont="1" applyFill="1" applyBorder="1">
      <alignment vertical="center"/>
    </xf>
    <xf numFmtId="176" fontId="31" fillId="4" borderId="18" xfId="0" applyNumberFormat="1" applyFont="1" applyFill="1" applyBorder="1">
      <alignment vertical="center"/>
    </xf>
    <xf numFmtId="176" fontId="31" fillId="4" borderId="66" xfId="0" applyNumberFormat="1" applyFont="1" applyFill="1" applyBorder="1">
      <alignment vertical="center"/>
    </xf>
    <xf numFmtId="0" fontId="32" fillId="8" borderId="18" xfId="0" applyFont="1" applyFill="1" applyBorder="1" applyAlignment="1">
      <alignment horizontal="center" vertical="center"/>
    </xf>
    <xf numFmtId="0" fontId="31" fillId="0" borderId="68" xfId="0" applyFont="1" applyBorder="1">
      <alignment vertical="center"/>
    </xf>
    <xf numFmtId="0" fontId="31" fillId="8" borderId="18" xfId="0" applyFont="1" applyFill="1" applyBorder="1" applyAlignment="1">
      <alignment horizontal="center" vertical="center"/>
    </xf>
    <xf numFmtId="176" fontId="31" fillId="0" borderId="68" xfId="0" applyNumberFormat="1" applyFont="1" applyBorder="1">
      <alignment vertical="center"/>
    </xf>
    <xf numFmtId="0" fontId="29" fillId="0" borderId="1" xfId="0" applyFont="1" applyBorder="1" applyAlignment="1">
      <alignment horizontal="center" vertical="center"/>
    </xf>
    <xf numFmtId="0" fontId="29" fillId="0" borderId="65" xfId="0" applyFont="1" applyBorder="1" applyAlignment="1">
      <alignment horizontal="center" vertical="center"/>
    </xf>
    <xf numFmtId="0" fontId="26" fillId="8" borderId="3" xfId="0" applyFont="1" applyFill="1" applyBorder="1" applyAlignment="1">
      <alignment horizontal="center" vertical="center"/>
    </xf>
    <xf numFmtId="0" fontId="31" fillId="8" borderId="3" xfId="0" applyFont="1" applyFill="1" applyBorder="1" applyAlignment="1">
      <alignment horizontal="center" vertical="center"/>
    </xf>
    <xf numFmtId="0" fontId="26" fillId="8" borderId="1" xfId="0" applyFont="1" applyFill="1" applyBorder="1" applyAlignment="1">
      <alignment horizontal="center" vertical="center"/>
    </xf>
    <xf numFmtId="0" fontId="29" fillId="0" borderId="6" xfId="0" applyFont="1" applyBorder="1" applyAlignment="1">
      <alignment horizontal="center" vertical="center"/>
    </xf>
    <xf numFmtId="0" fontId="26" fillId="8" borderId="10" xfId="0" applyFont="1" applyFill="1" applyBorder="1" applyAlignment="1">
      <alignment horizontal="center" vertical="center"/>
    </xf>
    <xf numFmtId="0" fontId="31" fillId="8" borderId="1" xfId="0" applyFont="1" applyFill="1" applyBorder="1" applyAlignment="1">
      <alignment horizontal="center" vertical="center"/>
    </xf>
    <xf numFmtId="0" fontId="33" fillId="8" borderId="18" xfId="0" applyFont="1" applyFill="1" applyBorder="1" applyAlignment="1">
      <alignment horizontal="center" vertical="center"/>
    </xf>
    <xf numFmtId="0" fontId="26" fillId="8" borderId="18" xfId="0" applyFont="1" applyFill="1" applyBorder="1" applyAlignment="1">
      <alignment horizontal="center" vertical="center"/>
    </xf>
    <xf numFmtId="0" fontId="32" fillId="8" borderId="18" xfId="0" applyFont="1" applyFill="1" applyBorder="1">
      <alignment vertical="center"/>
    </xf>
    <xf numFmtId="0" fontId="31" fillId="8" borderId="46" xfId="0" applyFont="1" applyFill="1" applyBorder="1" applyAlignment="1">
      <alignment horizontal="center" vertical="center"/>
    </xf>
    <xf numFmtId="176" fontId="31" fillId="0" borderId="70" xfId="0" applyNumberFormat="1" applyFont="1" applyBorder="1">
      <alignment vertical="center"/>
    </xf>
    <xf numFmtId="176" fontId="31" fillId="0" borderId="46" xfId="0" applyNumberFormat="1" applyFont="1" applyBorder="1">
      <alignment vertical="center"/>
    </xf>
    <xf numFmtId="176" fontId="31" fillId="0" borderId="71" xfId="0" applyNumberFormat="1" applyFont="1" applyBorder="1">
      <alignment vertical="center"/>
    </xf>
    <xf numFmtId="0" fontId="34" fillId="6" borderId="13" xfId="0" applyFont="1" applyFill="1" applyBorder="1" applyAlignment="1">
      <alignment horizontal="center" vertical="center"/>
    </xf>
    <xf numFmtId="0" fontId="31" fillId="4" borderId="39" xfId="0" applyFont="1" applyFill="1" applyBorder="1">
      <alignment vertical="center"/>
    </xf>
    <xf numFmtId="176" fontId="31" fillId="4" borderId="39" xfId="0" applyNumberFormat="1" applyFont="1" applyFill="1" applyBorder="1">
      <alignment vertical="center"/>
    </xf>
    <xf numFmtId="0" fontId="25" fillId="0" borderId="0" xfId="0" applyFont="1" applyAlignment="1">
      <alignment horizontal="center" vertical="center"/>
    </xf>
    <xf numFmtId="0" fontId="35" fillId="0" borderId="70" xfId="0" applyFont="1" applyBorder="1">
      <alignment vertical="center"/>
    </xf>
    <xf numFmtId="0" fontId="35" fillId="0" borderId="46" xfId="0" applyFont="1" applyBorder="1">
      <alignment vertical="center"/>
    </xf>
    <xf numFmtId="0" fontId="35" fillId="0" borderId="71" xfId="0" applyFont="1" applyBorder="1">
      <alignment vertical="center"/>
    </xf>
    <xf numFmtId="0" fontId="25" fillId="5" borderId="13" xfId="0" applyFont="1" applyFill="1" applyBorder="1" applyAlignment="1">
      <alignment horizontal="center" vertical="center"/>
    </xf>
    <xf numFmtId="0" fontId="36" fillId="0" borderId="0" xfId="0" applyFont="1" applyAlignment="1">
      <alignment horizontal="left" vertical="center"/>
    </xf>
    <xf numFmtId="0" fontId="25" fillId="10" borderId="13" xfId="0" applyFont="1" applyFill="1" applyBorder="1" applyAlignment="1">
      <alignment horizontal="center" vertical="center"/>
    </xf>
    <xf numFmtId="0" fontId="25" fillId="0" borderId="72" xfId="0" applyFont="1" applyBorder="1" applyAlignment="1">
      <alignment horizontal="center" vertical="center"/>
    </xf>
    <xf numFmtId="176" fontId="35" fillId="7" borderId="74" xfId="0" applyNumberFormat="1" applyFont="1" applyFill="1" applyBorder="1">
      <alignment vertical="center"/>
    </xf>
    <xf numFmtId="176" fontId="35" fillId="7" borderId="75" xfId="0" applyNumberFormat="1" applyFont="1" applyFill="1" applyBorder="1">
      <alignment vertical="center"/>
    </xf>
    <xf numFmtId="176" fontId="35" fillId="7" borderId="76" xfId="0" applyNumberFormat="1" applyFont="1" applyFill="1" applyBorder="1">
      <alignment vertical="center"/>
    </xf>
    <xf numFmtId="176" fontId="35" fillId="7" borderId="77" xfId="0" applyNumberFormat="1" applyFont="1" applyFill="1" applyBorder="1">
      <alignment vertical="center"/>
    </xf>
    <xf numFmtId="0" fontId="38" fillId="0" borderId="0" xfId="0" applyFont="1">
      <alignment vertical="center"/>
    </xf>
    <xf numFmtId="0" fontId="29" fillId="0" borderId="0" xfId="0" applyFont="1">
      <alignment vertical="center"/>
    </xf>
    <xf numFmtId="0" fontId="0" fillId="0" borderId="0" xfId="0" applyAlignment="1">
      <alignment horizontal="center" vertical="center"/>
    </xf>
    <xf numFmtId="0" fontId="35" fillId="0" borderId="0" xfId="0" applyFont="1" applyAlignment="1">
      <alignment horizontal="left" vertical="center" indent="1"/>
    </xf>
    <xf numFmtId="0" fontId="39" fillId="0" borderId="0" xfId="0" applyFont="1" applyAlignment="1">
      <alignment horizontal="center" vertical="center"/>
    </xf>
    <xf numFmtId="0" fontId="40" fillId="0" borderId="0" xfId="0" applyFont="1">
      <alignment vertical="center"/>
    </xf>
    <xf numFmtId="0" fontId="41" fillId="0" borderId="0" xfId="0" applyFont="1" applyAlignment="1">
      <alignment horizontal="center" vertical="center"/>
    </xf>
    <xf numFmtId="0" fontId="42" fillId="0" borderId="0" xfId="0" applyFont="1">
      <alignment vertical="center"/>
    </xf>
    <xf numFmtId="0" fontId="42" fillId="0" borderId="0" xfId="0" applyFont="1" applyAlignment="1">
      <alignment horizontal="center" vertical="center"/>
    </xf>
    <xf numFmtId="0" fontId="40" fillId="0" borderId="0" xfId="0" applyFont="1" applyAlignment="1">
      <alignment horizontal="center" vertical="center"/>
    </xf>
    <xf numFmtId="0" fontId="36"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16" fillId="0" borderId="0" xfId="0" applyFont="1" applyBorder="1" applyAlignment="1">
      <alignment horizontal="center" vertical="center"/>
    </xf>
    <xf numFmtId="0" fontId="13" fillId="0" borderId="20" xfId="0" applyFont="1" applyBorder="1" applyAlignment="1">
      <alignment horizontal="center" vertical="center"/>
    </xf>
    <xf numFmtId="0" fontId="15" fillId="0" borderId="0" xfId="0" applyFont="1" applyBorder="1" applyAlignment="1">
      <alignment horizontal="left" vertical="center" wrapText="1"/>
    </xf>
    <xf numFmtId="0" fontId="13" fillId="0" borderId="13" xfId="0" applyFont="1" applyBorder="1" applyAlignment="1">
      <alignment horizontal="center" vertical="center"/>
    </xf>
    <xf numFmtId="0" fontId="14" fillId="0" borderId="0" xfId="0" applyFont="1" applyBorder="1" applyAlignment="1">
      <alignment wrapText="1"/>
    </xf>
    <xf numFmtId="0" fontId="13" fillId="0" borderId="0" xfId="0" applyFont="1" applyBorder="1" applyAlignment="1">
      <alignment horizontal="right" vertical="center"/>
    </xf>
    <xf numFmtId="0" fontId="15"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right" vertical="center"/>
    </xf>
    <xf numFmtId="0" fontId="13" fillId="0" borderId="10" xfId="0" applyFont="1" applyBorder="1" applyAlignment="1">
      <alignment horizontal="left" vertical="center"/>
    </xf>
    <xf numFmtId="0" fontId="13" fillId="0" borderId="13" xfId="0" applyFont="1" applyBorder="1" applyAlignment="1">
      <alignment horizontal="left" vertical="center"/>
    </xf>
    <xf numFmtId="0" fontId="13" fillId="0" borderId="20" xfId="0" applyFont="1" applyBorder="1" applyAlignment="1">
      <alignment horizontal="left" vertical="center"/>
    </xf>
    <xf numFmtId="0" fontId="4" fillId="0" borderId="2" xfId="0" applyFont="1" applyBorder="1" applyAlignment="1">
      <alignment horizontal="center" vertical="center"/>
    </xf>
    <xf numFmtId="0" fontId="7" fillId="0" borderId="2" xfId="0" applyFont="1" applyBorder="1" applyAlignment="1">
      <alignment horizontal="center" vertical="center"/>
    </xf>
    <xf numFmtId="0" fontId="4" fillId="0" borderId="7" xfId="0" applyFont="1" applyBorder="1" applyAlignment="1">
      <alignment horizontal="left" vertical="center"/>
    </xf>
    <xf numFmtId="0" fontId="2" fillId="0" borderId="0" xfId="0" applyFont="1">
      <alignment vertical="center"/>
    </xf>
    <xf numFmtId="0" fontId="8" fillId="0" borderId="0" xfId="0" applyFont="1">
      <alignment vertical="center"/>
    </xf>
    <xf numFmtId="9" fontId="8" fillId="0" borderId="0" xfId="1" applyFont="1" applyAlignment="1">
      <alignment vertical="center"/>
    </xf>
    <xf numFmtId="0" fontId="3" fillId="0" borderId="0" xfId="0" applyFont="1">
      <alignment vertical="center"/>
    </xf>
    <xf numFmtId="9" fontId="2" fillId="0" borderId="0" xfId="1" applyFont="1" applyAlignment="1">
      <alignment vertical="center"/>
    </xf>
    <xf numFmtId="0" fontId="4" fillId="0" borderId="10" xfId="0" applyFont="1" applyBorder="1">
      <alignment vertical="center"/>
    </xf>
    <xf numFmtId="0" fontId="4" fillId="0" borderId="61" xfId="0" applyFont="1" applyBorder="1">
      <alignment vertical="center"/>
    </xf>
    <xf numFmtId="0" fontId="4" fillId="0" borderId="64" xfId="0" applyFont="1" applyBorder="1">
      <alignment vertical="center"/>
    </xf>
    <xf numFmtId="0" fontId="4" fillId="0" borderId="81" xfId="0" applyFont="1" applyBorder="1">
      <alignment vertical="center"/>
    </xf>
    <xf numFmtId="0" fontId="4" fillId="0" borderId="84" xfId="0" applyFont="1" applyBorder="1">
      <alignment vertical="center"/>
    </xf>
    <xf numFmtId="0" fontId="4" fillId="0" borderId="86" xfId="0" applyFont="1" applyBorder="1">
      <alignment vertical="center"/>
    </xf>
    <xf numFmtId="0" fontId="4" fillId="0" borderId="89" xfId="0" applyFont="1" applyBorder="1">
      <alignment vertical="center"/>
    </xf>
    <xf numFmtId="0" fontId="4" fillId="0" borderId="91" xfId="0" applyFont="1" applyBorder="1">
      <alignment vertical="center"/>
    </xf>
    <xf numFmtId="0" fontId="4" fillId="0" borderId="0" xfId="0" applyFont="1" applyAlignment="1">
      <alignment vertical="center" wrapText="1"/>
    </xf>
    <xf numFmtId="0" fontId="4" fillId="0" borderId="5" xfId="0" applyFont="1" applyBorder="1" applyAlignment="1">
      <alignment vertical="center" wrapText="1"/>
    </xf>
    <xf numFmtId="0" fontId="10" fillId="0" borderId="0" xfId="0" applyFont="1">
      <alignment vertical="center"/>
    </xf>
    <xf numFmtId="0" fontId="10" fillId="0" borderId="4" xfId="0" applyFont="1" applyBorder="1">
      <alignment vertical="center"/>
    </xf>
    <xf numFmtId="0" fontId="4" fillId="0" borderId="2" xfId="0" applyFont="1" applyBorder="1" applyAlignment="1">
      <alignment horizontal="left" vertical="center"/>
    </xf>
    <xf numFmtId="0" fontId="4" fillId="0" borderId="2" xfId="0" applyFont="1" applyBorder="1">
      <alignment vertical="center"/>
    </xf>
    <xf numFmtId="0" fontId="4" fillId="0" borderId="3" xfId="0" applyFont="1" applyBorder="1">
      <alignment vertical="center"/>
    </xf>
    <xf numFmtId="0" fontId="7" fillId="0" borderId="2" xfId="0" applyFont="1" applyBorder="1">
      <alignment vertical="center"/>
    </xf>
    <xf numFmtId="0" fontId="11" fillId="0" borderId="0" xfId="0" applyFont="1" applyAlignment="1">
      <alignment vertical="top"/>
    </xf>
    <xf numFmtId="0" fontId="4" fillId="0" borderId="1" xfId="0" applyFont="1" applyBorder="1">
      <alignment vertical="center"/>
    </xf>
    <xf numFmtId="0" fontId="7" fillId="0" borderId="3" xfId="0" applyFont="1" applyBorder="1">
      <alignment vertical="center"/>
    </xf>
    <xf numFmtId="0" fontId="4" fillId="0" borderId="0" xfId="0" applyFont="1" applyAlignment="1">
      <alignment horizontal="center" vertical="center" wrapText="1"/>
    </xf>
    <xf numFmtId="49" fontId="4" fillId="0" borderId="2"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0" borderId="12"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pplyAlignment="1">
      <alignment horizontal="right" vertical="center"/>
    </xf>
    <xf numFmtId="0" fontId="4" fillId="0" borderId="6" xfId="0" applyFont="1" applyBorder="1" applyAlignment="1">
      <alignment horizontal="right" vertical="center"/>
    </xf>
    <xf numFmtId="0" fontId="10" fillId="0" borderId="7" xfId="0" applyFont="1" applyBorder="1" applyAlignment="1">
      <alignment horizontal="left" vertical="center"/>
    </xf>
    <xf numFmtId="0" fontId="4" fillId="0" borderId="0" xfId="0" applyFont="1">
      <alignment vertical="center"/>
    </xf>
    <xf numFmtId="0" fontId="4" fillId="0" borderId="9" xfId="0" applyFont="1" applyBorder="1">
      <alignment vertical="center"/>
    </xf>
    <xf numFmtId="0" fontId="4" fillId="0" borderId="11" xfId="0" applyFont="1" applyBorder="1">
      <alignment vertical="center"/>
    </xf>
    <xf numFmtId="0" fontId="4" fillId="0" borderId="4" xfId="0" applyFont="1" applyBorder="1">
      <alignment vertical="center"/>
    </xf>
    <xf numFmtId="0" fontId="4" fillId="0" borderId="6" xfId="0" applyFont="1" applyBorder="1">
      <alignment vertical="center"/>
    </xf>
    <xf numFmtId="0" fontId="7" fillId="0" borderId="9" xfId="0" applyFont="1" applyBorder="1">
      <alignment vertical="center"/>
    </xf>
    <xf numFmtId="0" fontId="7" fillId="0" borderId="5" xfId="0" applyFont="1" applyBorder="1">
      <alignment vertical="center"/>
    </xf>
    <xf numFmtId="0" fontId="7" fillId="0" borderId="11" xfId="0" applyFont="1" applyBorder="1">
      <alignment vertical="center"/>
    </xf>
    <xf numFmtId="0" fontId="37" fillId="0" borderId="23" xfId="0" applyFont="1" applyBorder="1">
      <alignment vertical="center"/>
    </xf>
    <xf numFmtId="0" fontId="26" fillId="0" borderId="1" xfId="0" applyFont="1" applyBorder="1" applyAlignment="1">
      <alignment horizontal="center" vertical="center"/>
    </xf>
    <xf numFmtId="0" fontId="25" fillId="0" borderId="0" xfId="0" applyFont="1">
      <alignment vertical="center"/>
    </xf>
    <xf numFmtId="0" fontId="26" fillId="6" borderId="8" xfId="0" applyFont="1" applyFill="1" applyBorder="1" applyAlignment="1">
      <alignment horizontal="center" vertical="center"/>
    </xf>
    <xf numFmtId="0" fontId="26" fillId="0" borderId="31" xfId="0" applyFont="1" applyBorder="1" applyAlignment="1">
      <alignment horizontal="center" vertical="center"/>
    </xf>
    <xf numFmtId="0" fontId="29" fillId="5" borderId="17" xfId="0" applyFont="1" applyFill="1" applyBorder="1" applyAlignment="1">
      <alignment horizontal="center" vertical="center"/>
    </xf>
    <xf numFmtId="0" fontId="32" fillId="6" borderId="3" xfId="0" applyFont="1" applyFill="1" applyBorder="1" applyAlignment="1">
      <alignment horizontal="center" vertical="center"/>
    </xf>
    <xf numFmtId="0" fontId="32" fillId="6" borderId="13" xfId="0" applyFont="1" applyFill="1" applyBorder="1" applyAlignment="1">
      <alignment horizontal="center" vertical="center"/>
    </xf>
    <xf numFmtId="0" fontId="26" fillId="0" borderId="13" xfId="0" applyFont="1" applyBorder="1" applyAlignment="1">
      <alignment horizontal="center" vertical="center"/>
    </xf>
    <xf numFmtId="0" fontId="31" fillId="0" borderId="19" xfId="0" applyFont="1" applyBorder="1" applyAlignment="1">
      <alignment horizontal="center" vertical="center"/>
    </xf>
    <xf numFmtId="0" fontId="31" fillId="0" borderId="43" xfId="0" applyFont="1" applyBorder="1" applyAlignment="1">
      <alignment horizontal="center" vertical="center"/>
    </xf>
    <xf numFmtId="0" fontId="31" fillId="9" borderId="20" xfId="0" applyFont="1" applyFill="1" applyBorder="1" applyAlignment="1">
      <alignment horizontal="center" vertical="center"/>
    </xf>
    <xf numFmtId="0" fontId="31" fillId="9" borderId="21" xfId="0" applyFont="1" applyFill="1" applyBorder="1" applyAlignment="1">
      <alignment horizontal="center" vertical="center"/>
    </xf>
    <xf numFmtId="0" fontId="31" fillId="5" borderId="17" xfId="0" applyFont="1" applyFill="1" applyBorder="1" applyAlignment="1">
      <alignment horizontal="center" vertical="center"/>
    </xf>
    <xf numFmtId="0" fontId="31" fillId="6" borderId="13" xfId="0" applyFont="1" applyFill="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center" vertical="center"/>
    </xf>
    <xf numFmtId="0" fontId="31" fillId="9" borderId="13" xfId="0" applyFont="1" applyFill="1" applyBorder="1" applyAlignment="1">
      <alignment horizontal="center" vertical="center"/>
    </xf>
    <xf numFmtId="0" fontId="31" fillId="5" borderId="13" xfId="0" applyFont="1" applyFill="1" applyBorder="1" applyAlignment="1">
      <alignment horizontal="center" vertical="center"/>
    </xf>
    <xf numFmtId="0" fontId="31" fillId="0" borderId="13" xfId="0" applyFont="1" applyBorder="1" applyAlignment="1">
      <alignment horizontal="center" vertical="center"/>
    </xf>
    <xf numFmtId="0" fontId="32" fillId="8" borderId="10" xfId="0" applyFont="1" applyFill="1" applyBorder="1" applyAlignment="1">
      <alignment horizontal="center" vertical="center"/>
    </xf>
    <xf numFmtId="0" fontId="30" fillId="6" borderId="10" xfId="0" applyFont="1" applyFill="1" applyBorder="1" applyAlignment="1">
      <alignment horizontal="center" vertical="center"/>
    </xf>
    <xf numFmtId="0" fontId="31" fillId="9" borderId="46" xfId="0" applyFont="1" applyFill="1" applyBorder="1" applyAlignment="1">
      <alignment horizontal="center" vertical="center"/>
    </xf>
    <xf numFmtId="0" fontId="31" fillId="5" borderId="46" xfId="0" applyFont="1" applyFill="1" applyBorder="1" applyAlignment="1">
      <alignment horizontal="center" vertical="center"/>
    </xf>
    <xf numFmtId="0" fontId="31" fillId="6" borderId="46" xfId="0" applyFont="1" applyFill="1" applyBorder="1" applyAlignment="1">
      <alignment horizontal="center" vertical="center"/>
    </xf>
    <xf numFmtId="0" fontId="31" fillId="0" borderId="46" xfId="0" applyFont="1" applyBorder="1" applyAlignment="1">
      <alignment horizontal="center" vertical="center"/>
    </xf>
    <xf numFmtId="0" fontId="29" fillId="0" borderId="92" xfId="0" applyFont="1" applyBorder="1" applyAlignment="1">
      <alignment horizontal="center" vertical="center"/>
    </xf>
    <xf numFmtId="0" fontId="29" fillId="0" borderId="32" xfId="0" applyFont="1" applyBorder="1" applyAlignment="1">
      <alignment horizontal="center" vertical="center"/>
    </xf>
    <xf numFmtId="0" fontId="32" fillId="6" borderId="1" xfId="0" applyFont="1" applyFill="1" applyBorder="1" applyAlignment="1">
      <alignment horizontal="center" vertical="center"/>
    </xf>
    <xf numFmtId="0" fontId="26" fillId="0" borderId="30" xfId="0" applyFont="1" applyBorder="1" applyAlignment="1">
      <alignment horizontal="center" vertical="center"/>
    </xf>
    <xf numFmtId="0" fontId="31" fillId="0" borderId="12" xfId="0" applyFont="1" applyBorder="1" applyAlignment="1">
      <alignment horizontal="center" vertical="center"/>
    </xf>
    <xf numFmtId="0" fontId="31" fillId="9" borderId="40" xfId="0" applyFont="1" applyFill="1" applyBorder="1" applyAlignment="1">
      <alignment horizontal="center" vertical="center"/>
    </xf>
    <xf numFmtId="0" fontId="31" fillId="9" borderId="67" xfId="0" applyFont="1" applyFill="1" applyBorder="1" applyAlignment="1">
      <alignment horizontal="center" vertical="center"/>
    </xf>
    <xf numFmtId="0" fontId="31" fillId="5" borderId="3" xfId="0" applyFont="1" applyFill="1" applyBorder="1" applyAlignment="1">
      <alignment horizontal="center" vertical="center"/>
    </xf>
    <xf numFmtId="0" fontId="31" fillId="6" borderId="1" xfId="0" applyFont="1" applyFill="1" applyBorder="1" applyAlignment="1">
      <alignment horizontal="center" vertical="center"/>
    </xf>
    <xf numFmtId="0" fontId="31" fillId="0" borderId="42" xfId="0" applyFont="1" applyBorder="1" applyAlignment="1">
      <alignment horizontal="center" vertical="center"/>
    </xf>
    <xf numFmtId="0" fontId="34" fillId="6" borderId="2" xfId="0" applyFont="1" applyFill="1" applyBorder="1" applyAlignment="1">
      <alignment horizontal="center" vertical="center"/>
    </xf>
    <xf numFmtId="0" fontId="34" fillId="6" borderId="1" xfId="0" applyFont="1" applyFill="1" applyBorder="1" applyAlignment="1">
      <alignment horizontal="center" vertical="center"/>
    </xf>
    <xf numFmtId="0" fontId="26" fillId="0" borderId="92" xfId="0" applyFont="1" applyBorder="1" applyAlignment="1">
      <alignment horizontal="center" vertical="center"/>
    </xf>
    <xf numFmtId="0" fontId="29" fillId="5" borderId="6" xfId="0" applyFont="1" applyFill="1" applyBorder="1" applyAlignment="1">
      <alignment horizontal="center" vertical="center"/>
    </xf>
    <xf numFmtId="0" fontId="32" fillId="6" borderId="6" xfId="0" applyFont="1" applyFill="1" applyBorder="1" applyAlignment="1">
      <alignment horizontal="center" vertical="center"/>
    </xf>
    <xf numFmtId="0" fontId="26" fillId="0" borderId="10" xfId="0" applyFont="1" applyBorder="1" applyAlignment="1">
      <alignment horizontal="center" vertical="center"/>
    </xf>
    <xf numFmtId="0" fontId="29" fillId="5" borderId="10" xfId="0" applyFont="1" applyFill="1" applyBorder="1" applyAlignment="1">
      <alignment horizontal="center" vertical="center"/>
    </xf>
    <xf numFmtId="0" fontId="31" fillId="0" borderId="21" xfId="0" applyFont="1" applyBorder="1" applyAlignment="1">
      <alignment horizontal="center" vertical="center"/>
    </xf>
    <xf numFmtId="0" fontId="31" fillId="6" borderId="2" xfId="0" applyFont="1" applyFill="1" applyBorder="1" applyAlignment="1">
      <alignment horizontal="center" vertical="center"/>
    </xf>
    <xf numFmtId="0" fontId="31" fillId="0" borderId="93" xfId="0" applyFont="1" applyBorder="1" applyAlignment="1">
      <alignment horizontal="center" vertical="center"/>
    </xf>
    <xf numFmtId="0" fontId="31" fillId="9" borderId="3" xfId="0" applyFont="1" applyFill="1" applyBorder="1" applyAlignment="1">
      <alignment horizontal="center" vertical="center"/>
    </xf>
    <xf numFmtId="0" fontId="31" fillId="6" borderId="3" xfId="0" applyFont="1" applyFill="1" applyBorder="1" applyAlignment="1">
      <alignment horizontal="center" vertical="center"/>
    </xf>
    <xf numFmtId="0" fontId="32" fillId="6" borderId="10" xfId="0" applyFont="1" applyFill="1" applyBorder="1" applyAlignment="1">
      <alignment horizontal="center" vertical="center"/>
    </xf>
    <xf numFmtId="0" fontId="34" fillId="6" borderId="10" xfId="0" applyFont="1" applyFill="1" applyBorder="1" applyAlignment="1">
      <alignment horizontal="center" vertical="center"/>
    </xf>
    <xf numFmtId="0" fontId="26" fillId="4" borderId="0" xfId="0" applyFont="1" applyFill="1">
      <alignment vertical="center"/>
    </xf>
    <xf numFmtId="0" fontId="33" fillId="8" borderId="94" xfId="0" applyFont="1" applyFill="1" applyBorder="1">
      <alignment vertical="center"/>
    </xf>
    <xf numFmtId="0" fontId="26" fillId="0" borderId="16" xfId="0" applyFont="1" applyBorder="1" applyAlignment="1">
      <alignment horizontal="center" vertical="center"/>
    </xf>
    <xf numFmtId="0" fontId="31" fillId="9" borderId="1" xfId="0" applyFont="1" applyFill="1" applyBorder="1" applyAlignment="1">
      <alignment horizontal="center" vertical="center"/>
    </xf>
    <xf numFmtId="0" fontId="31" fillId="9" borderId="19" xfId="0" applyFont="1" applyFill="1" applyBorder="1" applyAlignment="1">
      <alignment horizontal="center" vertical="center"/>
    </xf>
    <xf numFmtId="0" fontId="29" fillId="5" borderId="2" xfId="0" applyFont="1" applyFill="1" applyBorder="1" applyAlignment="1">
      <alignment horizontal="center" vertical="center"/>
    </xf>
    <xf numFmtId="0" fontId="26" fillId="0" borderId="15" xfId="0" applyFont="1" applyBorder="1" applyAlignment="1">
      <alignment horizontal="center" vertical="center"/>
    </xf>
    <xf numFmtId="0" fontId="31" fillId="5" borderId="2" xfId="0" applyFont="1" applyFill="1" applyBorder="1" applyAlignment="1">
      <alignment horizontal="center" vertical="center"/>
    </xf>
    <xf numFmtId="0" fontId="31" fillId="0" borderId="20" xfId="0" applyFont="1" applyBorder="1" applyAlignment="1">
      <alignment horizontal="center" vertical="center"/>
    </xf>
    <xf numFmtId="0" fontId="31" fillId="0" borderId="69" xfId="0" applyFont="1" applyBorder="1" applyAlignment="1">
      <alignment horizontal="center" vertical="center"/>
    </xf>
    <xf numFmtId="0" fontId="31" fillId="8" borderId="94" xfId="0" applyFont="1" applyFill="1" applyBorder="1" applyAlignment="1">
      <alignment horizontal="center" vertical="center"/>
    </xf>
    <xf numFmtId="0" fontId="26" fillId="5" borderId="13" xfId="0" applyFont="1" applyFill="1" applyBorder="1" applyAlignment="1">
      <alignment horizontal="center" vertical="center"/>
    </xf>
    <xf numFmtId="0" fontId="29" fillId="0" borderId="2" xfId="0" applyFont="1" applyBorder="1" applyAlignment="1">
      <alignment horizontal="center" vertical="center"/>
    </xf>
    <xf numFmtId="0" fontId="29" fillId="0" borderId="78" xfId="0" applyFont="1" applyBorder="1" applyAlignment="1">
      <alignment horizontal="center" vertical="center"/>
    </xf>
    <xf numFmtId="0" fontId="31" fillId="8" borderId="34" xfId="0" applyFont="1" applyFill="1" applyBorder="1" applyAlignment="1">
      <alignment horizontal="center" vertical="center"/>
    </xf>
    <xf numFmtId="0" fontId="31" fillId="0" borderId="2" xfId="0" applyFont="1" applyBorder="1" applyAlignment="1">
      <alignment horizontal="center" vertical="center"/>
    </xf>
    <xf numFmtId="0" fontId="31" fillId="8" borderId="39" xfId="0" applyFont="1" applyFill="1" applyBorder="1" applyAlignment="1">
      <alignment horizontal="center" vertical="center"/>
    </xf>
    <xf numFmtId="0" fontId="25" fillId="0" borderId="26" xfId="0" applyFont="1" applyBorder="1">
      <alignment vertical="center"/>
    </xf>
    <xf numFmtId="0" fontId="25" fillId="0" borderId="26" xfId="0" applyFont="1" applyBorder="1" applyAlignment="1">
      <alignment horizontal="center" vertical="center"/>
    </xf>
    <xf numFmtId="0" fontId="25" fillId="0" borderId="73" xfId="0" applyFont="1" applyBorder="1" applyAlignment="1">
      <alignment horizontal="center" vertical="center"/>
    </xf>
    <xf numFmtId="0" fontId="25" fillId="0" borderId="0" xfId="0" applyFont="1" applyAlignment="1">
      <alignment horizontal="right" vertical="center"/>
    </xf>
    <xf numFmtId="0" fontId="25" fillId="0" borderId="24" xfId="0" applyFont="1" applyBorder="1">
      <alignment vertical="center"/>
    </xf>
    <xf numFmtId="0" fontId="25" fillId="0" borderId="27" xfId="0" applyFont="1" applyBorder="1">
      <alignment vertical="center"/>
    </xf>
    <xf numFmtId="0" fontId="25" fillId="0" borderId="25" xfId="0" applyFont="1" applyBorder="1">
      <alignment vertical="center"/>
    </xf>
    <xf numFmtId="0" fontId="0" fillId="0" borderId="26" xfId="0" applyBorder="1" applyAlignment="1">
      <alignment horizontal="center" vertical="center"/>
    </xf>
    <xf numFmtId="0" fontId="0" fillId="0" borderId="73" xfId="0" applyBorder="1" applyAlignment="1">
      <alignment horizontal="center" vertical="center"/>
    </xf>
    <xf numFmtId="0" fontId="36" fillId="0" borderId="0" xfId="0" applyFont="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0" fontId="4" fillId="0" borderId="11" xfId="0" applyFont="1" applyBorder="1" applyAlignment="1">
      <alignment horizontal="center" vertical="center" wrapText="1"/>
    </xf>
    <xf numFmtId="49" fontId="7"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9" xfId="0" applyFont="1" applyBorder="1" applyAlignment="1">
      <alignment horizontal="center" vertical="center"/>
    </xf>
    <xf numFmtId="0" fontId="4" fillId="0" borderId="80" xfId="0" applyFont="1" applyBorder="1" applyAlignment="1">
      <alignment horizontal="center" vertical="center"/>
    </xf>
    <xf numFmtId="176" fontId="4" fillId="0" borderId="79" xfId="0" applyNumberFormat="1" applyFont="1" applyBorder="1">
      <alignment vertical="center"/>
    </xf>
    <xf numFmtId="176" fontId="4" fillId="0" borderId="80" xfId="0" applyNumberFormat="1" applyFont="1" applyBorder="1">
      <alignment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4" fillId="0" borderId="90" xfId="0" applyFont="1" applyBorder="1" applyAlignment="1">
      <alignment horizontal="center" vertical="center"/>
    </xf>
    <xf numFmtId="0" fontId="4" fillId="0" borderId="88" xfId="0" applyFont="1" applyBorder="1" applyAlignment="1">
      <alignment horizontal="center" vertical="center"/>
    </xf>
    <xf numFmtId="38" fontId="7" fillId="0" borderId="0" xfId="2" applyFont="1" applyBorder="1" applyAlignment="1">
      <alignment horizontal="right" vertical="center"/>
    </xf>
    <xf numFmtId="38" fontId="7" fillId="0" borderId="0" xfId="2" applyFont="1" applyAlignment="1">
      <alignment horizontal="right"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38" fontId="4" fillId="0" borderId="7" xfId="2" applyFont="1" applyBorder="1" applyAlignment="1">
      <alignment horizontal="right" vertical="center" indent="1"/>
    </xf>
    <xf numFmtId="38" fontId="4" fillId="0" borderId="4" xfId="2" applyFont="1" applyBorder="1" applyAlignment="1">
      <alignment horizontal="right" vertical="center" indent="1"/>
    </xf>
    <xf numFmtId="0" fontId="4" fillId="0" borderId="8" xfId="0" applyFont="1" applyBorder="1" applyAlignment="1">
      <alignment horizontal="left" vertical="center"/>
    </xf>
    <xf numFmtId="0" fontId="4" fillId="0" borderId="6" xfId="0" applyFont="1" applyBorder="1" applyAlignment="1">
      <alignment horizontal="left" vertical="center"/>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38" fontId="4" fillId="0" borderId="7" xfId="2" applyFont="1" applyBorder="1" applyAlignment="1">
      <alignment horizontal="right" vertical="center"/>
    </xf>
    <xf numFmtId="0" fontId="4" fillId="0" borderId="11" xfId="0" applyFont="1" applyBorder="1" applyAlignment="1">
      <alignment horizontal="right" vertical="center"/>
    </xf>
    <xf numFmtId="0" fontId="4" fillId="0" borderId="4" xfId="0" applyFont="1" applyBorder="1" applyAlignment="1">
      <alignment horizontal="right" vertical="center"/>
    </xf>
    <xf numFmtId="0" fontId="4" fillId="0" borderId="4" xfId="0" applyFont="1" applyBorder="1" applyAlignment="1">
      <alignment horizontal="center" vertical="center"/>
    </xf>
    <xf numFmtId="38" fontId="4" fillId="0" borderId="4" xfId="2"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38" fontId="4" fillId="0" borderId="2" xfId="2" applyFont="1" applyBorder="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76" fontId="4" fillId="0" borderId="90" xfId="0" applyNumberFormat="1" applyFont="1" applyBorder="1">
      <alignment vertical="center"/>
    </xf>
    <xf numFmtId="176" fontId="4" fillId="0" borderId="88" xfId="0" applyNumberFormat="1" applyFont="1" applyBorder="1">
      <alignment vertical="center"/>
    </xf>
    <xf numFmtId="0" fontId="4" fillId="0" borderId="11" xfId="0" applyFont="1" applyBorder="1" applyAlignment="1">
      <alignment horizontal="center" vertical="center"/>
    </xf>
    <xf numFmtId="0" fontId="4" fillId="0" borderId="10" xfId="0" applyFont="1" applyBorder="1" applyAlignment="1">
      <alignment horizontal="left" vertical="center"/>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4" fillId="0" borderId="7" xfId="0"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center"/>
    </xf>
    <xf numFmtId="0" fontId="10" fillId="0" borderId="87" xfId="0" applyFont="1" applyBorder="1" applyAlignment="1">
      <alignment horizontal="right" vertical="center" shrinkToFit="1"/>
    </xf>
    <xf numFmtId="0" fontId="10" fillId="0" borderId="88" xfId="0" applyFont="1" applyBorder="1" applyAlignment="1">
      <alignment horizontal="right" vertical="center" shrinkToFit="1"/>
    </xf>
    <xf numFmtId="0" fontId="10" fillId="0" borderId="89" xfId="0" applyFont="1" applyBorder="1" applyAlignment="1">
      <alignment horizontal="right" vertical="center" shrinkToFit="1"/>
    </xf>
    <xf numFmtId="0" fontId="10" fillId="0" borderId="79" xfId="0" applyFont="1" applyBorder="1" applyAlignment="1">
      <alignment horizontal="right" vertical="center" shrinkToFit="1"/>
    </xf>
    <xf numFmtId="0" fontId="10" fillId="0" borderId="80" xfId="0" applyFont="1" applyBorder="1" applyAlignment="1">
      <alignment horizontal="right" vertical="center" shrinkToFit="1"/>
    </xf>
    <xf numFmtId="0" fontId="10" fillId="0" borderId="81" xfId="0" applyFont="1" applyBorder="1" applyAlignment="1">
      <alignment horizontal="right" vertical="center" shrinkToFit="1"/>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5" xfId="0" applyFont="1" applyBorder="1" applyAlignment="1">
      <alignment horizontal="center" vertical="center"/>
    </xf>
    <xf numFmtId="0" fontId="4" fillId="0" borderId="83" xfId="0" applyFont="1" applyBorder="1" applyAlignment="1">
      <alignment horizontal="center" vertical="center"/>
    </xf>
    <xf numFmtId="176" fontId="4" fillId="0" borderId="85" xfId="0" applyNumberFormat="1" applyFont="1" applyBorder="1">
      <alignment vertical="center"/>
    </xf>
    <xf numFmtId="176" fontId="4" fillId="0" borderId="83" xfId="0" applyNumberFormat="1" applyFont="1" applyBorder="1">
      <alignment vertical="center"/>
    </xf>
    <xf numFmtId="0" fontId="10" fillId="0" borderId="62" xfId="0" applyFont="1" applyBorder="1" applyAlignment="1">
      <alignment horizontal="right" vertical="center" shrinkToFit="1"/>
    </xf>
    <xf numFmtId="0" fontId="10" fillId="0" borderId="63" xfId="0" applyFont="1" applyBorder="1" applyAlignment="1">
      <alignment horizontal="right" vertical="center" shrinkToFit="1"/>
    </xf>
    <xf numFmtId="0" fontId="10" fillId="0" borderId="64" xfId="0" applyFont="1" applyBorder="1" applyAlignment="1">
      <alignment horizontal="right" vertical="center" shrinkToFit="1"/>
    </xf>
    <xf numFmtId="0" fontId="4" fillId="0" borderId="62" xfId="0" applyFont="1" applyBorder="1" applyAlignment="1">
      <alignment horizontal="center" vertical="center"/>
    </xf>
    <xf numFmtId="0" fontId="4" fillId="0" borderId="63" xfId="0" applyFont="1" applyBorder="1" applyAlignment="1">
      <alignment horizontal="center" vertical="center"/>
    </xf>
    <xf numFmtId="176" fontId="4" fillId="0" borderId="62" xfId="0" applyNumberFormat="1" applyFont="1" applyBorder="1">
      <alignment vertical="center"/>
    </xf>
    <xf numFmtId="176" fontId="4" fillId="0" borderId="63" xfId="0" applyNumberFormat="1" applyFont="1" applyBorder="1">
      <alignment vertical="center"/>
    </xf>
    <xf numFmtId="176" fontId="4" fillId="0" borderId="59" xfId="0" applyNumberFormat="1" applyFont="1" applyBorder="1">
      <alignment vertical="center"/>
    </xf>
    <xf numFmtId="176" fontId="4" fillId="0" borderId="60" xfId="0" applyNumberFormat="1" applyFont="1" applyBorder="1">
      <alignment vertical="center"/>
    </xf>
    <xf numFmtId="0" fontId="4" fillId="0" borderId="13" xfId="0" applyFont="1" applyBorder="1" applyAlignment="1">
      <alignment horizontal="center" vertical="center"/>
    </xf>
    <xf numFmtId="0" fontId="4" fillId="0" borderId="1" xfId="0" applyFont="1" applyBorder="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4" fillId="0" borderId="12" xfId="0" applyFont="1" applyBorder="1" applyAlignment="1">
      <alignment horizontal="center" vertical="center"/>
    </xf>
    <xf numFmtId="0" fontId="7" fillId="0" borderId="46"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13" xfId="0" applyFont="1" applyBorder="1" applyAlignment="1">
      <alignment horizontal="center" vertical="center"/>
    </xf>
    <xf numFmtId="0" fontId="21" fillId="0" borderId="0" xfId="0" applyFont="1" applyFill="1" applyBorder="1" applyAlignment="1">
      <alignment horizontal="left" vertical="center" wrapText="1"/>
    </xf>
    <xf numFmtId="0" fontId="4" fillId="0" borderId="12"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11" xfId="0" applyFont="1" applyBorder="1" applyAlignment="1">
      <alignment horizontal="left" vertical="top"/>
    </xf>
    <xf numFmtId="0" fontId="4" fillId="0" borderId="4" xfId="0" applyFont="1" applyBorder="1" applyAlignment="1">
      <alignment horizontal="left" vertical="top"/>
    </xf>
    <xf numFmtId="0" fontId="4" fillId="0" borderId="6" xfId="0" applyFont="1" applyBorder="1" applyAlignment="1">
      <alignment horizontal="left" vertical="top"/>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1" fillId="0" borderId="7" xfId="0" applyFont="1" applyFill="1" applyBorder="1" applyAlignment="1">
      <alignment horizontal="left"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right" vertical="center"/>
    </xf>
    <xf numFmtId="0" fontId="7" fillId="0" borderId="5" xfId="0" applyFont="1" applyBorder="1" applyAlignment="1">
      <alignment horizontal="left" vertical="center"/>
    </xf>
    <xf numFmtId="0" fontId="7" fillId="0" borderId="0"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left" vertical="center"/>
    </xf>
    <xf numFmtId="0" fontId="4" fillId="0" borderId="0" xfId="0" applyFont="1" applyBorder="1" applyAlignment="1">
      <alignment horizontal="left" vertical="center"/>
    </xf>
    <xf numFmtId="0" fontId="4" fillId="0" borderId="53" xfId="0" applyFont="1" applyBorder="1" applyAlignment="1">
      <alignment horizontal="center" vertical="center"/>
    </xf>
    <xf numFmtId="0" fontId="4" fillId="0" borderId="54" xfId="0" applyFont="1" applyBorder="1" applyAlignment="1">
      <alignment horizontal="left" vertical="center"/>
    </xf>
    <xf numFmtId="0" fontId="4" fillId="0" borderId="52" xfId="0" applyFont="1" applyBorder="1" applyAlignment="1">
      <alignment horizontal="center" vertical="center"/>
    </xf>
    <xf numFmtId="0" fontId="13" fillId="0" borderId="4" xfId="0" applyFont="1" applyBorder="1" applyAlignment="1">
      <alignment horizontal="left" vertical="center"/>
    </xf>
    <xf numFmtId="0" fontId="13" fillId="0" borderId="46" xfId="0" applyFont="1" applyBorder="1" applyAlignment="1">
      <alignment horizontal="center" vertical="center" textRotation="255"/>
    </xf>
    <xf numFmtId="0" fontId="14" fillId="0" borderId="47" xfId="0" applyFont="1" applyBorder="1" applyAlignment="1">
      <alignment horizontal="center" vertical="center" textRotation="255"/>
    </xf>
    <xf numFmtId="0" fontId="14" fillId="0" borderId="13"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6" xfId="0" applyFont="1" applyBorder="1" applyAlignment="1">
      <alignment horizontal="center" vertical="center" shrinkToFit="1"/>
    </xf>
    <xf numFmtId="179" fontId="15" fillId="0" borderId="1" xfId="0" applyNumberFormat="1" applyFont="1" applyFill="1" applyBorder="1" applyAlignment="1">
      <alignment horizontal="left" vertical="center"/>
    </xf>
    <xf numFmtId="179" fontId="15" fillId="0" borderId="2" xfId="0" applyNumberFormat="1" applyFont="1" applyFill="1" applyBorder="1" applyAlignment="1">
      <alignment horizontal="left" vertical="center"/>
    </xf>
    <xf numFmtId="179" fontId="15" fillId="0" borderId="3" xfId="0" applyNumberFormat="1" applyFont="1" applyFill="1" applyBorder="1" applyAlignment="1">
      <alignment horizontal="left" vertical="center"/>
    </xf>
    <xf numFmtId="0" fontId="13" fillId="0" borderId="1" xfId="0" applyFont="1" applyBorder="1" applyAlignment="1">
      <alignment horizontal="center" vertical="center"/>
    </xf>
    <xf numFmtId="176" fontId="15" fillId="0" borderId="48" xfId="0" applyNumberFormat="1" applyFont="1" applyFill="1" applyBorder="1" applyAlignment="1">
      <alignment horizontal="center" vertical="center"/>
    </xf>
    <xf numFmtId="176" fontId="15" fillId="0" borderId="49" xfId="0" applyNumberFormat="1" applyFont="1" applyFill="1" applyBorder="1" applyAlignment="1">
      <alignment horizontal="center" vertical="center"/>
    </xf>
    <xf numFmtId="0" fontId="16" fillId="0" borderId="0" xfId="0" applyFont="1" applyAlignment="1">
      <alignment horizontal="center" vertical="center"/>
    </xf>
    <xf numFmtId="0" fontId="14"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4" fillId="0" borderId="12" xfId="0" applyFont="1" applyBorder="1" applyAlignment="1">
      <alignment horizontal="center" vertical="center"/>
    </xf>
    <xf numFmtId="0" fontId="14"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6" xfId="0" applyFont="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9" fillId="0" borderId="4" xfId="0" applyFont="1" applyBorder="1" applyAlignment="1">
      <alignment horizontal="left"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67" xfId="0" applyFont="1" applyBorder="1" applyAlignment="1">
      <alignment horizontal="center" vertical="center"/>
    </xf>
    <xf numFmtId="0" fontId="13" fillId="0" borderId="27"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39"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13" xfId="0" applyFont="1" applyBorder="1" applyAlignment="1">
      <alignment horizontal="center" vertical="center"/>
    </xf>
    <xf numFmtId="0" fontId="15" fillId="0" borderId="13" xfId="0" applyFont="1" applyBorder="1" applyAlignment="1">
      <alignment horizontal="left" vertical="center" wrapText="1" shrinkToFit="1"/>
    </xf>
    <xf numFmtId="0" fontId="15" fillId="0" borderId="13" xfId="0" applyFont="1" applyBorder="1" applyAlignment="1">
      <alignment horizontal="left" vertical="center" wrapText="1"/>
    </xf>
    <xf numFmtId="0" fontId="15" fillId="0" borderId="13" xfId="0" applyFont="1" applyBorder="1" applyAlignment="1">
      <alignment horizontal="left"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3" fillId="0" borderId="30" xfId="0" applyFont="1" applyBorder="1" applyAlignment="1">
      <alignment horizontal="center" vertical="center"/>
    </xf>
    <xf numFmtId="0" fontId="13" fillId="0" borderId="78" xfId="0" applyFont="1" applyBorder="1" applyAlignment="1">
      <alignment horizontal="center" vertical="center"/>
    </xf>
    <xf numFmtId="0" fontId="13" fillId="0" borderId="32" xfId="0" applyFont="1" applyBorder="1" applyAlignment="1">
      <alignment horizontal="center" vertical="center"/>
    </xf>
    <xf numFmtId="0" fontId="16" fillId="0" borderId="0"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15" xfId="0" applyFont="1" applyBorder="1" applyAlignment="1">
      <alignment horizontal="center" vertical="center" wrapText="1"/>
    </xf>
    <xf numFmtId="0" fontId="13" fillId="0" borderId="31" xfId="0" applyFont="1" applyBorder="1" applyAlignment="1">
      <alignment horizontal="center" vertical="center"/>
    </xf>
    <xf numFmtId="0" fontId="15" fillId="0" borderId="42" xfId="0" applyFont="1" applyBorder="1" applyAlignment="1">
      <alignment horizontal="center" vertical="center"/>
    </xf>
    <xf numFmtId="0" fontId="15" fillId="0" borderId="44" xfId="0" applyFont="1" applyBorder="1" applyAlignment="1">
      <alignment horizontal="center" vertical="center"/>
    </xf>
    <xf numFmtId="0" fontId="13" fillId="0" borderId="28"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25" xfId="0" applyFont="1" applyBorder="1" applyAlignment="1">
      <alignment horizontal="center" vertical="center" wrapText="1"/>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41" xfId="0" applyFont="1" applyBorder="1" applyAlignment="1">
      <alignment horizontal="center" vertical="center"/>
    </xf>
    <xf numFmtId="0" fontId="13" fillId="0" borderId="43" xfId="0" applyFont="1" applyBorder="1" applyAlignment="1">
      <alignment horizontal="center" vertical="center"/>
    </xf>
    <xf numFmtId="0" fontId="13" fillId="0" borderId="2"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45" xfId="0" applyFont="1" applyBorder="1" applyAlignment="1">
      <alignment horizontal="center" vertical="center"/>
    </xf>
    <xf numFmtId="0" fontId="13" fillId="0" borderId="34" xfId="0" applyFont="1" applyBorder="1" applyAlignment="1">
      <alignment horizontal="center"/>
    </xf>
    <xf numFmtId="0" fontId="13" fillId="0" borderId="35" xfId="0" applyFont="1" applyBorder="1" applyAlignment="1">
      <alignment horizontal="center"/>
    </xf>
    <xf numFmtId="0" fontId="13" fillId="0" borderId="25" xfId="0" applyFont="1" applyBorder="1" applyAlignment="1">
      <alignment horizont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9"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13" fillId="3" borderId="38"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1" xfId="0" applyFont="1" applyFill="1" applyBorder="1" applyAlignment="1">
      <alignment horizontal="center" vertical="center"/>
    </xf>
    <xf numFmtId="0" fontId="15" fillId="0" borderId="12"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9" xfId="0" applyFont="1" applyBorder="1" applyAlignment="1">
      <alignment horizontal="left" vertical="center" wrapText="1"/>
    </xf>
    <xf numFmtId="0" fontId="15" fillId="0" borderId="45" xfId="0" applyFont="1" applyBorder="1" applyAlignment="1">
      <alignment horizontal="left" vertical="center" wrapText="1"/>
    </xf>
    <xf numFmtId="0" fontId="15" fillId="0" borderId="27" xfId="0" applyFont="1" applyBorder="1" applyAlignment="1">
      <alignment horizontal="left" vertical="center" wrapText="1"/>
    </xf>
    <xf numFmtId="0" fontId="15" fillId="0" borderId="41" xfId="0" applyFont="1" applyBorder="1" applyAlignment="1">
      <alignment horizontal="left" vertical="center" wrapText="1"/>
    </xf>
    <xf numFmtId="0" fontId="15" fillId="0" borderId="11" xfId="0" applyFont="1" applyBorder="1" applyAlignment="1">
      <alignment horizontal="left" vertical="center"/>
    </xf>
    <xf numFmtId="0" fontId="15" fillId="0" borderId="4" xfId="0" applyFont="1" applyBorder="1" applyAlignment="1">
      <alignment horizontal="left" vertical="center"/>
    </xf>
    <xf numFmtId="0" fontId="13" fillId="0" borderId="12"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5" xfId="0" applyFont="1" applyBorder="1" applyAlignment="1">
      <alignment horizontal="lef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13" fillId="3" borderId="23" xfId="0" applyFont="1" applyFill="1" applyBorder="1" applyAlignment="1">
      <alignment horizontal="center" vertical="center" textRotation="255"/>
    </xf>
    <xf numFmtId="0" fontId="13" fillId="3" borderId="33" xfId="0" applyFont="1" applyFill="1" applyBorder="1" applyAlignment="1">
      <alignment horizontal="center" vertical="center" textRotation="255"/>
    </xf>
    <xf numFmtId="0" fontId="13" fillId="3" borderId="36" xfId="0" applyFont="1" applyFill="1" applyBorder="1" applyAlignment="1">
      <alignment horizontal="center" vertical="center" textRotation="255"/>
    </xf>
    <xf numFmtId="0" fontId="13" fillId="0" borderId="28" xfId="0" applyFont="1" applyBorder="1" applyAlignment="1">
      <alignment horizontal="center" vertical="center"/>
    </xf>
    <xf numFmtId="0" fontId="13" fillId="0" borderId="26" xfId="0" applyFont="1" applyBorder="1" applyAlignment="1">
      <alignment horizontal="center" vertical="center"/>
    </xf>
    <xf numFmtId="0" fontId="13" fillId="0" borderId="29" xfId="0" applyFont="1" applyBorder="1" applyAlignment="1">
      <alignment horizontal="center" vertical="center"/>
    </xf>
    <xf numFmtId="0" fontId="13" fillId="0" borderId="9" xfId="0" applyFont="1" applyBorder="1" applyAlignment="1">
      <alignment horizontal="center" vertical="center"/>
    </xf>
    <xf numFmtId="0" fontId="13" fillId="3" borderId="15" xfId="0" applyFont="1" applyFill="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3" fillId="0" borderId="13" xfId="0" applyFont="1" applyBorder="1" applyAlignment="1">
      <alignment horizontal="center"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20" fillId="4" borderId="1"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15" fillId="0" borderId="24" xfId="0" applyFont="1" applyBorder="1" applyAlignment="1">
      <alignment horizontal="left" vertical="center"/>
    </xf>
    <xf numFmtId="0" fontId="15" fillId="0" borderId="27" xfId="0" applyFont="1" applyBorder="1" applyAlignment="1">
      <alignment horizontal="left" vertical="center"/>
    </xf>
    <xf numFmtId="0" fontId="15" fillId="0" borderId="33" xfId="0" applyFont="1" applyBorder="1" applyAlignment="1">
      <alignment horizontal="left" vertical="center"/>
    </xf>
    <xf numFmtId="0" fontId="15" fillId="0" borderId="0" xfId="0" applyFont="1" applyBorder="1" applyAlignment="1">
      <alignment horizontal="left" vertical="center"/>
    </xf>
    <xf numFmtId="0" fontId="15" fillId="0" borderId="43" xfId="0" applyFont="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15" fillId="0" borderId="40" xfId="0" applyFont="1" applyBorder="1" applyAlignment="1">
      <alignment horizontal="left" vertical="center"/>
    </xf>
    <xf numFmtId="0" fontId="12" fillId="3" borderId="33" xfId="0" applyFont="1" applyFill="1" applyBorder="1" applyAlignment="1">
      <alignment horizontal="center" vertical="center" textRotation="255"/>
    </xf>
    <xf numFmtId="0" fontId="13" fillId="0" borderId="12" xfId="0" applyFont="1" applyBorder="1" applyAlignment="1">
      <alignment horizontal="center" vertical="center" shrinkToFit="1"/>
    </xf>
    <xf numFmtId="0" fontId="13" fillId="0" borderId="11" xfId="0" applyFont="1" applyBorder="1" applyAlignment="1">
      <alignment horizontal="center" vertical="center" shrinkToFit="1"/>
    </xf>
    <xf numFmtId="0" fontId="18" fillId="0" borderId="0" xfId="0" applyFont="1" applyAlignment="1">
      <alignment horizontal="center" vertical="center"/>
    </xf>
    <xf numFmtId="0" fontId="15" fillId="0" borderId="27" xfId="0" applyFont="1" applyBorder="1" applyAlignment="1">
      <alignment horizontal="right" vertical="top"/>
    </xf>
    <xf numFmtId="0" fontId="14" fillId="0" borderId="0" xfId="0" applyFont="1" applyBorder="1" applyAlignment="1">
      <alignment wrapText="1"/>
    </xf>
    <xf numFmtId="0" fontId="26" fillId="0" borderId="12" xfId="0" applyFont="1" applyBorder="1" applyAlignment="1">
      <alignment horizontal="center" vertical="center"/>
    </xf>
    <xf numFmtId="0" fontId="26" fillId="0" borderId="11" xfId="0" applyFont="1" applyBorder="1" applyAlignment="1">
      <alignment horizontal="center" vertical="center"/>
    </xf>
    <xf numFmtId="0" fontId="26" fillId="0" borderId="1" xfId="0" applyFont="1" applyBorder="1" applyAlignment="1">
      <alignment horizontal="center" vertical="center"/>
    </xf>
    <xf numFmtId="0" fontId="38" fillId="0" borderId="0" xfId="0" applyFont="1" applyAlignment="1">
      <alignment horizontal="center"/>
    </xf>
    <xf numFmtId="0" fontId="25" fillId="0" borderId="0" xfId="0" applyFont="1" applyAlignment="1"/>
    <xf numFmtId="0" fontId="25" fillId="0" borderId="4" xfId="0" applyFont="1" applyBorder="1" applyAlignment="1"/>
    <xf numFmtId="0" fontId="25" fillId="0" borderId="0" xfId="0" applyFont="1" applyAlignment="1">
      <alignment horizontal="left"/>
    </xf>
    <xf numFmtId="0" fontId="25" fillId="0" borderId="4" xfId="0" applyFont="1" applyBorder="1" applyAlignment="1">
      <alignment horizontal="left"/>
    </xf>
  </cellXfs>
  <cellStyles count="5">
    <cellStyle name="パーセント" xfId="1" builtinId="5"/>
    <cellStyle name="桁区切り" xfId="2" builtinId="6"/>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0</xdr:colOff>
      <xdr:row>52</xdr:row>
      <xdr:rowOff>0</xdr:rowOff>
    </xdr:from>
    <xdr:to>
      <xdr:col>37</xdr:col>
      <xdr:colOff>4762</xdr:colOff>
      <xdr:row>52</xdr:row>
      <xdr:rowOff>209550</xdr:rowOff>
    </xdr:to>
    <xdr:sp macro="" textlink="">
      <xdr:nvSpPr>
        <xdr:cNvPr id="2" name="楕円 1">
          <a:extLst>
            <a:ext uri="{FF2B5EF4-FFF2-40B4-BE49-F238E27FC236}">
              <a16:creationId xmlns:a16="http://schemas.microsoft.com/office/drawing/2014/main" id="{9283620D-FBEA-446F-A113-3EBBDB2CD7F6}"/>
            </a:ext>
          </a:extLst>
        </xdr:cNvPr>
        <xdr:cNvSpPr/>
      </xdr:nvSpPr>
      <xdr:spPr>
        <a:xfrm>
          <a:off x="7058025" y="13573125"/>
          <a:ext cx="228600"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18</xdr:row>
      <xdr:rowOff>0</xdr:rowOff>
    </xdr:from>
    <xdr:to>
      <xdr:col>34</xdr:col>
      <xdr:colOff>28575</xdr:colOff>
      <xdr:row>18</xdr:row>
      <xdr:rowOff>209550</xdr:rowOff>
    </xdr:to>
    <xdr:sp macro="" textlink="">
      <xdr:nvSpPr>
        <xdr:cNvPr id="3" name="楕円 2">
          <a:extLst>
            <a:ext uri="{FF2B5EF4-FFF2-40B4-BE49-F238E27FC236}">
              <a16:creationId xmlns:a16="http://schemas.microsoft.com/office/drawing/2014/main" id="{1D6F5BCD-F2CB-4E4F-9DFF-648D19645F52}"/>
            </a:ext>
          </a:extLst>
        </xdr:cNvPr>
        <xdr:cNvSpPr/>
      </xdr:nvSpPr>
      <xdr:spPr>
        <a:xfrm>
          <a:off x="6757988" y="4105275"/>
          <a:ext cx="233362"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27</xdr:row>
      <xdr:rowOff>228600</xdr:rowOff>
    </xdr:from>
    <xdr:to>
      <xdr:col>34</xdr:col>
      <xdr:colOff>47625</xdr:colOff>
      <xdr:row>28</xdr:row>
      <xdr:rowOff>200025</xdr:rowOff>
    </xdr:to>
    <xdr:sp macro="" textlink="">
      <xdr:nvSpPr>
        <xdr:cNvPr id="4" name="楕円 3">
          <a:extLst>
            <a:ext uri="{FF2B5EF4-FFF2-40B4-BE49-F238E27FC236}">
              <a16:creationId xmlns:a16="http://schemas.microsoft.com/office/drawing/2014/main" id="{8D273CFF-0D93-4579-887E-F7D691AC6BD1}"/>
            </a:ext>
          </a:extLst>
        </xdr:cNvPr>
        <xdr:cNvSpPr/>
      </xdr:nvSpPr>
      <xdr:spPr>
        <a:xfrm>
          <a:off x="7081838" y="6629400"/>
          <a:ext cx="233362"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41412</xdr:colOff>
      <xdr:row>34</xdr:row>
      <xdr:rowOff>133496</xdr:rowOff>
    </xdr:from>
    <xdr:to>
      <xdr:col>17</xdr:col>
      <xdr:colOff>49696</xdr:colOff>
      <xdr:row>40</xdr:row>
      <xdr:rowOff>107674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1412" y="8410721"/>
          <a:ext cx="7009159" cy="1107653"/>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161923</xdr:colOff>
      <xdr:row>4</xdr:row>
      <xdr:rowOff>33337</xdr:rowOff>
    </xdr:from>
    <xdr:to>
      <xdr:col>22</xdr:col>
      <xdr:colOff>147637</xdr:colOff>
      <xdr:row>6</xdr:row>
      <xdr:rowOff>0</xdr:rowOff>
    </xdr:to>
    <xdr:sp macro="" textlink="">
      <xdr:nvSpPr>
        <xdr:cNvPr id="3" name="楕円 2">
          <a:extLst>
            <a:ext uri="{FF2B5EF4-FFF2-40B4-BE49-F238E27FC236}">
              <a16:creationId xmlns:a16="http://schemas.microsoft.com/office/drawing/2014/main" id="{06B47DD4-68BE-48BD-B5EA-44D4953E7B2A}"/>
            </a:ext>
          </a:extLst>
        </xdr:cNvPr>
        <xdr:cNvSpPr/>
      </xdr:nvSpPr>
      <xdr:spPr>
        <a:xfrm>
          <a:off x="6786561" y="833437"/>
          <a:ext cx="795339" cy="223838"/>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0</xdr:colOff>
      <xdr:row>37</xdr:row>
      <xdr:rowOff>0</xdr:rowOff>
    </xdr:from>
    <xdr:to>
      <xdr:col>37</xdr:col>
      <xdr:colOff>136525</xdr:colOff>
      <xdr:row>37</xdr:row>
      <xdr:rowOff>161925</xdr:rowOff>
    </xdr:to>
    <xdr:sp macro="" textlink="">
      <xdr:nvSpPr>
        <xdr:cNvPr id="4" name="フローチャート: 結合子 3">
          <a:extLst>
            <a:ext uri="{FF2B5EF4-FFF2-40B4-BE49-F238E27FC236}">
              <a16:creationId xmlns:a16="http://schemas.microsoft.com/office/drawing/2014/main" id="{00000000-0008-0000-0400-000004000000}"/>
            </a:ext>
          </a:extLst>
        </xdr:cNvPr>
        <xdr:cNvSpPr/>
      </xdr:nvSpPr>
      <xdr:spPr>
        <a:xfrm>
          <a:off x="7448550" y="8467725"/>
          <a:ext cx="136525" cy="161925"/>
        </a:xfrm>
        <a:prstGeom prst="flowChartConnector">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4</xdr:row>
      <xdr:rowOff>0</xdr:rowOff>
    </xdr:from>
    <xdr:to>
      <xdr:col>36</xdr:col>
      <xdr:colOff>57150</xdr:colOff>
      <xdr:row>4</xdr:row>
      <xdr:rowOff>209550</xdr:rowOff>
    </xdr:to>
    <xdr:sp macro="" textlink="">
      <xdr:nvSpPr>
        <xdr:cNvPr id="3" name="楕円 2">
          <a:extLst>
            <a:ext uri="{FF2B5EF4-FFF2-40B4-BE49-F238E27FC236}">
              <a16:creationId xmlns:a16="http://schemas.microsoft.com/office/drawing/2014/main" id="{027DEE0E-B361-4658-B8A6-1F79AB0A86F2}"/>
            </a:ext>
          </a:extLst>
        </xdr:cNvPr>
        <xdr:cNvSpPr/>
      </xdr:nvSpPr>
      <xdr:spPr>
        <a:xfrm>
          <a:off x="6796088" y="914400"/>
          <a:ext cx="233362"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170089</xdr:colOff>
      <xdr:row>32</xdr:row>
      <xdr:rowOff>34019</xdr:rowOff>
    </xdr:from>
    <xdr:to>
      <xdr:col>42</xdr:col>
      <xdr:colOff>122464</xdr:colOff>
      <xdr:row>32</xdr:row>
      <xdr:rowOff>231324</xdr:rowOff>
    </xdr:to>
    <xdr:sp macro="" textlink="">
      <xdr:nvSpPr>
        <xdr:cNvPr id="2" name="右中かっこ 1">
          <a:extLst>
            <a:ext uri="{FF2B5EF4-FFF2-40B4-BE49-F238E27FC236}">
              <a16:creationId xmlns:a16="http://schemas.microsoft.com/office/drawing/2014/main" id="{C836F14A-831F-4947-AF8D-528FFFBDDC46}"/>
            </a:ext>
          </a:extLst>
        </xdr:cNvPr>
        <xdr:cNvSpPr/>
      </xdr:nvSpPr>
      <xdr:spPr>
        <a:xfrm rot="5400000">
          <a:off x="14978062" y="8386083"/>
          <a:ext cx="187780" cy="15525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6E768-5BA9-40B6-BD2C-9A64772D3BA7}">
  <dimension ref="A1:AL66"/>
  <sheetViews>
    <sheetView showZeros="0" tabSelected="1" view="pageBreakPreview" zoomScaleNormal="100" zoomScaleSheetLayoutView="100" workbookViewId="0">
      <selection activeCell="G2" sqref="G2:AI2"/>
    </sheetView>
  </sheetViews>
  <sheetFormatPr defaultColWidth="3.1328125" defaultRowHeight="18" customHeight="1" x14ac:dyDescent="0.25"/>
  <cols>
    <col min="1" max="35" width="2.73046875" style="269" customWidth="1"/>
    <col min="36" max="16384" width="3.1328125" style="269"/>
  </cols>
  <sheetData>
    <row r="1" spans="1:35" ht="24" customHeight="1" x14ac:dyDescent="0.25">
      <c r="K1" s="236"/>
      <c r="L1" s="236"/>
      <c r="N1" s="237" t="s">
        <v>240</v>
      </c>
      <c r="O1" s="237"/>
      <c r="P1" s="464" t="s">
        <v>25</v>
      </c>
      <c r="Q1" s="465"/>
      <c r="R1" s="238" t="s">
        <v>0</v>
      </c>
      <c r="S1" s="239"/>
      <c r="T1" s="236"/>
      <c r="U1" s="240"/>
    </row>
    <row r="2" spans="1:35" ht="24.75" customHeight="1" x14ac:dyDescent="0.25">
      <c r="A2" s="466" t="s">
        <v>1</v>
      </c>
      <c r="B2" s="416"/>
      <c r="C2" s="416"/>
      <c r="D2" s="416"/>
      <c r="E2" s="416"/>
      <c r="F2" s="417"/>
      <c r="G2" s="396"/>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402"/>
    </row>
    <row r="3" spans="1:35" ht="24.75" customHeight="1" x14ac:dyDescent="0.25">
      <c r="A3" s="426" t="s">
        <v>2</v>
      </c>
      <c r="B3" s="414"/>
      <c r="C3" s="414"/>
      <c r="D3" s="414"/>
      <c r="E3" s="414"/>
      <c r="F3" s="418"/>
      <c r="G3" s="427"/>
      <c r="H3" s="427"/>
      <c r="I3" s="427"/>
      <c r="J3" s="427"/>
      <c r="K3" s="427"/>
      <c r="L3" s="427"/>
      <c r="M3" s="427"/>
      <c r="N3" s="427"/>
      <c r="O3" s="427"/>
      <c r="P3" s="427"/>
      <c r="Q3" s="427"/>
      <c r="R3" s="427"/>
      <c r="S3" s="427"/>
      <c r="T3" s="427"/>
      <c r="U3" s="427"/>
      <c r="V3" s="427"/>
      <c r="W3" s="427"/>
      <c r="X3" s="427"/>
      <c r="Y3" s="398"/>
      <c r="Z3" s="273" t="s">
        <v>3</v>
      </c>
      <c r="AA3" s="241"/>
      <c r="AB3" s="271"/>
      <c r="AC3" s="399"/>
      <c r="AD3" s="399"/>
      <c r="AE3" s="399"/>
      <c r="AF3" s="399"/>
      <c r="AG3" s="399"/>
      <c r="AH3" s="399"/>
      <c r="AI3" s="403"/>
    </row>
    <row r="4" spans="1:35" ht="24.75" customHeight="1" x14ac:dyDescent="0.25">
      <c r="A4" s="466" t="s">
        <v>4</v>
      </c>
      <c r="B4" s="416"/>
      <c r="C4" s="416"/>
      <c r="D4" s="416"/>
      <c r="E4" s="416"/>
      <c r="F4" s="417"/>
      <c r="G4" s="396"/>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402"/>
    </row>
    <row r="5" spans="1:35" ht="24.75" customHeight="1" x14ac:dyDescent="0.25">
      <c r="A5" s="426" t="s">
        <v>2</v>
      </c>
      <c r="B5" s="414"/>
      <c r="C5" s="414"/>
      <c r="D5" s="414"/>
      <c r="E5" s="414"/>
      <c r="F5" s="414"/>
      <c r="G5" s="398"/>
      <c r="H5" s="399"/>
      <c r="I5" s="399"/>
      <c r="J5" s="399"/>
      <c r="K5" s="399"/>
      <c r="L5" s="399"/>
      <c r="M5" s="399"/>
      <c r="N5" s="399"/>
      <c r="O5" s="399"/>
      <c r="P5" s="399"/>
      <c r="Q5" s="399"/>
      <c r="R5" s="399"/>
      <c r="S5" s="399"/>
      <c r="T5" s="399"/>
      <c r="U5" s="399"/>
      <c r="V5" s="399"/>
      <c r="W5" s="399"/>
      <c r="X5" s="399"/>
      <c r="Y5" s="399"/>
      <c r="Z5" s="272" t="s">
        <v>3</v>
      </c>
      <c r="AA5" s="272"/>
      <c r="AB5" s="272"/>
      <c r="AC5" s="399"/>
      <c r="AD5" s="399"/>
      <c r="AE5" s="399"/>
      <c r="AF5" s="399"/>
      <c r="AG5" s="399"/>
      <c r="AH5" s="399"/>
      <c r="AI5" s="403"/>
    </row>
    <row r="6" spans="1:35" ht="27.75" customHeight="1" x14ac:dyDescent="0.25">
      <c r="A6" s="366" t="s">
        <v>5</v>
      </c>
      <c r="B6" s="367"/>
      <c r="C6" s="367"/>
      <c r="D6" s="367"/>
      <c r="E6" s="367"/>
      <c r="F6" s="368"/>
      <c r="G6" s="463"/>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3"/>
    </row>
    <row r="7" spans="1:35" ht="23.25" customHeight="1" x14ac:dyDescent="0.25">
      <c r="A7" s="12" t="s">
        <v>183</v>
      </c>
    </row>
    <row r="8" spans="1:35" ht="19.5" customHeight="1" x14ac:dyDescent="0.25">
      <c r="A8" s="366"/>
      <c r="B8" s="367"/>
      <c r="C8" s="367"/>
      <c r="D8" s="367"/>
      <c r="E8" s="367"/>
      <c r="F8" s="368"/>
      <c r="G8" s="462" t="s">
        <v>6</v>
      </c>
      <c r="H8" s="462"/>
      <c r="I8" s="462"/>
      <c r="J8" s="462"/>
      <c r="K8" s="462" t="s">
        <v>7</v>
      </c>
      <c r="L8" s="462"/>
      <c r="M8" s="462"/>
      <c r="N8" s="462"/>
      <c r="O8" s="462" t="s">
        <v>8</v>
      </c>
      <c r="P8" s="462"/>
      <c r="Q8" s="462"/>
      <c r="R8" s="462"/>
      <c r="S8" s="462" t="s">
        <v>9</v>
      </c>
      <c r="T8" s="462"/>
      <c r="U8" s="462"/>
      <c r="V8" s="462"/>
      <c r="W8" s="462" t="s">
        <v>10</v>
      </c>
      <c r="X8" s="462"/>
      <c r="Y8" s="462"/>
      <c r="Z8" s="462"/>
      <c r="AA8" s="462" t="s">
        <v>11</v>
      </c>
      <c r="AB8" s="462"/>
      <c r="AC8" s="462"/>
      <c r="AD8" s="462"/>
      <c r="AE8" s="462" t="s">
        <v>12</v>
      </c>
      <c r="AF8" s="462"/>
      <c r="AG8" s="462"/>
      <c r="AH8" s="462"/>
      <c r="AI8" s="462"/>
    </row>
    <row r="9" spans="1:35" ht="19.5" customHeight="1" x14ac:dyDescent="0.25">
      <c r="A9" s="382" t="s">
        <v>281</v>
      </c>
      <c r="B9" s="383"/>
      <c r="C9" s="383"/>
      <c r="D9" s="383"/>
      <c r="E9" s="383"/>
      <c r="F9" s="384"/>
      <c r="G9" s="385"/>
      <c r="H9" s="386"/>
      <c r="I9" s="386"/>
      <c r="J9" s="242" t="s">
        <v>15</v>
      </c>
      <c r="K9" s="385"/>
      <c r="L9" s="386"/>
      <c r="M9" s="386"/>
      <c r="N9" s="242" t="s">
        <v>15</v>
      </c>
      <c r="O9" s="385"/>
      <c r="P9" s="386"/>
      <c r="Q9" s="386"/>
      <c r="R9" s="242" t="s">
        <v>15</v>
      </c>
      <c r="S9" s="385"/>
      <c r="T9" s="386"/>
      <c r="U9" s="386"/>
      <c r="V9" s="242" t="s">
        <v>15</v>
      </c>
      <c r="W9" s="385"/>
      <c r="X9" s="386"/>
      <c r="Y9" s="386"/>
      <c r="Z9" s="242" t="s">
        <v>15</v>
      </c>
      <c r="AA9" s="385"/>
      <c r="AB9" s="386"/>
      <c r="AC9" s="386"/>
      <c r="AD9" s="242" t="s">
        <v>15</v>
      </c>
      <c r="AE9" s="460">
        <f t="shared" ref="AE9:AE16" si="0">SUM(G9,K9,O9,S9,W9,AA9)</f>
        <v>0</v>
      </c>
      <c r="AF9" s="461"/>
      <c r="AG9" s="461"/>
      <c r="AH9" s="461"/>
      <c r="AI9" s="242" t="s">
        <v>15</v>
      </c>
    </row>
    <row r="10" spans="1:35" ht="19.5" customHeight="1" x14ac:dyDescent="0.25">
      <c r="A10" s="453" t="s">
        <v>282</v>
      </c>
      <c r="B10" s="454"/>
      <c r="C10" s="454"/>
      <c r="D10" s="454"/>
      <c r="E10" s="454"/>
      <c r="F10" s="455"/>
      <c r="G10" s="456"/>
      <c r="H10" s="457"/>
      <c r="I10" s="457"/>
      <c r="J10" s="243" t="s">
        <v>15</v>
      </c>
      <c r="K10" s="456"/>
      <c r="L10" s="457"/>
      <c r="M10" s="457"/>
      <c r="N10" s="243" t="s">
        <v>15</v>
      </c>
      <c r="O10" s="456"/>
      <c r="P10" s="457"/>
      <c r="Q10" s="457"/>
      <c r="R10" s="243" t="s">
        <v>15</v>
      </c>
      <c r="S10" s="456"/>
      <c r="T10" s="457"/>
      <c r="U10" s="457"/>
      <c r="V10" s="243" t="s">
        <v>15</v>
      </c>
      <c r="W10" s="456"/>
      <c r="X10" s="457"/>
      <c r="Y10" s="457"/>
      <c r="Z10" s="243" t="s">
        <v>15</v>
      </c>
      <c r="AA10" s="456"/>
      <c r="AB10" s="457"/>
      <c r="AC10" s="457"/>
      <c r="AD10" s="243" t="s">
        <v>15</v>
      </c>
      <c r="AE10" s="458">
        <f t="shared" si="0"/>
        <v>0</v>
      </c>
      <c r="AF10" s="459"/>
      <c r="AG10" s="459"/>
      <c r="AH10" s="459"/>
      <c r="AI10" s="243" t="s">
        <v>15</v>
      </c>
    </row>
    <row r="11" spans="1:35" ht="19.5" customHeight="1" x14ac:dyDescent="0.25">
      <c r="A11" s="382" t="s">
        <v>283</v>
      </c>
      <c r="B11" s="383"/>
      <c r="C11" s="383"/>
      <c r="D11" s="383"/>
      <c r="E11" s="383"/>
      <c r="F11" s="384"/>
      <c r="G11" s="385"/>
      <c r="H11" s="386"/>
      <c r="I11" s="386"/>
      <c r="J11" s="242" t="s">
        <v>15</v>
      </c>
      <c r="K11" s="385"/>
      <c r="L11" s="386"/>
      <c r="M11" s="386"/>
      <c r="N11" s="242" t="s">
        <v>15</v>
      </c>
      <c r="O11" s="385"/>
      <c r="P11" s="386"/>
      <c r="Q11" s="386"/>
      <c r="R11" s="242" t="s">
        <v>15</v>
      </c>
      <c r="S11" s="385"/>
      <c r="T11" s="386"/>
      <c r="U11" s="386"/>
      <c r="V11" s="242" t="s">
        <v>15</v>
      </c>
      <c r="W11" s="385"/>
      <c r="X11" s="386"/>
      <c r="Y11" s="386"/>
      <c r="Z11" s="242" t="s">
        <v>15</v>
      </c>
      <c r="AA11" s="385"/>
      <c r="AB11" s="386"/>
      <c r="AC11" s="386"/>
      <c r="AD11" s="242" t="s">
        <v>15</v>
      </c>
      <c r="AE11" s="460">
        <f t="shared" si="0"/>
        <v>0</v>
      </c>
      <c r="AF11" s="461"/>
      <c r="AG11" s="461"/>
      <c r="AH11" s="461"/>
      <c r="AI11" s="242" t="s">
        <v>15</v>
      </c>
    </row>
    <row r="12" spans="1:35" ht="19.5" customHeight="1" x14ac:dyDescent="0.25">
      <c r="A12" s="443" t="s">
        <v>282</v>
      </c>
      <c r="B12" s="444"/>
      <c r="C12" s="444"/>
      <c r="D12" s="444"/>
      <c r="E12" s="444"/>
      <c r="F12" s="445"/>
      <c r="G12" s="378"/>
      <c r="H12" s="379"/>
      <c r="I12" s="379"/>
      <c r="J12" s="244" t="s">
        <v>15</v>
      </c>
      <c r="K12" s="378"/>
      <c r="L12" s="379"/>
      <c r="M12" s="379"/>
      <c r="N12" s="244" t="s">
        <v>15</v>
      </c>
      <c r="O12" s="378"/>
      <c r="P12" s="379"/>
      <c r="Q12" s="379"/>
      <c r="R12" s="244" t="s">
        <v>15</v>
      </c>
      <c r="S12" s="378"/>
      <c r="T12" s="379"/>
      <c r="U12" s="379"/>
      <c r="V12" s="244" t="s">
        <v>15</v>
      </c>
      <c r="W12" s="378"/>
      <c r="X12" s="379"/>
      <c r="Y12" s="379"/>
      <c r="Z12" s="244" t="s">
        <v>15</v>
      </c>
      <c r="AA12" s="378"/>
      <c r="AB12" s="379"/>
      <c r="AC12" s="379"/>
      <c r="AD12" s="244" t="s">
        <v>15</v>
      </c>
      <c r="AE12" s="380">
        <f t="shared" si="0"/>
        <v>0</v>
      </c>
      <c r="AF12" s="381"/>
      <c r="AG12" s="381"/>
      <c r="AH12" s="381"/>
      <c r="AI12" s="244" t="s">
        <v>15</v>
      </c>
    </row>
    <row r="13" spans="1:35" ht="19.5" customHeight="1" x14ac:dyDescent="0.25">
      <c r="A13" s="382" t="s">
        <v>288</v>
      </c>
      <c r="B13" s="383"/>
      <c r="C13" s="383"/>
      <c r="D13" s="383"/>
      <c r="E13" s="383"/>
      <c r="F13" s="384"/>
      <c r="G13" s="385"/>
      <c r="H13" s="386"/>
      <c r="I13" s="386"/>
      <c r="J13" s="242" t="s">
        <v>15</v>
      </c>
      <c r="K13" s="385"/>
      <c r="L13" s="386"/>
      <c r="M13" s="386"/>
      <c r="N13" s="242" t="s">
        <v>15</v>
      </c>
      <c r="O13" s="385"/>
      <c r="P13" s="386"/>
      <c r="Q13" s="386"/>
      <c r="R13" s="242" t="s">
        <v>15</v>
      </c>
      <c r="S13" s="385"/>
      <c r="T13" s="386"/>
      <c r="U13" s="386"/>
      <c r="V13" s="242" t="s">
        <v>15</v>
      </c>
      <c r="W13" s="385"/>
      <c r="X13" s="386"/>
      <c r="Y13" s="386"/>
      <c r="Z13" s="242" t="s">
        <v>15</v>
      </c>
      <c r="AA13" s="385"/>
      <c r="AB13" s="386"/>
      <c r="AC13" s="386"/>
      <c r="AD13" s="242" t="s">
        <v>15</v>
      </c>
      <c r="AE13" s="460">
        <f t="shared" si="0"/>
        <v>0</v>
      </c>
      <c r="AF13" s="461"/>
      <c r="AG13" s="461"/>
      <c r="AH13" s="461"/>
      <c r="AI13" s="242" t="s">
        <v>15</v>
      </c>
    </row>
    <row r="14" spans="1:35" ht="19.5" customHeight="1" thickBot="1" x14ac:dyDescent="0.3">
      <c r="A14" s="443" t="s">
        <v>282</v>
      </c>
      <c r="B14" s="444"/>
      <c r="C14" s="444"/>
      <c r="D14" s="444"/>
      <c r="E14" s="444"/>
      <c r="F14" s="445"/>
      <c r="G14" s="378"/>
      <c r="H14" s="379"/>
      <c r="I14" s="379"/>
      <c r="J14" s="244" t="s">
        <v>15</v>
      </c>
      <c r="K14" s="378"/>
      <c r="L14" s="379"/>
      <c r="M14" s="379"/>
      <c r="N14" s="244" t="s">
        <v>15</v>
      </c>
      <c r="O14" s="378"/>
      <c r="P14" s="379"/>
      <c r="Q14" s="379"/>
      <c r="R14" s="244" t="s">
        <v>15</v>
      </c>
      <c r="S14" s="378"/>
      <c r="T14" s="379"/>
      <c r="U14" s="379"/>
      <c r="V14" s="244" t="s">
        <v>15</v>
      </c>
      <c r="W14" s="378"/>
      <c r="X14" s="379"/>
      <c r="Y14" s="379"/>
      <c r="Z14" s="244" t="s">
        <v>15</v>
      </c>
      <c r="AA14" s="378"/>
      <c r="AB14" s="379"/>
      <c r="AC14" s="379"/>
      <c r="AD14" s="244" t="s">
        <v>15</v>
      </c>
      <c r="AE14" s="380">
        <f t="shared" si="0"/>
        <v>0</v>
      </c>
      <c r="AF14" s="381"/>
      <c r="AG14" s="381"/>
      <c r="AH14" s="381"/>
      <c r="AI14" s="244" t="s">
        <v>15</v>
      </c>
    </row>
    <row r="15" spans="1:35" ht="19.5" customHeight="1" x14ac:dyDescent="0.25">
      <c r="A15" s="446" t="s">
        <v>284</v>
      </c>
      <c r="B15" s="447"/>
      <c r="C15" s="447"/>
      <c r="D15" s="447"/>
      <c r="E15" s="447"/>
      <c r="F15" s="448"/>
      <c r="G15" s="449">
        <f>G9+G11+G13</f>
        <v>0</v>
      </c>
      <c r="H15" s="450"/>
      <c r="I15" s="450"/>
      <c r="J15" s="245" t="s">
        <v>15</v>
      </c>
      <c r="K15" s="449">
        <f>K9+K11+K13</f>
        <v>0</v>
      </c>
      <c r="L15" s="450"/>
      <c r="M15" s="450"/>
      <c r="N15" s="245" t="s">
        <v>15</v>
      </c>
      <c r="O15" s="449">
        <f>O9+O11+O13</f>
        <v>0</v>
      </c>
      <c r="P15" s="450"/>
      <c r="Q15" s="450"/>
      <c r="R15" s="245" t="s">
        <v>15</v>
      </c>
      <c r="S15" s="449">
        <f>S9+S11+S13</f>
        <v>0</v>
      </c>
      <c r="T15" s="450"/>
      <c r="U15" s="450"/>
      <c r="V15" s="245" t="s">
        <v>15</v>
      </c>
      <c r="W15" s="449">
        <f>W9+W11+W13</f>
        <v>0</v>
      </c>
      <c r="X15" s="450"/>
      <c r="Y15" s="450"/>
      <c r="Z15" s="245" t="s">
        <v>15</v>
      </c>
      <c r="AA15" s="449">
        <f>AA9+AA11+AA13</f>
        <v>0</v>
      </c>
      <c r="AB15" s="450"/>
      <c r="AC15" s="450"/>
      <c r="AD15" s="245" t="s">
        <v>15</v>
      </c>
      <c r="AE15" s="451">
        <f t="shared" si="0"/>
        <v>0</v>
      </c>
      <c r="AF15" s="452"/>
      <c r="AG15" s="452"/>
      <c r="AH15" s="452"/>
      <c r="AI15" s="246" t="s">
        <v>15</v>
      </c>
    </row>
    <row r="16" spans="1:35" ht="19.5" customHeight="1" thickBot="1" x14ac:dyDescent="0.3">
      <c r="A16" s="440" t="s">
        <v>26</v>
      </c>
      <c r="B16" s="441"/>
      <c r="C16" s="441"/>
      <c r="D16" s="441"/>
      <c r="E16" s="441"/>
      <c r="F16" s="442"/>
      <c r="G16" s="390">
        <f>G10+G12+G14</f>
        <v>0</v>
      </c>
      <c r="H16" s="391"/>
      <c r="I16" s="391"/>
      <c r="J16" s="247" t="s">
        <v>15</v>
      </c>
      <c r="K16" s="390">
        <f>K10+K12+K14</f>
        <v>0</v>
      </c>
      <c r="L16" s="391"/>
      <c r="M16" s="391"/>
      <c r="N16" s="247" t="s">
        <v>15</v>
      </c>
      <c r="O16" s="390">
        <f>O10+O12+O14</f>
        <v>0</v>
      </c>
      <c r="P16" s="391"/>
      <c r="Q16" s="391"/>
      <c r="R16" s="247" t="s">
        <v>15</v>
      </c>
      <c r="S16" s="390">
        <f>S10+S12+S14</f>
        <v>0</v>
      </c>
      <c r="T16" s="391"/>
      <c r="U16" s="391"/>
      <c r="V16" s="247" t="s">
        <v>15</v>
      </c>
      <c r="W16" s="390">
        <f>W10+W12+W14</f>
        <v>0</v>
      </c>
      <c r="X16" s="391"/>
      <c r="Y16" s="391"/>
      <c r="Z16" s="247" t="s">
        <v>15</v>
      </c>
      <c r="AA16" s="390">
        <f>AA10+AA12+AA14</f>
        <v>0</v>
      </c>
      <c r="AB16" s="391"/>
      <c r="AC16" s="391"/>
      <c r="AD16" s="247" t="s">
        <v>15</v>
      </c>
      <c r="AE16" s="424">
        <f t="shared" si="0"/>
        <v>0</v>
      </c>
      <c r="AF16" s="425"/>
      <c r="AG16" s="425"/>
      <c r="AH16" s="425"/>
      <c r="AI16" s="248" t="s">
        <v>15</v>
      </c>
    </row>
    <row r="17" spans="1:38" ht="26.25" customHeight="1" x14ac:dyDescent="0.25">
      <c r="A17" s="426" t="s">
        <v>13</v>
      </c>
      <c r="B17" s="414"/>
      <c r="C17" s="414"/>
      <c r="D17" s="414"/>
      <c r="E17" s="414"/>
      <c r="F17" s="418"/>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249"/>
      <c r="AK17" s="249"/>
      <c r="AL17" s="249"/>
    </row>
    <row r="18" spans="1:38" ht="14.25" customHeight="1" x14ac:dyDescent="0.25">
      <c r="A18" s="428" t="s">
        <v>14</v>
      </c>
      <c r="B18" s="429"/>
      <c r="C18" s="429"/>
      <c r="D18" s="429"/>
      <c r="E18" s="429"/>
      <c r="F18" s="430"/>
      <c r="G18" s="250"/>
      <c r="H18" s="437"/>
      <c r="I18" s="437"/>
      <c r="J18" s="437"/>
      <c r="S18" s="251" t="s">
        <v>30</v>
      </c>
      <c r="T18" s="9"/>
      <c r="U18" s="9"/>
      <c r="V18" s="9"/>
      <c r="W18" s="9"/>
      <c r="X18" s="9"/>
      <c r="Y18" s="9"/>
      <c r="Z18" s="9"/>
      <c r="AA18" s="9"/>
      <c r="AB18" s="9"/>
      <c r="AC18" s="9"/>
      <c r="AD18" s="9"/>
      <c r="AE18" s="9"/>
      <c r="AF18" s="9"/>
      <c r="AG18" s="9"/>
      <c r="AH18" s="9"/>
      <c r="AI18" s="270"/>
    </row>
    <row r="19" spans="1:38" ht="14.25" customHeight="1" x14ac:dyDescent="0.25">
      <c r="A19" s="431"/>
      <c r="B19" s="432"/>
      <c r="C19" s="432"/>
      <c r="D19" s="432"/>
      <c r="E19" s="432"/>
      <c r="F19" s="433"/>
      <c r="H19" s="438"/>
      <c r="I19" s="438"/>
      <c r="J19" s="438"/>
      <c r="K19" s="269" t="s">
        <v>15</v>
      </c>
      <c r="M19" s="439"/>
      <c r="N19" s="439"/>
      <c r="S19" s="251" t="s">
        <v>33</v>
      </c>
      <c r="T19" s="9"/>
      <c r="U19" s="9"/>
      <c r="V19" s="9"/>
      <c r="W19" s="9"/>
      <c r="X19" s="9"/>
      <c r="Y19" s="9"/>
      <c r="Z19" s="9"/>
      <c r="AA19" s="9"/>
      <c r="AB19" s="9"/>
      <c r="AC19" s="9"/>
      <c r="AD19" s="9"/>
      <c r="AE19" s="9"/>
      <c r="AF19" s="9" t="s">
        <v>200</v>
      </c>
      <c r="AG19" s="9"/>
      <c r="AH19" s="9" t="s">
        <v>75</v>
      </c>
      <c r="AI19" s="270"/>
    </row>
    <row r="20" spans="1:38" ht="14.25" customHeight="1" x14ac:dyDescent="0.25">
      <c r="A20" s="431"/>
      <c r="B20" s="432"/>
      <c r="C20" s="432"/>
      <c r="D20" s="432"/>
      <c r="E20" s="432"/>
      <c r="F20" s="433"/>
      <c r="G20" s="269" t="s">
        <v>78</v>
      </c>
      <c r="H20" s="260"/>
      <c r="I20" s="260"/>
      <c r="J20" s="260"/>
      <c r="M20" s="439"/>
      <c r="N20" s="439"/>
      <c r="O20" s="269" t="s">
        <v>75</v>
      </c>
      <c r="S20" s="251" t="s">
        <v>31</v>
      </c>
      <c r="T20" s="9"/>
      <c r="U20" s="9"/>
      <c r="V20" s="9"/>
      <c r="W20" s="9"/>
      <c r="X20" s="9"/>
      <c r="Y20" s="9"/>
      <c r="Z20" s="9"/>
      <c r="AA20" s="9"/>
      <c r="AB20" s="9"/>
      <c r="AC20" s="9"/>
      <c r="AD20" s="9"/>
      <c r="AE20" s="9"/>
      <c r="AF20" s="9" t="s">
        <v>200</v>
      </c>
      <c r="AG20" s="9"/>
      <c r="AH20" s="9" t="s">
        <v>75</v>
      </c>
      <c r="AI20" s="270"/>
    </row>
    <row r="21" spans="1:38" ht="14.25" customHeight="1" x14ac:dyDescent="0.25">
      <c r="A21" s="434"/>
      <c r="B21" s="435"/>
      <c r="C21" s="435"/>
      <c r="D21" s="435"/>
      <c r="E21" s="435"/>
      <c r="F21" s="436"/>
      <c r="Q21" s="272"/>
      <c r="R21" s="272"/>
      <c r="S21" s="252" t="s">
        <v>32</v>
      </c>
      <c r="T21" s="10"/>
      <c r="U21" s="10"/>
      <c r="V21" s="10"/>
      <c r="W21" s="10"/>
      <c r="X21" s="10"/>
      <c r="Y21" s="10"/>
      <c r="Z21" s="10"/>
      <c r="AA21" s="10"/>
      <c r="AB21" s="10"/>
      <c r="AC21" s="10"/>
      <c r="AD21" s="10"/>
      <c r="AE21" s="10"/>
      <c r="AF21" s="9" t="s">
        <v>200</v>
      </c>
      <c r="AG21" s="9"/>
      <c r="AH21" s="9" t="s">
        <v>75</v>
      </c>
      <c r="AI21" s="273"/>
    </row>
    <row r="22" spans="1:38" ht="26.25" customHeight="1" x14ac:dyDescent="0.25">
      <c r="A22" s="366" t="s">
        <v>16</v>
      </c>
      <c r="B22" s="367"/>
      <c r="C22" s="367"/>
      <c r="D22" s="367"/>
      <c r="E22" s="367"/>
      <c r="F22" s="368"/>
      <c r="G22" s="253" t="s">
        <v>28</v>
      </c>
      <c r="H22" s="233"/>
      <c r="I22" s="233"/>
      <c r="J22" s="367"/>
      <c r="K22" s="367"/>
      <c r="L22" s="254" t="s">
        <v>15</v>
      </c>
      <c r="M22" s="254"/>
      <c r="N22" s="254"/>
      <c r="O22" s="254" t="s">
        <v>29</v>
      </c>
      <c r="P22" s="254"/>
      <c r="Q22" s="254"/>
      <c r="R22" s="254"/>
      <c r="S22" s="254"/>
      <c r="T22" s="254"/>
      <c r="U22" s="254"/>
      <c r="V22" s="233"/>
      <c r="W22" s="367"/>
      <c r="X22" s="367"/>
      <c r="Y22" s="254" t="s">
        <v>15</v>
      </c>
      <c r="Z22" s="254"/>
      <c r="AA22" s="254"/>
      <c r="AB22" s="254"/>
      <c r="AC22" s="254"/>
      <c r="AD22" s="254"/>
      <c r="AE22" s="254"/>
      <c r="AF22" s="254"/>
      <c r="AG22" s="254"/>
      <c r="AH22" s="254"/>
      <c r="AI22" s="255"/>
    </row>
    <row r="23" spans="1:38" ht="23.25" customHeight="1" x14ac:dyDescent="0.25">
      <c r="A23" s="12" t="s">
        <v>170</v>
      </c>
      <c r="H23" s="251"/>
    </row>
    <row r="24" spans="1:38" ht="23.25" customHeight="1" x14ac:dyDescent="0.25">
      <c r="A24" s="375" t="s">
        <v>281</v>
      </c>
      <c r="B24" s="376"/>
      <c r="C24" s="376"/>
      <c r="D24" s="376"/>
      <c r="E24" s="377"/>
      <c r="F24" s="366" t="s">
        <v>171</v>
      </c>
      <c r="G24" s="367"/>
      <c r="H24" s="367"/>
      <c r="I24" s="367"/>
      <c r="J24" s="367"/>
      <c r="K24" s="368"/>
      <c r="L24" s="366" t="s">
        <v>285</v>
      </c>
      <c r="M24" s="367"/>
      <c r="N24" s="367"/>
      <c r="O24" s="367"/>
      <c r="P24" s="367"/>
      <c r="Q24" s="368"/>
      <c r="R24" s="366" t="s">
        <v>164</v>
      </c>
      <c r="S24" s="367"/>
      <c r="T24" s="367"/>
      <c r="U24" s="367"/>
      <c r="V24" s="367"/>
      <c r="W24" s="368"/>
      <c r="X24" s="366" t="s">
        <v>168</v>
      </c>
      <c r="Y24" s="367"/>
      <c r="Z24" s="367"/>
      <c r="AA24" s="367"/>
      <c r="AB24" s="367"/>
      <c r="AC24" s="368"/>
      <c r="AD24" s="366" t="s">
        <v>18</v>
      </c>
      <c r="AE24" s="367"/>
      <c r="AF24" s="367"/>
      <c r="AG24" s="367"/>
      <c r="AH24" s="367"/>
      <c r="AI24" s="368"/>
    </row>
    <row r="25" spans="1:38" ht="21" customHeight="1" x14ac:dyDescent="0.25">
      <c r="A25" s="366" t="s">
        <v>162</v>
      </c>
      <c r="B25" s="367"/>
      <c r="C25" s="367"/>
      <c r="D25" s="367"/>
      <c r="E25" s="368"/>
      <c r="F25" s="366"/>
      <c r="G25" s="367"/>
      <c r="H25" s="256" t="s">
        <v>165</v>
      </c>
      <c r="I25" s="374"/>
      <c r="J25" s="374"/>
      <c r="K25" s="256" t="s">
        <v>166</v>
      </c>
      <c r="L25" s="366"/>
      <c r="M25" s="367"/>
      <c r="N25" s="256" t="s">
        <v>165</v>
      </c>
      <c r="O25" s="374"/>
      <c r="P25" s="374"/>
      <c r="Q25" s="256" t="s">
        <v>166</v>
      </c>
      <c r="R25" s="366"/>
      <c r="S25" s="367"/>
      <c r="T25" s="256" t="s">
        <v>165</v>
      </c>
      <c r="U25" s="374"/>
      <c r="V25" s="374"/>
      <c r="W25" s="256" t="s">
        <v>166</v>
      </c>
      <c r="X25" s="366"/>
      <c r="Y25" s="367"/>
      <c r="Z25" s="256" t="s">
        <v>165</v>
      </c>
      <c r="AA25" s="374"/>
      <c r="AB25" s="374"/>
      <c r="AC25" s="256" t="s">
        <v>166</v>
      </c>
      <c r="AD25" s="387"/>
      <c r="AE25" s="388"/>
      <c r="AF25" s="388"/>
      <c r="AG25" s="388"/>
      <c r="AH25" s="388"/>
      <c r="AI25" s="389"/>
    </row>
    <row r="26" spans="1:38" ht="21" customHeight="1" x14ac:dyDescent="0.25">
      <c r="A26" s="366" t="s">
        <v>163</v>
      </c>
      <c r="B26" s="367"/>
      <c r="C26" s="367"/>
      <c r="D26" s="367"/>
      <c r="E26" s="368"/>
      <c r="F26" s="366"/>
      <c r="G26" s="367"/>
      <c r="H26" s="256" t="s">
        <v>165</v>
      </c>
      <c r="I26" s="374"/>
      <c r="J26" s="374"/>
      <c r="K26" s="256" t="s">
        <v>166</v>
      </c>
      <c r="L26" s="366"/>
      <c r="M26" s="367"/>
      <c r="N26" s="256" t="s">
        <v>165</v>
      </c>
      <c r="O26" s="374"/>
      <c r="P26" s="374"/>
      <c r="Q26" s="256" t="s">
        <v>166</v>
      </c>
      <c r="R26" s="366"/>
      <c r="S26" s="367"/>
      <c r="T26" s="256" t="s">
        <v>165</v>
      </c>
      <c r="U26" s="374"/>
      <c r="V26" s="374"/>
      <c r="W26" s="256" t="s">
        <v>166</v>
      </c>
      <c r="X26" s="366"/>
      <c r="Y26" s="367"/>
      <c r="Z26" s="256" t="s">
        <v>165</v>
      </c>
      <c r="AA26" s="374"/>
      <c r="AB26" s="374"/>
      <c r="AC26" s="256" t="s">
        <v>166</v>
      </c>
      <c r="AD26" s="387"/>
      <c r="AE26" s="388"/>
      <c r="AF26" s="388"/>
      <c r="AG26" s="388"/>
      <c r="AH26" s="388"/>
      <c r="AI26" s="389"/>
    </row>
    <row r="27" spans="1:38" ht="21" customHeight="1" x14ac:dyDescent="0.25">
      <c r="A27" s="366" t="s">
        <v>167</v>
      </c>
      <c r="B27" s="367"/>
      <c r="C27" s="367"/>
      <c r="D27" s="367"/>
      <c r="E27" s="368"/>
      <c r="F27" s="369"/>
      <c r="G27" s="370"/>
      <c r="H27" s="370"/>
      <c r="I27" s="370"/>
      <c r="J27" s="370"/>
      <c r="K27" s="254" t="s">
        <v>17</v>
      </c>
      <c r="L27" s="369"/>
      <c r="M27" s="370"/>
      <c r="N27" s="370"/>
      <c r="O27" s="370"/>
      <c r="P27" s="370"/>
      <c r="Q27" s="254" t="s">
        <v>17</v>
      </c>
      <c r="R27" s="369"/>
      <c r="S27" s="370"/>
      <c r="T27" s="370"/>
      <c r="U27" s="370"/>
      <c r="V27" s="370"/>
      <c r="W27" s="254" t="s">
        <v>17</v>
      </c>
      <c r="X27" s="369"/>
      <c r="Y27" s="370"/>
      <c r="Z27" s="370"/>
      <c r="AA27" s="370"/>
      <c r="AB27" s="370"/>
      <c r="AC27" s="254" t="s">
        <v>17</v>
      </c>
      <c r="AD27" s="371">
        <f>F27+L27+R27+X27</f>
        <v>0</v>
      </c>
      <c r="AE27" s="372"/>
      <c r="AF27" s="372"/>
      <c r="AG27" s="372"/>
      <c r="AH27" s="372"/>
      <c r="AI27" s="255" t="s">
        <v>17</v>
      </c>
    </row>
    <row r="28" spans="1:38" ht="7.5" customHeight="1" x14ac:dyDescent="0.25">
      <c r="A28" s="233"/>
      <c r="B28" s="233"/>
      <c r="C28" s="233"/>
      <c r="D28" s="233"/>
      <c r="E28" s="233"/>
      <c r="F28" s="233"/>
      <c r="G28" s="233"/>
      <c r="H28" s="233"/>
      <c r="I28" s="233"/>
      <c r="J28" s="233"/>
      <c r="K28" s="254"/>
      <c r="L28" s="233"/>
      <c r="M28" s="233"/>
      <c r="N28" s="233"/>
      <c r="O28" s="233"/>
      <c r="P28" s="233"/>
      <c r="Q28" s="254"/>
      <c r="R28" s="233"/>
      <c r="S28" s="233"/>
      <c r="T28" s="233"/>
      <c r="U28" s="233"/>
      <c r="V28" s="233"/>
      <c r="W28" s="254"/>
      <c r="X28" s="233"/>
      <c r="Y28" s="233"/>
      <c r="Z28" s="233"/>
      <c r="AA28" s="233"/>
      <c r="AB28" s="233"/>
      <c r="AC28" s="254"/>
      <c r="AD28" s="233"/>
      <c r="AE28" s="233"/>
      <c r="AF28" s="233"/>
      <c r="AG28" s="233"/>
      <c r="AH28" s="233"/>
      <c r="AI28" s="254"/>
    </row>
    <row r="29" spans="1:38" ht="23.25" customHeight="1" x14ac:dyDescent="0.25">
      <c r="A29" s="375" t="s">
        <v>283</v>
      </c>
      <c r="B29" s="376"/>
      <c r="C29" s="376"/>
      <c r="D29" s="376"/>
      <c r="E29" s="377"/>
      <c r="F29" s="366" t="s">
        <v>171</v>
      </c>
      <c r="G29" s="367"/>
      <c r="H29" s="367"/>
      <c r="I29" s="367"/>
      <c r="J29" s="367"/>
      <c r="K29" s="368"/>
      <c r="L29" s="366" t="s">
        <v>285</v>
      </c>
      <c r="M29" s="367"/>
      <c r="N29" s="367"/>
      <c r="O29" s="367"/>
      <c r="P29" s="367"/>
      <c r="Q29" s="368"/>
      <c r="R29" s="366" t="s">
        <v>164</v>
      </c>
      <c r="S29" s="367"/>
      <c r="T29" s="367"/>
      <c r="U29" s="367"/>
      <c r="V29" s="367"/>
      <c r="W29" s="368"/>
      <c r="X29" s="366" t="s">
        <v>168</v>
      </c>
      <c r="Y29" s="367"/>
      <c r="Z29" s="367"/>
      <c r="AA29" s="367"/>
      <c r="AB29" s="367"/>
      <c r="AC29" s="368"/>
      <c r="AD29" s="366" t="s">
        <v>18</v>
      </c>
      <c r="AE29" s="367"/>
      <c r="AF29" s="367"/>
      <c r="AG29" s="367"/>
      <c r="AH29" s="367"/>
      <c r="AI29" s="368"/>
    </row>
    <row r="30" spans="1:38" ht="21" customHeight="1" x14ac:dyDescent="0.25">
      <c r="A30" s="366" t="s">
        <v>162</v>
      </c>
      <c r="B30" s="367"/>
      <c r="C30" s="367"/>
      <c r="D30" s="367"/>
      <c r="E30" s="368"/>
      <c r="F30" s="366"/>
      <c r="G30" s="367"/>
      <c r="H30" s="256" t="s">
        <v>286</v>
      </c>
      <c r="I30" s="365"/>
      <c r="J30" s="365"/>
      <c r="K30" s="256" t="s">
        <v>287</v>
      </c>
      <c r="L30" s="366"/>
      <c r="M30" s="367"/>
      <c r="N30" s="256" t="s">
        <v>286</v>
      </c>
      <c r="O30" s="374"/>
      <c r="P30" s="374"/>
      <c r="Q30" s="256" t="s">
        <v>287</v>
      </c>
      <c r="R30" s="366"/>
      <c r="S30" s="367"/>
      <c r="T30" s="256" t="s">
        <v>286</v>
      </c>
      <c r="U30" s="374"/>
      <c r="V30" s="374"/>
      <c r="W30" s="256" t="s">
        <v>287</v>
      </c>
      <c r="X30" s="366"/>
      <c r="Y30" s="367"/>
      <c r="Z30" s="256" t="s">
        <v>286</v>
      </c>
      <c r="AA30" s="374"/>
      <c r="AB30" s="374"/>
      <c r="AC30" s="256" t="s">
        <v>287</v>
      </c>
      <c r="AD30" s="387"/>
      <c r="AE30" s="388"/>
      <c r="AF30" s="388"/>
      <c r="AG30" s="388"/>
      <c r="AH30" s="388"/>
      <c r="AI30" s="389"/>
    </row>
    <row r="31" spans="1:38" ht="21" customHeight="1" x14ac:dyDescent="0.25">
      <c r="A31" s="366" t="s">
        <v>163</v>
      </c>
      <c r="B31" s="367"/>
      <c r="C31" s="367"/>
      <c r="D31" s="367"/>
      <c r="E31" s="368"/>
      <c r="F31" s="366"/>
      <c r="G31" s="367"/>
      <c r="H31" s="256" t="s">
        <v>286</v>
      </c>
      <c r="I31" s="374"/>
      <c r="J31" s="374"/>
      <c r="K31" s="256" t="s">
        <v>287</v>
      </c>
      <c r="L31" s="366"/>
      <c r="M31" s="367"/>
      <c r="N31" s="256" t="s">
        <v>286</v>
      </c>
      <c r="O31" s="374"/>
      <c r="P31" s="374"/>
      <c r="Q31" s="256" t="s">
        <v>287</v>
      </c>
      <c r="R31" s="366"/>
      <c r="S31" s="367"/>
      <c r="T31" s="256" t="s">
        <v>286</v>
      </c>
      <c r="U31" s="374"/>
      <c r="V31" s="374"/>
      <c r="W31" s="256" t="s">
        <v>287</v>
      </c>
      <c r="X31" s="366"/>
      <c r="Y31" s="367"/>
      <c r="Z31" s="256" t="s">
        <v>286</v>
      </c>
      <c r="AA31" s="374"/>
      <c r="AB31" s="374"/>
      <c r="AC31" s="256" t="s">
        <v>287</v>
      </c>
      <c r="AD31" s="387"/>
      <c r="AE31" s="388"/>
      <c r="AF31" s="388"/>
      <c r="AG31" s="388"/>
      <c r="AH31" s="388"/>
      <c r="AI31" s="389"/>
    </row>
    <row r="32" spans="1:38" ht="21" customHeight="1" x14ac:dyDescent="0.25">
      <c r="A32" s="366" t="s">
        <v>167</v>
      </c>
      <c r="B32" s="367"/>
      <c r="C32" s="367"/>
      <c r="D32" s="367"/>
      <c r="E32" s="368"/>
      <c r="F32" s="369"/>
      <c r="G32" s="370"/>
      <c r="H32" s="370"/>
      <c r="I32" s="370"/>
      <c r="J32" s="370"/>
      <c r="K32" s="254" t="s">
        <v>246</v>
      </c>
      <c r="L32" s="369"/>
      <c r="M32" s="370"/>
      <c r="N32" s="370"/>
      <c r="O32" s="370"/>
      <c r="P32" s="370"/>
      <c r="Q32" s="254" t="s">
        <v>246</v>
      </c>
      <c r="R32" s="369"/>
      <c r="S32" s="370"/>
      <c r="T32" s="370"/>
      <c r="U32" s="370"/>
      <c r="V32" s="370"/>
      <c r="W32" s="254" t="s">
        <v>246</v>
      </c>
      <c r="X32" s="369"/>
      <c r="Y32" s="370"/>
      <c r="Z32" s="370"/>
      <c r="AA32" s="370"/>
      <c r="AB32" s="370"/>
      <c r="AC32" s="254" t="s">
        <v>246</v>
      </c>
      <c r="AD32" s="371">
        <f>F32+L32+R32+X32</f>
        <v>0</v>
      </c>
      <c r="AE32" s="372"/>
      <c r="AF32" s="372"/>
      <c r="AG32" s="372"/>
      <c r="AH32" s="372"/>
      <c r="AI32" s="255" t="s">
        <v>246</v>
      </c>
    </row>
    <row r="33" spans="1:35" ht="7.5" customHeight="1" x14ac:dyDescent="0.25">
      <c r="A33" s="233"/>
      <c r="B33" s="233"/>
      <c r="C33" s="233"/>
      <c r="D33" s="233"/>
      <c r="E33" s="233"/>
      <c r="F33" s="233"/>
      <c r="G33" s="233"/>
      <c r="H33" s="233"/>
      <c r="I33" s="233"/>
      <c r="J33" s="233"/>
      <c r="K33" s="254"/>
      <c r="L33" s="233"/>
      <c r="M33" s="233"/>
      <c r="N33" s="233"/>
      <c r="O33" s="233"/>
      <c r="P33" s="233"/>
      <c r="Q33" s="254"/>
      <c r="R33" s="233"/>
      <c r="S33" s="233"/>
      <c r="T33" s="233"/>
      <c r="U33" s="233"/>
      <c r="V33" s="233"/>
      <c r="W33" s="254"/>
      <c r="X33" s="233"/>
      <c r="Y33" s="233"/>
      <c r="Z33" s="233"/>
      <c r="AA33" s="233"/>
      <c r="AB33" s="233"/>
      <c r="AC33" s="254"/>
      <c r="AD33" s="233"/>
      <c r="AE33" s="233"/>
      <c r="AF33" s="233"/>
      <c r="AG33" s="233"/>
      <c r="AH33" s="233"/>
      <c r="AI33" s="254"/>
    </row>
    <row r="34" spans="1:35" ht="23.25" customHeight="1" x14ac:dyDescent="0.25">
      <c r="A34" s="375" t="s">
        <v>288</v>
      </c>
      <c r="B34" s="376"/>
      <c r="C34" s="376"/>
      <c r="D34" s="376"/>
      <c r="E34" s="377"/>
      <c r="F34" s="366" t="s">
        <v>171</v>
      </c>
      <c r="G34" s="367"/>
      <c r="H34" s="367"/>
      <c r="I34" s="367"/>
      <c r="J34" s="367"/>
      <c r="K34" s="368"/>
      <c r="L34" s="366" t="s">
        <v>285</v>
      </c>
      <c r="M34" s="367"/>
      <c r="N34" s="367"/>
      <c r="O34" s="367"/>
      <c r="P34" s="367"/>
      <c r="Q34" s="368"/>
      <c r="R34" s="366" t="s">
        <v>164</v>
      </c>
      <c r="S34" s="367"/>
      <c r="T34" s="367"/>
      <c r="U34" s="367"/>
      <c r="V34" s="367"/>
      <c r="W34" s="368"/>
      <c r="X34" s="366" t="s">
        <v>168</v>
      </c>
      <c r="Y34" s="367"/>
      <c r="Z34" s="367"/>
      <c r="AA34" s="367"/>
      <c r="AB34" s="367"/>
      <c r="AC34" s="368"/>
      <c r="AD34" s="366" t="s">
        <v>18</v>
      </c>
      <c r="AE34" s="367"/>
      <c r="AF34" s="367"/>
      <c r="AG34" s="367"/>
      <c r="AH34" s="367"/>
      <c r="AI34" s="368"/>
    </row>
    <row r="35" spans="1:35" ht="21" customHeight="1" x14ac:dyDescent="0.25">
      <c r="A35" s="366" t="s">
        <v>162</v>
      </c>
      <c r="B35" s="367"/>
      <c r="C35" s="367"/>
      <c r="D35" s="367"/>
      <c r="E35" s="368"/>
      <c r="F35" s="366"/>
      <c r="G35" s="367"/>
      <c r="H35" s="256" t="s">
        <v>286</v>
      </c>
      <c r="I35" s="365"/>
      <c r="J35" s="365"/>
      <c r="K35" s="256" t="s">
        <v>287</v>
      </c>
      <c r="L35" s="366"/>
      <c r="M35" s="367"/>
      <c r="N35" s="256" t="s">
        <v>286</v>
      </c>
      <c r="O35" s="374"/>
      <c r="P35" s="374"/>
      <c r="Q35" s="256" t="s">
        <v>287</v>
      </c>
      <c r="R35" s="366"/>
      <c r="S35" s="367"/>
      <c r="T35" s="256" t="s">
        <v>286</v>
      </c>
      <c r="U35" s="374"/>
      <c r="V35" s="374"/>
      <c r="W35" s="256" t="s">
        <v>287</v>
      </c>
      <c r="X35" s="366"/>
      <c r="Y35" s="367"/>
      <c r="Z35" s="256" t="s">
        <v>286</v>
      </c>
      <c r="AA35" s="374"/>
      <c r="AB35" s="374"/>
      <c r="AC35" s="256" t="s">
        <v>287</v>
      </c>
      <c r="AD35" s="387"/>
      <c r="AE35" s="388"/>
      <c r="AF35" s="388"/>
      <c r="AG35" s="388"/>
      <c r="AH35" s="388"/>
      <c r="AI35" s="389"/>
    </row>
    <row r="36" spans="1:35" ht="21" customHeight="1" x14ac:dyDescent="0.25">
      <c r="A36" s="366" t="s">
        <v>163</v>
      </c>
      <c r="B36" s="367"/>
      <c r="C36" s="367"/>
      <c r="D36" s="367"/>
      <c r="E36" s="368"/>
      <c r="F36" s="366"/>
      <c r="G36" s="367"/>
      <c r="H36" s="256" t="s">
        <v>286</v>
      </c>
      <c r="I36" s="374"/>
      <c r="J36" s="374"/>
      <c r="K36" s="256" t="s">
        <v>287</v>
      </c>
      <c r="L36" s="366"/>
      <c r="M36" s="367"/>
      <c r="N36" s="256" t="s">
        <v>286</v>
      </c>
      <c r="O36" s="374"/>
      <c r="P36" s="374"/>
      <c r="Q36" s="256" t="s">
        <v>287</v>
      </c>
      <c r="R36" s="366"/>
      <c r="S36" s="367"/>
      <c r="T36" s="256" t="s">
        <v>286</v>
      </c>
      <c r="U36" s="374"/>
      <c r="V36" s="374"/>
      <c r="W36" s="256" t="s">
        <v>287</v>
      </c>
      <c r="X36" s="366"/>
      <c r="Y36" s="367"/>
      <c r="Z36" s="256" t="s">
        <v>286</v>
      </c>
      <c r="AA36" s="374"/>
      <c r="AB36" s="374"/>
      <c r="AC36" s="256" t="s">
        <v>287</v>
      </c>
      <c r="AD36" s="387"/>
      <c r="AE36" s="388"/>
      <c r="AF36" s="388"/>
      <c r="AG36" s="388"/>
      <c r="AH36" s="388"/>
      <c r="AI36" s="389"/>
    </row>
    <row r="37" spans="1:35" ht="21" customHeight="1" x14ac:dyDescent="0.25">
      <c r="A37" s="366" t="s">
        <v>167</v>
      </c>
      <c r="B37" s="367"/>
      <c r="C37" s="367"/>
      <c r="D37" s="367"/>
      <c r="E37" s="368"/>
      <c r="F37" s="369"/>
      <c r="G37" s="370"/>
      <c r="H37" s="370"/>
      <c r="I37" s="370"/>
      <c r="J37" s="370"/>
      <c r="K37" s="254" t="s">
        <v>246</v>
      </c>
      <c r="L37" s="369"/>
      <c r="M37" s="370"/>
      <c r="N37" s="370"/>
      <c r="O37" s="370"/>
      <c r="P37" s="370"/>
      <c r="Q37" s="254" t="s">
        <v>246</v>
      </c>
      <c r="R37" s="369"/>
      <c r="S37" s="370"/>
      <c r="T37" s="370"/>
      <c r="U37" s="370"/>
      <c r="V37" s="370"/>
      <c r="W37" s="254" t="s">
        <v>246</v>
      </c>
      <c r="X37" s="369"/>
      <c r="Y37" s="370"/>
      <c r="Z37" s="370"/>
      <c r="AA37" s="370"/>
      <c r="AB37" s="370"/>
      <c r="AC37" s="254" t="s">
        <v>246</v>
      </c>
      <c r="AD37" s="371">
        <f>F37+L37+R37+X37</f>
        <v>0</v>
      </c>
      <c r="AE37" s="372"/>
      <c r="AF37" s="372"/>
      <c r="AG37" s="372"/>
      <c r="AH37" s="372"/>
      <c r="AI37" s="255" t="s">
        <v>246</v>
      </c>
    </row>
    <row r="38" spans="1:35" ht="23.25" customHeight="1" x14ac:dyDescent="0.25">
      <c r="A38" s="12" t="s">
        <v>19</v>
      </c>
      <c r="V38" s="257"/>
    </row>
    <row r="39" spans="1:35" ht="23.25" customHeight="1" x14ac:dyDescent="0.25">
      <c r="A39" s="356" t="s">
        <v>281</v>
      </c>
      <c r="B39" s="357"/>
      <c r="C39" s="357"/>
      <c r="D39" s="357"/>
      <c r="E39" s="358"/>
      <c r="F39" s="258" t="s">
        <v>20</v>
      </c>
      <c r="G39" s="256"/>
      <c r="H39" s="256"/>
      <c r="I39" s="256"/>
      <c r="J39" s="256"/>
      <c r="K39" s="256"/>
      <c r="L39" s="256"/>
      <c r="M39" s="365"/>
      <c r="N39" s="365"/>
      <c r="O39" s="234" t="s">
        <v>15</v>
      </c>
      <c r="P39" s="256" t="s">
        <v>22</v>
      </c>
      <c r="Q39" s="256"/>
      <c r="R39" s="256"/>
      <c r="S39" s="256"/>
      <c r="T39" s="365"/>
      <c r="U39" s="365"/>
      <c r="V39" s="256" t="s">
        <v>15</v>
      </c>
      <c r="W39" s="256" t="s">
        <v>23</v>
      </c>
      <c r="X39" s="256"/>
      <c r="Y39" s="256"/>
      <c r="Z39" s="365"/>
      <c r="AA39" s="365"/>
      <c r="AB39" s="256" t="s">
        <v>184</v>
      </c>
      <c r="AC39" s="256"/>
      <c r="AD39" s="256"/>
      <c r="AE39" s="256"/>
      <c r="AF39" s="365"/>
      <c r="AG39" s="365"/>
      <c r="AH39" s="256" t="s">
        <v>185</v>
      </c>
      <c r="AI39" s="259"/>
    </row>
    <row r="40" spans="1:35" ht="23.25" customHeight="1" x14ac:dyDescent="0.25">
      <c r="A40" s="359"/>
      <c r="B40" s="360"/>
      <c r="C40" s="360"/>
      <c r="D40" s="360"/>
      <c r="E40" s="361"/>
      <c r="F40" s="258" t="s">
        <v>21</v>
      </c>
      <c r="G40" s="256"/>
      <c r="H40" s="256"/>
      <c r="I40" s="256"/>
      <c r="J40" s="256"/>
      <c r="K40" s="256"/>
      <c r="L40" s="256"/>
      <c r="M40" s="365"/>
      <c r="N40" s="365"/>
      <c r="O40" s="234" t="s">
        <v>15</v>
      </c>
      <c r="P40" s="256" t="s">
        <v>22</v>
      </c>
      <c r="Q40" s="256"/>
      <c r="R40" s="256"/>
      <c r="S40" s="256"/>
      <c r="T40" s="365"/>
      <c r="U40" s="365"/>
      <c r="V40" s="256" t="s">
        <v>15</v>
      </c>
      <c r="W40" s="256" t="s">
        <v>23</v>
      </c>
      <c r="X40" s="256"/>
      <c r="Y40" s="256"/>
      <c r="Z40" s="365"/>
      <c r="AA40" s="365"/>
      <c r="AB40" s="256" t="s">
        <v>184</v>
      </c>
      <c r="AC40" s="256"/>
      <c r="AD40" s="256"/>
      <c r="AE40" s="256"/>
      <c r="AF40" s="365"/>
      <c r="AG40" s="365"/>
      <c r="AH40" s="256" t="s">
        <v>185</v>
      </c>
      <c r="AI40" s="259"/>
    </row>
    <row r="41" spans="1:35" ht="23.25" customHeight="1" x14ac:dyDescent="0.25">
      <c r="A41" s="362"/>
      <c r="B41" s="363"/>
      <c r="C41" s="363"/>
      <c r="D41" s="363"/>
      <c r="E41" s="364"/>
      <c r="F41" s="258" t="s">
        <v>76</v>
      </c>
      <c r="G41" s="256"/>
      <c r="H41" s="256"/>
      <c r="I41" s="256" t="s">
        <v>201</v>
      </c>
      <c r="J41" s="256"/>
      <c r="K41" s="256"/>
      <c r="L41" s="256"/>
      <c r="M41" s="365"/>
      <c r="N41" s="365"/>
      <c r="O41" s="234" t="s">
        <v>15</v>
      </c>
      <c r="P41" s="256" t="s">
        <v>22</v>
      </c>
      <c r="Q41" s="256"/>
      <c r="R41" s="256"/>
      <c r="S41" s="256"/>
      <c r="T41" s="365"/>
      <c r="U41" s="365"/>
      <c r="V41" s="256" t="s">
        <v>15</v>
      </c>
      <c r="W41" s="256" t="s">
        <v>23</v>
      </c>
      <c r="X41" s="256"/>
      <c r="Y41" s="256"/>
      <c r="Z41" s="365"/>
      <c r="AA41" s="365"/>
      <c r="AB41" s="256" t="s">
        <v>184</v>
      </c>
      <c r="AC41" s="256"/>
      <c r="AD41" s="256"/>
      <c r="AE41" s="256"/>
      <c r="AF41" s="365"/>
      <c r="AG41" s="365"/>
      <c r="AH41" s="256" t="s">
        <v>185</v>
      </c>
      <c r="AI41" s="259"/>
    </row>
    <row r="42" spans="1:35" ht="5.25" customHeight="1" x14ac:dyDescent="0.25">
      <c r="A42" s="233"/>
      <c r="B42" s="233"/>
      <c r="C42" s="233"/>
      <c r="D42" s="233"/>
      <c r="E42" s="233"/>
      <c r="F42" s="233"/>
      <c r="G42" s="254"/>
      <c r="H42" s="233"/>
      <c r="I42" s="233"/>
      <c r="J42" s="233"/>
      <c r="K42" s="261"/>
      <c r="L42" s="261"/>
      <c r="M42" s="254"/>
      <c r="N42" s="233"/>
      <c r="O42" s="233"/>
      <c r="P42" s="233"/>
      <c r="Q42" s="233"/>
      <c r="R42" s="233"/>
      <c r="S42" s="261"/>
      <c r="T42" s="261"/>
      <c r="U42" s="254"/>
      <c r="V42" s="233"/>
      <c r="W42" s="233"/>
      <c r="X42" s="233"/>
      <c r="Y42" s="233"/>
      <c r="Z42" s="233"/>
      <c r="AA42" s="233"/>
      <c r="AB42" s="254"/>
      <c r="AC42" s="254"/>
      <c r="AD42" s="262"/>
      <c r="AE42" s="262"/>
      <c r="AF42" s="262"/>
      <c r="AG42" s="262"/>
      <c r="AH42" s="262"/>
      <c r="AI42" s="272"/>
    </row>
    <row r="43" spans="1:35" ht="23.25" customHeight="1" x14ac:dyDescent="0.25">
      <c r="A43" s="356" t="s">
        <v>283</v>
      </c>
      <c r="B43" s="357"/>
      <c r="C43" s="357"/>
      <c r="D43" s="357"/>
      <c r="E43" s="358"/>
      <c r="F43" s="258" t="s">
        <v>20</v>
      </c>
      <c r="G43" s="256"/>
      <c r="H43" s="256"/>
      <c r="I43" s="256"/>
      <c r="J43" s="256"/>
      <c r="K43" s="256"/>
      <c r="L43" s="256"/>
      <c r="M43" s="365"/>
      <c r="N43" s="365"/>
      <c r="O43" s="234" t="s">
        <v>15</v>
      </c>
      <c r="P43" s="256" t="s">
        <v>22</v>
      </c>
      <c r="Q43" s="256"/>
      <c r="R43" s="256"/>
      <c r="S43" s="256"/>
      <c r="T43" s="365"/>
      <c r="U43" s="365"/>
      <c r="V43" s="256" t="s">
        <v>15</v>
      </c>
      <c r="W43" s="256" t="s">
        <v>23</v>
      </c>
      <c r="X43" s="256"/>
      <c r="Y43" s="256"/>
      <c r="Z43" s="365"/>
      <c r="AA43" s="365"/>
      <c r="AB43" s="256" t="s">
        <v>184</v>
      </c>
      <c r="AC43" s="256"/>
      <c r="AD43" s="256"/>
      <c r="AE43" s="256"/>
      <c r="AF43" s="365"/>
      <c r="AG43" s="365"/>
      <c r="AH43" s="256" t="s">
        <v>185</v>
      </c>
      <c r="AI43" s="259"/>
    </row>
    <row r="44" spans="1:35" ht="23.25" customHeight="1" x14ac:dyDescent="0.25">
      <c r="A44" s="359"/>
      <c r="B44" s="360"/>
      <c r="C44" s="360"/>
      <c r="D44" s="360"/>
      <c r="E44" s="361"/>
      <c r="F44" s="258" t="s">
        <v>21</v>
      </c>
      <c r="G44" s="256"/>
      <c r="H44" s="256"/>
      <c r="I44" s="256"/>
      <c r="J44" s="256"/>
      <c r="K44" s="256"/>
      <c r="L44" s="256"/>
      <c r="M44" s="365"/>
      <c r="N44" s="365"/>
      <c r="O44" s="234" t="s">
        <v>15</v>
      </c>
      <c r="P44" s="256" t="s">
        <v>22</v>
      </c>
      <c r="Q44" s="256"/>
      <c r="R44" s="256"/>
      <c r="S44" s="256"/>
      <c r="T44" s="365"/>
      <c r="U44" s="365"/>
      <c r="V44" s="256" t="s">
        <v>15</v>
      </c>
      <c r="W44" s="256" t="s">
        <v>23</v>
      </c>
      <c r="X44" s="256"/>
      <c r="Y44" s="256"/>
      <c r="Z44" s="365"/>
      <c r="AA44" s="365"/>
      <c r="AB44" s="256" t="s">
        <v>184</v>
      </c>
      <c r="AC44" s="256"/>
      <c r="AD44" s="256"/>
      <c r="AE44" s="256"/>
      <c r="AF44" s="365"/>
      <c r="AG44" s="365"/>
      <c r="AH44" s="256" t="s">
        <v>185</v>
      </c>
      <c r="AI44" s="259"/>
    </row>
    <row r="45" spans="1:35" ht="23.25" customHeight="1" x14ac:dyDescent="0.25">
      <c r="A45" s="362"/>
      <c r="B45" s="363"/>
      <c r="C45" s="363"/>
      <c r="D45" s="363"/>
      <c r="E45" s="364"/>
      <c r="F45" s="258" t="s">
        <v>76</v>
      </c>
      <c r="G45" s="256"/>
      <c r="H45" s="256"/>
      <c r="I45" s="256" t="s">
        <v>201</v>
      </c>
      <c r="J45" s="256"/>
      <c r="K45" s="256"/>
      <c r="L45" s="256"/>
      <c r="M45" s="365"/>
      <c r="N45" s="365"/>
      <c r="O45" s="234" t="s">
        <v>15</v>
      </c>
      <c r="P45" s="256" t="s">
        <v>22</v>
      </c>
      <c r="Q45" s="256"/>
      <c r="R45" s="256"/>
      <c r="S45" s="256"/>
      <c r="T45" s="365"/>
      <c r="U45" s="365"/>
      <c r="V45" s="256" t="s">
        <v>15</v>
      </c>
      <c r="W45" s="256" t="s">
        <v>23</v>
      </c>
      <c r="X45" s="256"/>
      <c r="Y45" s="256"/>
      <c r="Z45" s="365"/>
      <c r="AA45" s="365"/>
      <c r="AB45" s="256" t="s">
        <v>184</v>
      </c>
      <c r="AC45" s="256"/>
      <c r="AD45" s="256"/>
      <c r="AE45" s="256"/>
      <c r="AF45" s="365"/>
      <c r="AG45" s="365"/>
      <c r="AH45" s="256" t="s">
        <v>185</v>
      </c>
      <c r="AI45" s="259"/>
    </row>
    <row r="46" spans="1:35" ht="5.25" customHeight="1" x14ac:dyDescent="0.25">
      <c r="A46" s="233"/>
      <c r="B46" s="233"/>
      <c r="C46" s="233"/>
      <c r="D46" s="233"/>
      <c r="E46" s="233"/>
      <c r="F46" s="233"/>
      <c r="G46" s="254"/>
      <c r="H46" s="233"/>
      <c r="I46" s="233"/>
      <c r="J46" s="233"/>
      <c r="K46" s="261"/>
      <c r="L46" s="261"/>
      <c r="M46" s="254"/>
      <c r="N46" s="233"/>
      <c r="O46" s="233"/>
      <c r="P46" s="233"/>
      <c r="Q46" s="233"/>
      <c r="R46" s="233"/>
      <c r="S46" s="261"/>
      <c r="T46" s="261"/>
      <c r="U46" s="254"/>
      <c r="V46" s="233"/>
      <c r="W46" s="233"/>
      <c r="X46" s="233"/>
      <c r="Y46" s="233"/>
      <c r="Z46" s="233"/>
      <c r="AA46" s="233"/>
      <c r="AB46" s="254"/>
      <c r="AC46" s="254"/>
      <c r="AD46" s="262"/>
      <c r="AE46" s="262"/>
      <c r="AF46" s="262"/>
      <c r="AG46" s="262"/>
      <c r="AH46" s="262"/>
      <c r="AI46" s="272"/>
    </row>
    <row r="47" spans="1:35" ht="23.25" customHeight="1" x14ac:dyDescent="0.25">
      <c r="A47" s="356" t="s">
        <v>288</v>
      </c>
      <c r="B47" s="357"/>
      <c r="C47" s="357"/>
      <c r="D47" s="357"/>
      <c r="E47" s="358"/>
      <c r="F47" s="258" t="s">
        <v>20</v>
      </c>
      <c r="G47" s="256"/>
      <c r="H47" s="256"/>
      <c r="I47" s="256"/>
      <c r="J47" s="256"/>
      <c r="K47" s="256"/>
      <c r="L47" s="256"/>
      <c r="M47" s="365"/>
      <c r="N47" s="365"/>
      <c r="O47" s="234" t="s">
        <v>15</v>
      </c>
      <c r="P47" s="256" t="s">
        <v>22</v>
      </c>
      <c r="Q47" s="256"/>
      <c r="R47" s="256"/>
      <c r="S47" s="256"/>
      <c r="T47" s="365"/>
      <c r="U47" s="365"/>
      <c r="V47" s="256" t="s">
        <v>15</v>
      </c>
      <c r="W47" s="256" t="s">
        <v>23</v>
      </c>
      <c r="X47" s="256"/>
      <c r="Y47" s="256"/>
      <c r="Z47" s="365"/>
      <c r="AA47" s="365"/>
      <c r="AB47" s="256" t="s">
        <v>184</v>
      </c>
      <c r="AC47" s="256"/>
      <c r="AD47" s="256"/>
      <c r="AE47" s="256"/>
      <c r="AF47" s="365"/>
      <c r="AG47" s="365"/>
      <c r="AH47" s="256" t="s">
        <v>185</v>
      </c>
      <c r="AI47" s="259"/>
    </row>
    <row r="48" spans="1:35" ht="23.25" customHeight="1" x14ac:dyDescent="0.25">
      <c r="A48" s="359"/>
      <c r="B48" s="360"/>
      <c r="C48" s="360"/>
      <c r="D48" s="360"/>
      <c r="E48" s="361"/>
      <c r="F48" s="258" t="s">
        <v>21</v>
      </c>
      <c r="G48" s="256"/>
      <c r="H48" s="256"/>
      <c r="I48" s="256"/>
      <c r="J48" s="256"/>
      <c r="K48" s="256"/>
      <c r="L48" s="256"/>
      <c r="M48" s="365"/>
      <c r="N48" s="365"/>
      <c r="O48" s="234" t="s">
        <v>15</v>
      </c>
      <c r="P48" s="256" t="s">
        <v>22</v>
      </c>
      <c r="Q48" s="256"/>
      <c r="R48" s="256"/>
      <c r="S48" s="256"/>
      <c r="T48" s="365"/>
      <c r="U48" s="365"/>
      <c r="V48" s="256" t="s">
        <v>15</v>
      </c>
      <c r="W48" s="256" t="s">
        <v>23</v>
      </c>
      <c r="X48" s="256"/>
      <c r="Y48" s="256"/>
      <c r="Z48" s="365"/>
      <c r="AA48" s="365"/>
      <c r="AB48" s="256" t="s">
        <v>184</v>
      </c>
      <c r="AC48" s="256"/>
      <c r="AD48" s="256"/>
      <c r="AE48" s="256"/>
      <c r="AF48" s="365"/>
      <c r="AG48" s="365"/>
      <c r="AH48" s="256" t="s">
        <v>185</v>
      </c>
      <c r="AI48" s="259"/>
    </row>
    <row r="49" spans="1:35" ht="23.25" customHeight="1" x14ac:dyDescent="0.25">
      <c r="A49" s="373"/>
      <c r="B49" s="363"/>
      <c r="C49" s="363"/>
      <c r="D49" s="363"/>
      <c r="E49" s="364"/>
      <c r="F49" s="258" t="s">
        <v>76</v>
      </c>
      <c r="G49" s="256"/>
      <c r="H49" s="256"/>
      <c r="I49" s="256" t="s">
        <v>201</v>
      </c>
      <c r="J49" s="256"/>
      <c r="K49" s="256"/>
      <c r="L49" s="256"/>
      <c r="M49" s="365"/>
      <c r="N49" s="365"/>
      <c r="O49" s="234" t="s">
        <v>15</v>
      </c>
      <c r="P49" s="256" t="s">
        <v>22</v>
      </c>
      <c r="Q49" s="256"/>
      <c r="R49" s="256"/>
      <c r="S49" s="256"/>
      <c r="T49" s="365"/>
      <c r="U49" s="365"/>
      <c r="V49" s="256" t="s">
        <v>15</v>
      </c>
      <c r="W49" s="256" t="s">
        <v>23</v>
      </c>
      <c r="X49" s="256"/>
      <c r="Y49" s="256"/>
      <c r="Z49" s="365"/>
      <c r="AA49" s="365"/>
      <c r="AB49" s="256" t="s">
        <v>184</v>
      </c>
      <c r="AC49" s="256"/>
      <c r="AD49" s="256"/>
      <c r="AE49" s="256"/>
      <c r="AF49" s="365"/>
      <c r="AG49" s="365"/>
      <c r="AH49" s="256" t="s">
        <v>185</v>
      </c>
      <c r="AI49" s="259"/>
    </row>
    <row r="50" spans="1:35" ht="23.25" customHeight="1" x14ac:dyDescent="0.25">
      <c r="A50" s="263" t="s">
        <v>27</v>
      </c>
      <c r="B50" s="264"/>
      <c r="C50" s="264"/>
      <c r="D50" s="264"/>
      <c r="E50" s="264"/>
      <c r="F50" s="264"/>
      <c r="G50" s="264"/>
      <c r="H50" s="264"/>
      <c r="I50" s="264"/>
      <c r="J50" s="264"/>
      <c r="K50" s="264"/>
      <c r="L50" s="264"/>
      <c r="M50" s="264"/>
      <c r="P50" s="264"/>
      <c r="Q50" s="264"/>
      <c r="R50" s="264"/>
      <c r="S50" s="264"/>
      <c r="T50" s="264"/>
      <c r="U50" s="264"/>
      <c r="V50" s="264"/>
      <c r="W50" s="264"/>
      <c r="X50" s="264"/>
      <c r="Y50" s="264"/>
      <c r="Z50" s="264"/>
      <c r="AA50" s="264"/>
      <c r="AB50" s="264"/>
      <c r="AC50" s="264"/>
      <c r="AD50" s="264"/>
      <c r="AE50" s="264"/>
      <c r="AF50" s="264"/>
      <c r="AG50" s="264"/>
      <c r="AH50" s="264"/>
      <c r="AI50" s="265"/>
    </row>
    <row r="51" spans="1:35" ht="23.25" customHeight="1" x14ac:dyDescent="0.25">
      <c r="A51" s="412"/>
      <c r="B51" s="413"/>
      <c r="C51" s="413"/>
      <c r="D51" s="413"/>
      <c r="E51" s="272" t="s">
        <v>15</v>
      </c>
      <c r="F51" s="272" t="s">
        <v>77</v>
      </c>
      <c r="G51" s="272"/>
      <c r="H51" s="272"/>
      <c r="I51" s="272"/>
      <c r="J51" s="272"/>
      <c r="K51" s="272"/>
      <c r="L51" s="414"/>
      <c r="M51" s="414"/>
      <c r="N51" s="272" t="s">
        <v>202</v>
      </c>
      <c r="O51" s="272"/>
      <c r="P51" s="272"/>
      <c r="Q51" s="272"/>
      <c r="R51" s="272"/>
      <c r="S51" s="414"/>
      <c r="T51" s="414"/>
      <c r="U51" s="272" t="s">
        <v>34</v>
      </c>
      <c r="V51" s="272"/>
      <c r="W51" s="272"/>
      <c r="X51" s="272"/>
      <c r="Y51" s="272"/>
      <c r="Z51" s="272"/>
      <c r="AA51" s="272"/>
      <c r="AB51" s="272"/>
      <c r="AC51" s="272"/>
      <c r="AD51" s="272"/>
      <c r="AE51" s="272"/>
      <c r="AF51" s="272"/>
      <c r="AG51" s="272"/>
      <c r="AH51" s="272"/>
      <c r="AI51" s="273"/>
    </row>
    <row r="52" spans="1:35" ht="23.25" customHeight="1" x14ac:dyDescent="0.25">
      <c r="A52" s="12" t="s">
        <v>24</v>
      </c>
    </row>
    <row r="53" spans="1:35" ht="18" customHeight="1" x14ac:dyDescent="0.25">
      <c r="A53" s="356" t="s">
        <v>160</v>
      </c>
      <c r="B53" s="357"/>
      <c r="C53" s="357"/>
      <c r="D53" s="357"/>
      <c r="E53" s="358"/>
      <c r="F53" s="263" t="s">
        <v>159</v>
      </c>
      <c r="G53" s="264"/>
      <c r="H53" s="264"/>
      <c r="I53" s="264"/>
      <c r="J53" s="264"/>
      <c r="K53" s="264"/>
      <c r="L53" s="264"/>
      <c r="M53" s="264"/>
      <c r="N53" s="264"/>
      <c r="O53" s="264"/>
      <c r="P53" s="264"/>
      <c r="Q53" s="264" t="s">
        <v>158</v>
      </c>
      <c r="R53" s="264"/>
      <c r="S53" s="264"/>
      <c r="T53" s="264"/>
      <c r="U53" s="264"/>
      <c r="V53" s="264"/>
      <c r="W53" s="264"/>
      <c r="X53" s="264"/>
      <c r="Y53" s="264"/>
      <c r="Z53" s="264"/>
      <c r="AA53" s="264"/>
      <c r="AB53" s="264"/>
      <c r="AC53" s="264"/>
      <c r="AD53" s="264"/>
      <c r="AE53" s="264"/>
      <c r="AF53" s="264"/>
      <c r="AG53" s="264"/>
      <c r="AH53" s="264"/>
      <c r="AI53" s="265"/>
    </row>
    <row r="54" spans="1:35" ht="18" customHeight="1" x14ac:dyDescent="0.25">
      <c r="A54" s="373"/>
      <c r="B54" s="363"/>
      <c r="C54" s="363"/>
      <c r="D54" s="363"/>
      <c r="E54" s="364"/>
      <c r="F54" s="271" t="s">
        <v>203</v>
      </c>
      <c r="G54" s="272"/>
      <c r="H54" s="272"/>
      <c r="I54" s="272"/>
      <c r="J54" s="272"/>
      <c r="K54" s="272"/>
      <c r="L54" s="272"/>
      <c r="M54" s="272"/>
      <c r="N54" s="272"/>
      <c r="O54" s="272" t="s">
        <v>204</v>
      </c>
      <c r="P54" s="272"/>
      <c r="Q54" s="272"/>
      <c r="R54" s="272"/>
      <c r="S54" s="272"/>
      <c r="T54" s="272"/>
      <c r="U54" s="272"/>
      <c r="V54" s="272" t="s">
        <v>205</v>
      </c>
      <c r="W54" s="272"/>
      <c r="X54" s="272"/>
      <c r="Y54" s="272"/>
      <c r="Z54" s="272"/>
      <c r="AA54" s="272"/>
      <c r="AB54" s="272"/>
      <c r="AC54" s="272"/>
      <c r="AD54" s="401"/>
      <c r="AE54" s="401"/>
      <c r="AF54" s="401"/>
      <c r="AG54" s="401"/>
      <c r="AH54" s="266"/>
      <c r="AI54" s="267"/>
    </row>
    <row r="55" spans="1:35" ht="23.25" customHeight="1" x14ac:dyDescent="0.25">
      <c r="A55" s="12" t="s">
        <v>38</v>
      </c>
    </row>
    <row r="56" spans="1:35" ht="18" customHeight="1" x14ac:dyDescent="0.25">
      <c r="A56" s="396" t="s">
        <v>39</v>
      </c>
      <c r="B56" s="397"/>
      <c r="C56" s="397"/>
      <c r="D56" s="397"/>
      <c r="E56" s="397"/>
      <c r="F56" s="411"/>
      <c r="G56" s="411"/>
      <c r="H56" s="411"/>
      <c r="I56" s="411"/>
      <c r="J56" s="411"/>
      <c r="K56" s="411"/>
      <c r="L56" s="416" t="s">
        <v>37</v>
      </c>
      <c r="M56" s="417"/>
      <c r="N56" s="419" t="s">
        <v>41</v>
      </c>
      <c r="O56" s="420"/>
      <c r="P56" s="420"/>
      <c r="Q56" s="421"/>
      <c r="R56" s="421"/>
      <c r="S56" s="421"/>
      <c r="T56" s="421"/>
      <c r="U56" s="421"/>
      <c r="V56" s="421"/>
      <c r="W56" s="422" t="s">
        <v>37</v>
      </c>
      <c r="X56" s="423"/>
      <c r="Y56" s="396" t="s">
        <v>42</v>
      </c>
      <c r="Z56" s="397"/>
      <c r="AA56" s="397"/>
      <c r="AB56" s="397"/>
      <c r="AC56" s="411"/>
      <c r="AD56" s="411"/>
      <c r="AE56" s="411"/>
      <c r="AF56" s="411"/>
      <c r="AG56" s="411"/>
      <c r="AH56" s="416" t="s">
        <v>37</v>
      </c>
      <c r="AI56" s="417"/>
    </row>
    <row r="57" spans="1:35" ht="18" customHeight="1" x14ac:dyDescent="0.25">
      <c r="A57" s="398"/>
      <c r="B57" s="399"/>
      <c r="C57" s="399"/>
      <c r="D57" s="399"/>
      <c r="E57" s="399"/>
      <c r="F57" s="415"/>
      <c r="G57" s="415"/>
      <c r="H57" s="415"/>
      <c r="I57" s="415"/>
      <c r="J57" s="415"/>
      <c r="K57" s="415"/>
      <c r="L57" s="414"/>
      <c r="M57" s="418"/>
      <c r="N57" s="419" t="s">
        <v>172</v>
      </c>
      <c r="O57" s="420"/>
      <c r="P57" s="420"/>
      <c r="Q57" s="421"/>
      <c r="R57" s="421"/>
      <c r="S57" s="421"/>
      <c r="T57" s="421"/>
      <c r="U57" s="421"/>
      <c r="V57" s="421"/>
      <c r="W57" s="422" t="s">
        <v>37</v>
      </c>
      <c r="X57" s="423"/>
      <c r="Y57" s="398"/>
      <c r="Z57" s="399"/>
      <c r="AA57" s="399"/>
      <c r="AB57" s="399"/>
      <c r="AC57" s="415"/>
      <c r="AD57" s="415"/>
      <c r="AE57" s="415"/>
      <c r="AF57" s="415"/>
      <c r="AG57" s="415"/>
      <c r="AH57" s="414"/>
      <c r="AI57" s="418"/>
    </row>
    <row r="58" spans="1:35" ht="17.25" customHeight="1" x14ac:dyDescent="0.25">
      <c r="A58" s="396" t="s">
        <v>131</v>
      </c>
      <c r="B58" s="397"/>
      <c r="C58" s="397"/>
      <c r="D58" s="397"/>
      <c r="E58" s="397"/>
      <c r="F58" s="400"/>
      <c r="G58" s="400"/>
      <c r="H58" s="400"/>
      <c r="I58" s="400"/>
      <c r="J58" s="400"/>
      <c r="K58" s="400"/>
      <c r="L58" s="397" t="s">
        <v>36</v>
      </c>
      <c r="M58" s="402"/>
      <c r="N58" s="396" t="s">
        <v>40</v>
      </c>
      <c r="O58" s="397"/>
      <c r="P58" s="397"/>
      <c r="Q58" s="411"/>
      <c r="R58" s="411"/>
      <c r="S58" s="411"/>
      <c r="T58" s="411"/>
      <c r="U58" s="411"/>
      <c r="V58" s="411"/>
      <c r="W58" s="397" t="s">
        <v>36</v>
      </c>
      <c r="X58" s="402"/>
      <c r="Y58" s="396" t="s">
        <v>43</v>
      </c>
      <c r="Z58" s="397"/>
      <c r="AA58" s="397"/>
      <c r="AB58" s="397"/>
      <c r="AC58" s="400"/>
      <c r="AD58" s="400"/>
      <c r="AE58" s="400"/>
      <c r="AF58" s="400"/>
      <c r="AG58" s="400"/>
      <c r="AH58" s="397" t="s">
        <v>36</v>
      </c>
      <c r="AI58" s="402"/>
    </row>
    <row r="59" spans="1:35" ht="11.25" customHeight="1" x14ac:dyDescent="0.25">
      <c r="A59" s="398"/>
      <c r="B59" s="399"/>
      <c r="C59" s="399"/>
      <c r="D59" s="399"/>
      <c r="E59" s="399"/>
      <c r="F59" s="401"/>
      <c r="G59" s="401"/>
      <c r="H59" s="401"/>
      <c r="I59" s="401"/>
      <c r="J59" s="401"/>
      <c r="K59" s="401"/>
      <c r="L59" s="399"/>
      <c r="M59" s="403"/>
      <c r="N59" s="398"/>
      <c r="O59" s="399"/>
      <c r="P59" s="399"/>
      <c r="Q59" s="404" t="s">
        <v>44</v>
      </c>
      <c r="R59" s="404"/>
      <c r="S59" s="404"/>
      <c r="T59" s="404"/>
      <c r="U59" s="404"/>
      <c r="V59" s="404"/>
      <c r="W59" s="404"/>
      <c r="X59" s="405"/>
      <c r="Y59" s="398"/>
      <c r="Z59" s="399"/>
      <c r="AA59" s="399"/>
      <c r="AB59" s="399"/>
      <c r="AC59" s="401"/>
      <c r="AD59" s="401"/>
      <c r="AE59" s="401"/>
      <c r="AF59" s="401"/>
      <c r="AG59" s="401"/>
      <c r="AH59" s="399"/>
      <c r="AI59" s="403"/>
    </row>
    <row r="60" spans="1:35" ht="21.75" customHeight="1" x14ac:dyDescent="0.25">
      <c r="A60" s="263" t="s">
        <v>45</v>
      </c>
      <c r="B60" s="264"/>
      <c r="C60" s="264"/>
      <c r="D60" s="264"/>
      <c r="E60" s="264"/>
      <c r="F60" s="268"/>
      <c r="G60" s="268"/>
      <c r="H60" s="268"/>
      <c r="I60" s="268"/>
      <c r="J60" s="268"/>
      <c r="K60" s="235"/>
      <c r="L60" s="235"/>
      <c r="M60" s="235"/>
      <c r="N60" s="235"/>
      <c r="O60" s="235"/>
      <c r="P60" s="235"/>
      <c r="Q60" s="264"/>
      <c r="R60" s="264"/>
      <c r="S60" s="264"/>
      <c r="T60" s="264"/>
      <c r="U60" s="264"/>
      <c r="V60" s="264"/>
      <c r="W60" s="264"/>
      <c r="X60" s="264"/>
      <c r="Y60" s="264"/>
      <c r="Z60" s="264"/>
      <c r="AA60" s="264"/>
      <c r="AB60" s="264"/>
      <c r="AC60" s="264"/>
      <c r="AD60" s="264"/>
      <c r="AE60" s="264"/>
      <c r="AF60" s="264"/>
      <c r="AG60" s="264"/>
      <c r="AH60" s="264"/>
      <c r="AI60" s="265"/>
    </row>
    <row r="61" spans="1:35" ht="21.75" customHeight="1" x14ac:dyDescent="0.25">
      <c r="A61" s="406"/>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8"/>
    </row>
    <row r="62" spans="1:35" ht="17.25" customHeight="1" x14ac:dyDescent="0.25">
      <c r="A62" s="398"/>
      <c r="B62" s="399"/>
      <c r="C62" s="399"/>
      <c r="D62" s="399"/>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403"/>
    </row>
    <row r="63" spans="1:35" ht="17.25" customHeight="1" x14ac:dyDescent="0.25">
      <c r="A63" s="409" t="s">
        <v>132</v>
      </c>
      <c r="B63" s="365"/>
      <c r="C63" s="365"/>
      <c r="D63" s="365"/>
      <c r="E63" s="410"/>
      <c r="F63" s="251" t="s">
        <v>46</v>
      </c>
      <c r="AI63" s="270"/>
    </row>
    <row r="64" spans="1:35" ht="17.25" customHeight="1" x14ac:dyDescent="0.25">
      <c r="A64" s="409"/>
      <c r="B64" s="365"/>
      <c r="C64" s="365"/>
      <c r="D64" s="365"/>
      <c r="E64" s="410"/>
      <c r="F64" s="9" t="s">
        <v>47</v>
      </c>
      <c r="G64" s="9"/>
      <c r="H64" s="9"/>
      <c r="I64" s="9"/>
      <c r="J64" s="9"/>
      <c r="K64" s="9"/>
      <c r="L64" s="392"/>
      <c r="M64" s="392"/>
      <c r="N64" s="392"/>
      <c r="O64" s="392"/>
      <c r="P64" s="9" t="s">
        <v>37</v>
      </c>
      <c r="Q64" s="9"/>
      <c r="R64" s="9" t="s">
        <v>49</v>
      </c>
      <c r="S64" s="9"/>
      <c r="T64" s="9"/>
      <c r="U64" s="9"/>
      <c r="V64" s="9"/>
      <c r="W64" s="9"/>
      <c r="X64" s="9"/>
      <c r="Y64" s="9"/>
      <c r="Z64" s="393"/>
      <c r="AA64" s="393"/>
      <c r="AB64" s="393"/>
      <c r="AC64" s="393"/>
      <c r="AD64" s="9" t="s">
        <v>50</v>
      </c>
      <c r="AE64" s="9"/>
      <c r="AF64" s="9"/>
      <c r="AG64" s="9"/>
      <c r="AH64" s="9"/>
      <c r="AI64" s="274"/>
    </row>
    <row r="65" spans="1:35" ht="17.25" customHeight="1" x14ac:dyDescent="0.25">
      <c r="A65" s="366" t="s">
        <v>52</v>
      </c>
      <c r="B65" s="367"/>
      <c r="C65" s="367"/>
      <c r="D65" s="367"/>
      <c r="E65" s="368"/>
      <c r="F65" s="275" t="s">
        <v>48</v>
      </c>
      <c r="G65" s="9"/>
      <c r="H65" s="9"/>
      <c r="I65" s="9"/>
      <c r="J65" s="9"/>
      <c r="K65" s="9"/>
      <c r="L65" s="392"/>
      <c r="M65" s="392"/>
      <c r="N65" s="392"/>
      <c r="O65" s="392"/>
      <c r="P65" s="9" t="s">
        <v>37</v>
      </c>
      <c r="Q65" s="9"/>
      <c r="R65" s="9" t="s">
        <v>51</v>
      </c>
      <c r="S65" s="9"/>
      <c r="T65" s="9"/>
      <c r="U65" s="9"/>
      <c r="V65" s="9"/>
      <c r="W65" s="9"/>
      <c r="X65" s="9"/>
      <c r="Y65" s="9"/>
      <c r="Z65" s="393"/>
      <c r="AA65" s="393"/>
      <c r="AB65" s="393"/>
      <c r="AC65" s="393"/>
      <c r="AD65" s="9" t="s">
        <v>37</v>
      </c>
      <c r="AE65" s="9"/>
      <c r="AF65" s="9"/>
      <c r="AG65" s="9"/>
      <c r="AH65" s="9"/>
      <c r="AI65" s="274"/>
    </row>
    <row r="66" spans="1:35" ht="18" customHeight="1" x14ac:dyDescent="0.25">
      <c r="A66" s="366"/>
      <c r="B66" s="367"/>
      <c r="C66" s="367"/>
      <c r="D66" s="367"/>
      <c r="E66" s="368"/>
      <c r="F66" s="276" t="s">
        <v>53</v>
      </c>
      <c r="G66" s="10"/>
      <c r="H66" s="10"/>
      <c r="I66" s="10"/>
      <c r="J66" s="10"/>
      <c r="K66" s="10"/>
      <c r="L66" s="10"/>
      <c r="M66" s="10"/>
      <c r="N66" s="394"/>
      <c r="O66" s="394"/>
      <c r="P66" s="394"/>
      <c r="Q66" s="394"/>
      <c r="R66" s="394"/>
      <c r="S66" s="394"/>
      <c r="T66" s="394"/>
      <c r="U66" s="394"/>
      <c r="V66" s="394"/>
      <c r="W66" s="394"/>
      <c r="X66" s="394"/>
      <c r="Y66" s="394"/>
      <c r="Z66" s="394"/>
      <c r="AA66" s="394"/>
      <c r="AB66" s="394"/>
      <c r="AC66" s="394"/>
      <c r="AD66" s="394"/>
      <c r="AE66" s="394"/>
      <c r="AF66" s="394"/>
      <c r="AG66" s="394"/>
      <c r="AH66" s="394"/>
      <c r="AI66" s="395"/>
    </row>
  </sheetData>
  <mergeCells count="263">
    <mergeCell ref="A6:F6"/>
    <mergeCell ref="G6:AI6"/>
    <mergeCell ref="P1:Q1"/>
    <mergeCell ref="A2:F2"/>
    <mergeCell ref="G2:AI2"/>
    <mergeCell ref="A3:F3"/>
    <mergeCell ref="G3:Y3"/>
    <mergeCell ref="AC3:AI3"/>
    <mergeCell ref="A4:F4"/>
    <mergeCell ref="G4:AI4"/>
    <mergeCell ref="A5:F5"/>
    <mergeCell ref="G5:Y5"/>
    <mergeCell ref="AC5:AI5"/>
    <mergeCell ref="A8:F8"/>
    <mergeCell ref="G8:J8"/>
    <mergeCell ref="K8:N8"/>
    <mergeCell ref="O8:R8"/>
    <mergeCell ref="S8:V8"/>
    <mergeCell ref="W8:Z8"/>
    <mergeCell ref="AA8:AD8"/>
    <mergeCell ref="AE8:AI8"/>
    <mergeCell ref="A9:F9"/>
    <mergeCell ref="G9:I9"/>
    <mergeCell ref="K9:M9"/>
    <mergeCell ref="O9:Q9"/>
    <mergeCell ref="S9:U9"/>
    <mergeCell ref="W9:Y9"/>
    <mergeCell ref="AA9:AC9"/>
    <mergeCell ref="AE9:AH9"/>
    <mergeCell ref="A10:F10"/>
    <mergeCell ref="G10:I10"/>
    <mergeCell ref="K10:M10"/>
    <mergeCell ref="O10:Q10"/>
    <mergeCell ref="S10:U10"/>
    <mergeCell ref="W10:Y10"/>
    <mergeCell ref="AA10:AC10"/>
    <mergeCell ref="AE10:AH10"/>
    <mergeCell ref="A13:F13"/>
    <mergeCell ref="G13:I13"/>
    <mergeCell ref="K13:M13"/>
    <mergeCell ref="O13:Q13"/>
    <mergeCell ref="S13:U13"/>
    <mergeCell ref="W13:Y13"/>
    <mergeCell ref="AA13:AC13"/>
    <mergeCell ref="AE13:AH13"/>
    <mergeCell ref="AA11:AC11"/>
    <mergeCell ref="AE11:AH11"/>
    <mergeCell ref="A12:F12"/>
    <mergeCell ref="G12:I12"/>
    <mergeCell ref="K12:M12"/>
    <mergeCell ref="O12:Q12"/>
    <mergeCell ref="S12:U12"/>
    <mergeCell ref="W12:Y12"/>
    <mergeCell ref="A14:F14"/>
    <mergeCell ref="G14:I14"/>
    <mergeCell ref="K14:M14"/>
    <mergeCell ref="O14:Q14"/>
    <mergeCell ref="S14:U14"/>
    <mergeCell ref="W14:Y14"/>
    <mergeCell ref="AA14:AC14"/>
    <mergeCell ref="AE14:AH14"/>
    <mergeCell ref="A15:F15"/>
    <mergeCell ref="G15:I15"/>
    <mergeCell ref="K15:M15"/>
    <mergeCell ref="O15:Q15"/>
    <mergeCell ref="S15:U15"/>
    <mergeCell ref="W15:Y15"/>
    <mergeCell ref="AA15:AC15"/>
    <mergeCell ref="AE15:AH15"/>
    <mergeCell ref="AE16:AH16"/>
    <mergeCell ref="A17:F17"/>
    <mergeCell ref="G17:AI17"/>
    <mergeCell ref="A18:F21"/>
    <mergeCell ref="H18:J19"/>
    <mergeCell ref="M19:N20"/>
    <mergeCell ref="A16:F16"/>
    <mergeCell ref="G16:I16"/>
    <mergeCell ref="K16:M16"/>
    <mergeCell ref="O16:Q16"/>
    <mergeCell ref="O25:P25"/>
    <mergeCell ref="R25:S25"/>
    <mergeCell ref="U25:V25"/>
    <mergeCell ref="X25:Y25"/>
    <mergeCell ref="S16:U16"/>
    <mergeCell ref="W16:Y16"/>
    <mergeCell ref="A22:F22"/>
    <mergeCell ref="J22:K22"/>
    <mergeCell ref="W22:X22"/>
    <mergeCell ref="A24:E24"/>
    <mergeCell ref="F24:K24"/>
    <mergeCell ref="L24:Q24"/>
    <mergeCell ref="R24:W24"/>
    <mergeCell ref="X24:AC24"/>
    <mergeCell ref="U36:V36"/>
    <mergeCell ref="X36:Y36"/>
    <mergeCell ref="AA36:AB36"/>
    <mergeCell ref="AD36:AI36"/>
    <mergeCell ref="AA25:AB25"/>
    <mergeCell ref="AD25:AI25"/>
    <mergeCell ref="A29:E29"/>
    <mergeCell ref="F29:K29"/>
    <mergeCell ref="L29:Q29"/>
    <mergeCell ref="R29:W29"/>
    <mergeCell ref="X29:AC29"/>
    <mergeCell ref="AD29:AI29"/>
    <mergeCell ref="AD26:AI26"/>
    <mergeCell ref="A27:E27"/>
    <mergeCell ref="F27:J27"/>
    <mergeCell ref="L27:P27"/>
    <mergeCell ref="R27:V27"/>
    <mergeCell ref="X27:AB27"/>
    <mergeCell ref="AD27:AH27"/>
    <mergeCell ref="A26:E26"/>
    <mergeCell ref="F26:G26"/>
    <mergeCell ref="I26:J26"/>
    <mergeCell ref="L26:M26"/>
    <mergeCell ref="O26:P26"/>
    <mergeCell ref="AH56:AI57"/>
    <mergeCell ref="N57:P57"/>
    <mergeCell ref="Q57:V57"/>
    <mergeCell ref="W57:X57"/>
    <mergeCell ref="AF45:AG45"/>
    <mergeCell ref="W56:X56"/>
    <mergeCell ref="A30:E30"/>
    <mergeCell ref="F30:G30"/>
    <mergeCell ref="I30:J30"/>
    <mergeCell ref="L30:M30"/>
    <mergeCell ref="O30:P30"/>
    <mergeCell ref="R30:S30"/>
    <mergeCell ref="A31:E31"/>
    <mergeCell ref="F31:G31"/>
    <mergeCell ref="I31:J31"/>
    <mergeCell ref="L31:M31"/>
    <mergeCell ref="O31:P31"/>
    <mergeCell ref="R31:S31"/>
    <mergeCell ref="X32:AB32"/>
    <mergeCell ref="AD32:AH32"/>
    <mergeCell ref="U30:V30"/>
    <mergeCell ref="X30:Y30"/>
    <mergeCell ref="AA30:AB30"/>
    <mergeCell ref="AD30:AI30"/>
    <mergeCell ref="A51:D51"/>
    <mergeCell ref="L51:M51"/>
    <mergeCell ref="S51:T51"/>
    <mergeCell ref="A53:E54"/>
    <mergeCell ref="AD54:AG54"/>
    <mergeCell ref="A56:E57"/>
    <mergeCell ref="F56:K57"/>
    <mergeCell ref="L56:M57"/>
    <mergeCell ref="N56:P56"/>
    <mergeCell ref="Q56:V56"/>
    <mergeCell ref="Y56:AB57"/>
    <mergeCell ref="AC56:AG57"/>
    <mergeCell ref="A65:E66"/>
    <mergeCell ref="L65:O65"/>
    <mergeCell ref="Z65:AC65"/>
    <mergeCell ref="N66:AI66"/>
    <mergeCell ref="Y58:AB59"/>
    <mergeCell ref="AC58:AG59"/>
    <mergeCell ref="AH58:AI59"/>
    <mergeCell ref="Q59:X59"/>
    <mergeCell ref="A61:AI62"/>
    <mergeCell ref="A63:E64"/>
    <mergeCell ref="L64:O64"/>
    <mergeCell ref="Z64:AC64"/>
    <mergeCell ref="A58:E59"/>
    <mergeCell ref="F58:K59"/>
    <mergeCell ref="L58:M59"/>
    <mergeCell ref="N58:P59"/>
    <mergeCell ref="Q58:V58"/>
    <mergeCell ref="W58:X58"/>
    <mergeCell ref="AA12:AC12"/>
    <mergeCell ref="AE12:AH12"/>
    <mergeCell ref="A11:F11"/>
    <mergeCell ref="G11:I11"/>
    <mergeCell ref="K11:M11"/>
    <mergeCell ref="O11:Q11"/>
    <mergeCell ref="S11:U11"/>
    <mergeCell ref="W11:Y11"/>
    <mergeCell ref="AD35:AI35"/>
    <mergeCell ref="AD31:AI31"/>
    <mergeCell ref="AD34:AI34"/>
    <mergeCell ref="U35:V35"/>
    <mergeCell ref="X35:Y35"/>
    <mergeCell ref="AA35:AB35"/>
    <mergeCell ref="R26:S26"/>
    <mergeCell ref="U26:V26"/>
    <mergeCell ref="X26:Y26"/>
    <mergeCell ref="AA26:AB26"/>
    <mergeCell ref="AA16:AC16"/>
    <mergeCell ref="AD24:AI24"/>
    <mergeCell ref="A25:E25"/>
    <mergeCell ref="F25:G25"/>
    <mergeCell ref="I25:J25"/>
    <mergeCell ref="L25:M25"/>
    <mergeCell ref="A36:E36"/>
    <mergeCell ref="F36:G36"/>
    <mergeCell ref="I36:J36"/>
    <mergeCell ref="L36:M36"/>
    <mergeCell ref="O36:P36"/>
    <mergeCell ref="R36:S36"/>
    <mergeCell ref="U31:V31"/>
    <mergeCell ref="X31:Y31"/>
    <mergeCell ref="AA31:AB31"/>
    <mergeCell ref="A32:E32"/>
    <mergeCell ref="F32:J32"/>
    <mergeCell ref="L32:P32"/>
    <mergeCell ref="R32:V32"/>
    <mergeCell ref="A34:E34"/>
    <mergeCell ref="F34:K34"/>
    <mergeCell ref="L34:Q34"/>
    <mergeCell ref="R34:W34"/>
    <mergeCell ref="X34:AC34"/>
    <mergeCell ref="A35:E35"/>
    <mergeCell ref="F35:G35"/>
    <mergeCell ref="I35:J35"/>
    <mergeCell ref="L35:M35"/>
    <mergeCell ref="O35:P35"/>
    <mergeCell ref="R35:S35"/>
    <mergeCell ref="Z48:AA48"/>
    <mergeCell ref="AF48:AG48"/>
    <mergeCell ref="M49:N49"/>
    <mergeCell ref="Z41:AA41"/>
    <mergeCell ref="AF41:AG41"/>
    <mergeCell ref="A39:E41"/>
    <mergeCell ref="M39:N39"/>
    <mergeCell ref="T39:U39"/>
    <mergeCell ref="T49:U49"/>
    <mergeCell ref="Z49:AA49"/>
    <mergeCell ref="AF49:AG49"/>
    <mergeCell ref="A47:E49"/>
    <mergeCell ref="M47:N47"/>
    <mergeCell ref="T47:U47"/>
    <mergeCell ref="Z47:AA47"/>
    <mergeCell ref="AF47:AG47"/>
    <mergeCell ref="M48:N48"/>
    <mergeCell ref="T48:U48"/>
    <mergeCell ref="T44:U44"/>
    <mergeCell ref="M45:N45"/>
    <mergeCell ref="T45:U45"/>
    <mergeCell ref="Z45:AA45"/>
    <mergeCell ref="M41:N41"/>
    <mergeCell ref="Z44:AA44"/>
    <mergeCell ref="A43:E45"/>
    <mergeCell ref="M43:N43"/>
    <mergeCell ref="T43:U43"/>
    <mergeCell ref="Z43:AA43"/>
    <mergeCell ref="AF43:AG43"/>
    <mergeCell ref="M44:N44"/>
    <mergeCell ref="A37:E37"/>
    <mergeCell ref="F37:J37"/>
    <mergeCell ref="L37:P37"/>
    <mergeCell ref="R37:V37"/>
    <mergeCell ref="X37:AB37"/>
    <mergeCell ref="AD37:AH37"/>
    <mergeCell ref="AF44:AG44"/>
    <mergeCell ref="T41:U41"/>
    <mergeCell ref="Z39:AA39"/>
    <mergeCell ref="AF39:AG39"/>
    <mergeCell ref="M40:N40"/>
    <mergeCell ref="T40:U40"/>
    <mergeCell ref="Z40:AA40"/>
    <mergeCell ref="AF40:AG40"/>
  </mergeCells>
  <phoneticPr fontId="1"/>
  <pageMargins left="0.51181102362204722" right="0.39370078740157483" top="0.55118110236220474" bottom="0.55118110236220474" header="0.31496062992125984" footer="0.31496062992125984"/>
  <pageSetup paperSize="9" scale="98" orientation="portrait" r:id="rId1"/>
  <headerFooter>
    <oddHeader>&amp;L&amp;"ＭＳ Ｐ明朝,標準"&amp;8別記第１号様式（第7条関係）</oddHeader>
  </headerFooter>
  <rowBreaks count="1" manualBreakCount="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5"/>
  <sheetViews>
    <sheetView view="pageBreakPreview" zoomScaleNormal="100" zoomScaleSheetLayoutView="100" workbookViewId="0">
      <selection activeCell="AK25" sqref="AK25"/>
    </sheetView>
  </sheetViews>
  <sheetFormatPr defaultColWidth="2.86328125" defaultRowHeight="18" customHeight="1" x14ac:dyDescent="0.25"/>
  <cols>
    <col min="1" max="32" width="3" style="1" customWidth="1"/>
    <col min="33" max="16384" width="2.86328125" style="1"/>
  </cols>
  <sheetData>
    <row r="1" spans="1:32" ht="18" customHeight="1" x14ac:dyDescent="0.25">
      <c r="A1" s="12" t="s">
        <v>206</v>
      </c>
    </row>
    <row r="2" spans="1:32" ht="18" customHeight="1" x14ac:dyDescent="0.25">
      <c r="A2" s="366" t="s">
        <v>207</v>
      </c>
      <c r="B2" s="367"/>
      <c r="C2" s="367"/>
      <c r="D2" s="367"/>
      <c r="E2" s="367"/>
      <c r="F2" s="367"/>
      <c r="G2" s="367"/>
      <c r="H2" s="367"/>
      <c r="I2" s="367"/>
      <c r="J2" s="367"/>
      <c r="K2" s="367"/>
      <c r="L2" s="367"/>
      <c r="M2" s="367"/>
      <c r="N2" s="367"/>
      <c r="O2" s="367"/>
      <c r="P2" s="367"/>
      <c r="Q2" s="366" t="s">
        <v>208</v>
      </c>
      <c r="R2" s="367"/>
      <c r="S2" s="367"/>
      <c r="T2" s="367"/>
      <c r="U2" s="367"/>
      <c r="V2" s="367"/>
      <c r="W2" s="367"/>
      <c r="X2" s="367"/>
      <c r="Y2" s="367"/>
      <c r="Z2" s="367"/>
      <c r="AA2" s="367"/>
      <c r="AB2" s="367"/>
      <c r="AC2" s="367"/>
      <c r="AD2" s="367"/>
      <c r="AE2" s="367"/>
      <c r="AF2" s="368"/>
    </row>
    <row r="3" spans="1:32" ht="18" customHeight="1" x14ac:dyDescent="0.25">
      <c r="A3" s="366" t="s">
        <v>209</v>
      </c>
      <c r="B3" s="367"/>
      <c r="C3" s="367"/>
      <c r="D3" s="367"/>
      <c r="E3" s="512"/>
      <c r="F3" s="367" t="s">
        <v>210</v>
      </c>
      <c r="G3" s="367"/>
      <c r="H3" s="367"/>
      <c r="I3" s="367"/>
      <c r="J3" s="367"/>
      <c r="K3" s="367"/>
      <c r="L3" s="367"/>
      <c r="M3" s="367"/>
      <c r="N3" s="367"/>
      <c r="O3" s="367"/>
      <c r="P3" s="368"/>
      <c r="Q3" s="366" t="s">
        <v>209</v>
      </c>
      <c r="R3" s="367"/>
      <c r="S3" s="367"/>
      <c r="T3" s="367"/>
      <c r="U3" s="512"/>
      <c r="V3" s="367" t="s">
        <v>210</v>
      </c>
      <c r="W3" s="367"/>
      <c r="X3" s="367"/>
      <c r="Y3" s="367"/>
      <c r="Z3" s="367"/>
      <c r="AA3" s="367"/>
      <c r="AB3" s="367"/>
      <c r="AC3" s="367"/>
      <c r="AD3" s="367"/>
      <c r="AE3" s="367"/>
      <c r="AF3" s="368"/>
    </row>
    <row r="4" spans="1:32" ht="15" customHeight="1" x14ac:dyDescent="0.25">
      <c r="A4" s="466"/>
      <c r="B4" s="416"/>
      <c r="C4" s="416"/>
      <c r="D4" s="416"/>
      <c r="E4" s="510"/>
      <c r="F4" s="511"/>
      <c r="G4" s="397"/>
      <c r="H4" s="397"/>
      <c r="I4" s="397"/>
      <c r="J4" s="397"/>
      <c r="K4" s="397"/>
      <c r="L4" s="397"/>
      <c r="M4" s="397"/>
      <c r="N4" s="397"/>
      <c r="O4" s="397"/>
      <c r="P4" s="402"/>
      <c r="Q4" s="466"/>
      <c r="R4" s="416"/>
      <c r="S4" s="416"/>
      <c r="T4" s="416"/>
      <c r="U4" s="510"/>
      <c r="V4" s="511"/>
      <c r="W4" s="397"/>
      <c r="X4" s="397"/>
      <c r="Y4" s="397"/>
      <c r="Z4" s="397"/>
      <c r="AA4" s="397"/>
      <c r="AB4" s="397"/>
      <c r="AC4" s="397"/>
      <c r="AD4" s="397"/>
      <c r="AE4" s="397"/>
      <c r="AF4" s="402"/>
    </row>
    <row r="5" spans="1:32" ht="15" customHeight="1" x14ac:dyDescent="0.25">
      <c r="A5" s="505"/>
      <c r="B5" s="506"/>
      <c r="C5" s="506"/>
      <c r="D5" s="506"/>
      <c r="E5" s="507"/>
      <c r="F5" s="508"/>
      <c r="G5" s="509"/>
      <c r="H5" s="509"/>
      <c r="I5" s="509"/>
      <c r="J5" s="509"/>
      <c r="K5" s="509"/>
      <c r="L5" s="509"/>
      <c r="M5" s="509"/>
      <c r="N5" s="509"/>
      <c r="O5" s="509"/>
      <c r="P5" s="408"/>
      <c r="Q5" s="505"/>
      <c r="R5" s="506"/>
      <c r="S5" s="506"/>
      <c r="T5" s="506"/>
      <c r="U5" s="507"/>
      <c r="V5" s="508"/>
      <c r="W5" s="509"/>
      <c r="X5" s="509"/>
      <c r="Y5" s="509"/>
      <c r="Z5" s="509"/>
      <c r="AA5" s="509"/>
      <c r="AB5" s="509"/>
      <c r="AC5" s="509"/>
      <c r="AD5" s="509"/>
      <c r="AE5" s="509"/>
      <c r="AF5" s="408"/>
    </row>
    <row r="6" spans="1:32" ht="15" customHeight="1" x14ac:dyDescent="0.25">
      <c r="A6" s="505"/>
      <c r="B6" s="506"/>
      <c r="C6" s="506"/>
      <c r="D6" s="506"/>
      <c r="E6" s="507"/>
      <c r="F6" s="508"/>
      <c r="G6" s="509"/>
      <c r="H6" s="509"/>
      <c r="I6" s="509"/>
      <c r="J6" s="509"/>
      <c r="K6" s="509"/>
      <c r="L6" s="509"/>
      <c r="M6" s="509"/>
      <c r="N6" s="509"/>
      <c r="O6" s="509"/>
      <c r="P6" s="408"/>
      <c r="Q6" s="505"/>
      <c r="R6" s="506"/>
      <c r="S6" s="506"/>
      <c r="T6" s="506"/>
      <c r="U6" s="507"/>
      <c r="V6" s="508"/>
      <c r="W6" s="509"/>
      <c r="X6" s="509"/>
      <c r="Y6" s="509"/>
      <c r="Z6" s="509"/>
      <c r="AA6" s="509"/>
      <c r="AB6" s="509"/>
      <c r="AC6" s="509"/>
      <c r="AD6" s="509"/>
      <c r="AE6" s="509"/>
      <c r="AF6" s="408"/>
    </row>
    <row r="7" spans="1:32" ht="15" customHeight="1" x14ac:dyDescent="0.25">
      <c r="A7" s="505"/>
      <c r="B7" s="506"/>
      <c r="C7" s="506"/>
      <c r="D7" s="506"/>
      <c r="E7" s="507"/>
      <c r="F7" s="508"/>
      <c r="G7" s="509"/>
      <c r="H7" s="509"/>
      <c r="I7" s="509"/>
      <c r="J7" s="509"/>
      <c r="K7" s="509"/>
      <c r="L7" s="509"/>
      <c r="M7" s="509"/>
      <c r="N7" s="509"/>
      <c r="O7" s="509"/>
      <c r="P7" s="408"/>
      <c r="Q7" s="505"/>
      <c r="R7" s="506"/>
      <c r="S7" s="506"/>
      <c r="T7" s="506"/>
      <c r="U7" s="507"/>
      <c r="V7" s="508"/>
      <c r="W7" s="509"/>
      <c r="X7" s="509"/>
      <c r="Y7" s="509"/>
      <c r="Z7" s="509"/>
      <c r="AA7" s="509"/>
      <c r="AB7" s="509"/>
      <c r="AC7" s="509"/>
      <c r="AD7" s="509"/>
      <c r="AE7" s="509"/>
      <c r="AF7" s="408"/>
    </row>
    <row r="8" spans="1:32" ht="15" customHeight="1" x14ac:dyDescent="0.25">
      <c r="A8" s="505"/>
      <c r="B8" s="506"/>
      <c r="C8" s="506"/>
      <c r="D8" s="506"/>
      <c r="E8" s="507"/>
      <c r="F8" s="508"/>
      <c r="G8" s="509"/>
      <c r="H8" s="509"/>
      <c r="I8" s="509"/>
      <c r="J8" s="509"/>
      <c r="K8" s="509"/>
      <c r="L8" s="509"/>
      <c r="M8" s="509"/>
      <c r="N8" s="509"/>
      <c r="O8" s="509"/>
      <c r="P8" s="408"/>
      <c r="Q8" s="505"/>
      <c r="R8" s="506"/>
      <c r="S8" s="506"/>
      <c r="T8" s="506"/>
      <c r="U8" s="507"/>
      <c r="V8" s="508"/>
      <c r="W8" s="509"/>
      <c r="X8" s="509"/>
      <c r="Y8" s="509"/>
      <c r="Z8" s="509"/>
      <c r="AA8" s="509"/>
      <c r="AB8" s="509"/>
      <c r="AC8" s="509"/>
      <c r="AD8" s="509"/>
      <c r="AE8" s="509"/>
      <c r="AF8" s="408"/>
    </row>
    <row r="9" spans="1:32" ht="15" customHeight="1" x14ac:dyDescent="0.25">
      <c r="A9" s="505"/>
      <c r="B9" s="506"/>
      <c r="C9" s="506"/>
      <c r="D9" s="506"/>
      <c r="E9" s="507"/>
      <c r="F9" s="508"/>
      <c r="G9" s="509"/>
      <c r="H9" s="509"/>
      <c r="I9" s="509"/>
      <c r="J9" s="509"/>
      <c r="K9" s="509"/>
      <c r="L9" s="509"/>
      <c r="M9" s="509"/>
      <c r="N9" s="509"/>
      <c r="O9" s="509"/>
      <c r="P9" s="408"/>
      <c r="Q9" s="505"/>
      <c r="R9" s="506"/>
      <c r="S9" s="506"/>
      <c r="T9" s="506"/>
      <c r="U9" s="507"/>
      <c r="V9" s="508"/>
      <c r="W9" s="509"/>
      <c r="X9" s="509"/>
      <c r="Y9" s="509"/>
      <c r="Z9" s="509"/>
      <c r="AA9" s="509"/>
      <c r="AB9" s="509"/>
      <c r="AC9" s="509"/>
      <c r="AD9" s="509"/>
      <c r="AE9" s="509"/>
      <c r="AF9" s="408"/>
    </row>
    <row r="10" spans="1:32" ht="15" customHeight="1" x14ac:dyDescent="0.25">
      <c r="A10" s="426"/>
      <c r="B10" s="414"/>
      <c r="C10" s="414"/>
      <c r="D10" s="414"/>
      <c r="E10" s="501"/>
      <c r="F10" s="502"/>
      <c r="G10" s="399"/>
      <c r="H10" s="399"/>
      <c r="I10" s="399"/>
      <c r="J10" s="399"/>
      <c r="K10" s="399"/>
      <c r="L10" s="399"/>
      <c r="M10" s="399"/>
      <c r="N10" s="399"/>
      <c r="O10" s="399"/>
      <c r="P10" s="403"/>
      <c r="Q10" s="426"/>
      <c r="R10" s="414"/>
      <c r="S10" s="414"/>
      <c r="T10" s="414"/>
      <c r="U10" s="501"/>
      <c r="V10" s="502"/>
      <c r="W10" s="399"/>
      <c r="X10" s="399"/>
      <c r="Y10" s="399"/>
      <c r="Z10" s="399"/>
      <c r="AA10" s="399"/>
      <c r="AB10" s="399"/>
      <c r="AC10" s="399"/>
      <c r="AD10" s="399"/>
      <c r="AE10" s="399"/>
      <c r="AF10" s="403"/>
    </row>
    <row r="11" spans="1:32" ht="21.75" customHeight="1" x14ac:dyDescent="0.25">
      <c r="A11" s="12" t="s">
        <v>211</v>
      </c>
    </row>
    <row r="12" spans="1:32" ht="20.25" customHeight="1" x14ac:dyDescent="0.25">
      <c r="A12" s="7" t="s">
        <v>212</v>
      </c>
      <c r="B12" s="3"/>
      <c r="C12" s="503"/>
      <c r="D12" s="503"/>
      <c r="E12" s="503"/>
      <c r="F12" s="503"/>
      <c r="G12" s="503"/>
      <c r="H12" s="503"/>
      <c r="I12" s="503"/>
      <c r="J12" s="503"/>
      <c r="K12" s="503"/>
      <c r="L12" s="503"/>
      <c r="M12" s="503"/>
      <c r="N12" s="503"/>
      <c r="O12" s="503"/>
      <c r="P12" s="504"/>
      <c r="Q12" s="3" t="s">
        <v>213</v>
      </c>
      <c r="R12" s="67"/>
      <c r="S12" s="503"/>
      <c r="T12" s="503"/>
      <c r="U12" s="503"/>
      <c r="V12" s="503"/>
      <c r="W12" s="503"/>
      <c r="X12" s="503"/>
      <c r="Y12" s="503"/>
      <c r="Z12" s="503"/>
      <c r="AA12" s="503"/>
      <c r="AB12" s="503"/>
      <c r="AC12" s="503"/>
      <c r="AD12" s="503"/>
      <c r="AE12" s="503"/>
      <c r="AF12" s="504"/>
    </row>
    <row r="13" spans="1:32" ht="20.25" customHeight="1" x14ac:dyDescent="0.25">
      <c r="A13" s="129" t="s">
        <v>214</v>
      </c>
      <c r="B13" s="5"/>
      <c r="C13" s="494"/>
      <c r="D13" s="494"/>
      <c r="E13" s="494"/>
      <c r="F13" s="494"/>
      <c r="G13" s="494"/>
      <c r="H13" s="494"/>
      <c r="I13" s="494"/>
      <c r="J13" s="494"/>
      <c r="K13" s="494"/>
      <c r="L13" s="494"/>
      <c r="M13" s="494"/>
      <c r="N13" s="494"/>
      <c r="O13" s="494"/>
      <c r="P13" s="495"/>
      <c r="Q13" s="129" t="s">
        <v>215</v>
      </c>
      <c r="R13" s="11"/>
      <c r="S13" s="494"/>
      <c r="T13" s="494"/>
      <c r="U13" s="494"/>
      <c r="V13" s="494"/>
      <c r="W13" s="494"/>
      <c r="X13" s="494"/>
      <c r="Y13" s="494"/>
      <c r="Z13" s="494"/>
      <c r="AA13" s="494"/>
      <c r="AB13" s="494"/>
      <c r="AC13" s="494"/>
      <c r="AD13" s="494"/>
      <c r="AE13" s="494"/>
      <c r="AF13" s="495"/>
    </row>
    <row r="14" spans="1:32" ht="20.25" customHeight="1" x14ac:dyDescent="0.25">
      <c r="A14" s="129" t="s">
        <v>216</v>
      </c>
      <c r="B14" s="5"/>
      <c r="C14" s="494"/>
      <c r="D14" s="494"/>
      <c r="E14" s="494"/>
      <c r="F14" s="494"/>
      <c r="G14" s="494"/>
      <c r="H14" s="494"/>
      <c r="I14" s="494"/>
      <c r="J14" s="494"/>
      <c r="K14" s="494"/>
      <c r="L14" s="494"/>
      <c r="M14" s="494"/>
      <c r="N14" s="494"/>
      <c r="O14" s="494"/>
      <c r="P14" s="495"/>
      <c r="Q14" s="5" t="s">
        <v>217</v>
      </c>
      <c r="R14" s="8"/>
      <c r="S14" s="494"/>
      <c r="T14" s="494"/>
      <c r="U14" s="494"/>
      <c r="V14" s="494"/>
      <c r="W14" s="494"/>
      <c r="X14" s="494"/>
      <c r="Y14" s="494"/>
      <c r="Z14" s="494"/>
      <c r="AA14" s="494"/>
      <c r="AB14" s="494"/>
      <c r="AC14" s="494"/>
      <c r="AD14" s="494"/>
      <c r="AE14" s="494"/>
      <c r="AF14" s="495"/>
    </row>
    <row r="15" spans="1:32" ht="20.25" customHeight="1" x14ac:dyDescent="0.25">
      <c r="A15" s="129" t="s">
        <v>218</v>
      </c>
      <c r="B15" s="5"/>
      <c r="C15" s="494"/>
      <c r="D15" s="494"/>
      <c r="E15" s="494"/>
      <c r="F15" s="494"/>
      <c r="G15" s="494"/>
      <c r="H15" s="494"/>
      <c r="I15" s="494"/>
      <c r="J15" s="494"/>
      <c r="K15" s="494"/>
      <c r="L15" s="494"/>
      <c r="M15" s="494"/>
      <c r="N15" s="494"/>
      <c r="O15" s="494"/>
      <c r="P15" s="495"/>
      <c r="Q15" s="5" t="s">
        <v>219</v>
      </c>
      <c r="R15" s="8"/>
      <c r="S15" s="494"/>
      <c r="T15" s="494"/>
      <c r="U15" s="494"/>
      <c r="V15" s="494"/>
      <c r="W15" s="494"/>
      <c r="X15" s="494"/>
      <c r="Y15" s="494"/>
      <c r="Z15" s="494"/>
      <c r="AA15" s="494"/>
      <c r="AB15" s="494"/>
      <c r="AC15" s="494"/>
      <c r="AD15" s="494"/>
      <c r="AE15" s="494"/>
      <c r="AF15" s="495"/>
    </row>
    <row r="16" spans="1:32" ht="20.25" customHeight="1" x14ac:dyDescent="0.25">
      <c r="A16" s="129" t="s">
        <v>220</v>
      </c>
      <c r="B16" s="5"/>
      <c r="C16" s="494"/>
      <c r="D16" s="494"/>
      <c r="E16" s="494"/>
      <c r="F16" s="494"/>
      <c r="G16" s="494"/>
      <c r="H16" s="494"/>
      <c r="I16" s="494"/>
      <c r="J16" s="494"/>
      <c r="K16" s="494"/>
      <c r="L16" s="494"/>
      <c r="M16" s="494"/>
      <c r="N16" s="494"/>
      <c r="O16" s="494"/>
      <c r="P16" s="495"/>
      <c r="Q16" s="5" t="s">
        <v>221</v>
      </c>
      <c r="R16" s="8"/>
      <c r="S16" s="494"/>
      <c r="T16" s="494"/>
      <c r="U16" s="494"/>
      <c r="V16" s="494"/>
      <c r="W16" s="494"/>
      <c r="X16" s="494"/>
      <c r="Y16" s="494"/>
      <c r="Z16" s="494"/>
      <c r="AA16" s="494"/>
      <c r="AB16" s="494"/>
      <c r="AC16" s="494"/>
      <c r="AD16" s="494"/>
      <c r="AE16" s="494"/>
      <c r="AF16" s="495"/>
    </row>
    <row r="17" spans="1:32" ht="20.25" customHeight="1" x14ac:dyDescent="0.25">
      <c r="A17" s="6" t="s">
        <v>222</v>
      </c>
      <c r="B17" s="2"/>
      <c r="C17" s="496"/>
      <c r="D17" s="496"/>
      <c r="E17" s="496"/>
      <c r="F17" s="496"/>
      <c r="G17" s="496"/>
      <c r="H17" s="496"/>
      <c r="I17" s="496"/>
      <c r="J17" s="496"/>
      <c r="K17" s="496"/>
      <c r="L17" s="496"/>
      <c r="M17" s="496"/>
      <c r="N17" s="496"/>
      <c r="O17" s="496"/>
      <c r="P17" s="497"/>
      <c r="Q17" s="2" t="s">
        <v>223</v>
      </c>
      <c r="R17" s="10"/>
      <c r="S17" s="496"/>
      <c r="T17" s="496"/>
      <c r="U17" s="496"/>
      <c r="V17" s="496"/>
      <c r="W17" s="496"/>
      <c r="X17" s="496"/>
      <c r="Y17" s="496"/>
      <c r="Z17" s="496"/>
      <c r="AA17" s="496"/>
      <c r="AB17" s="496"/>
      <c r="AC17" s="496"/>
      <c r="AD17" s="496"/>
      <c r="AE17" s="496"/>
      <c r="AF17" s="497"/>
    </row>
    <row r="18" spans="1:32" ht="21" customHeight="1" x14ac:dyDescent="0.25">
      <c r="A18" s="12" t="s">
        <v>276</v>
      </c>
    </row>
    <row r="19" spans="1:32" ht="21" customHeight="1" x14ac:dyDescent="0.25">
      <c r="A19" s="75" t="s">
        <v>173</v>
      </c>
      <c r="B19" s="67"/>
      <c r="C19" s="67"/>
      <c r="D19" s="67"/>
      <c r="E19" s="67"/>
      <c r="F19" s="67"/>
      <c r="G19" s="67"/>
      <c r="H19" s="67"/>
      <c r="I19" s="67"/>
      <c r="J19" s="67"/>
      <c r="K19" s="67"/>
      <c r="L19" s="67"/>
      <c r="M19" s="67"/>
      <c r="N19" s="67"/>
      <c r="O19" s="67"/>
      <c r="P19" s="67"/>
      <c r="Q19" s="67"/>
      <c r="R19" s="67"/>
      <c r="S19" s="67"/>
      <c r="T19" s="67"/>
      <c r="U19" s="67"/>
      <c r="V19" s="498"/>
      <c r="W19" s="498"/>
      <c r="X19" s="498"/>
      <c r="Y19" s="67" t="s">
        <v>174</v>
      </c>
      <c r="Z19" s="67"/>
      <c r="AA19" s="67"/>
      <c r="AB19" s="82" t="s">
        <v>137</v>
      </c>
      <c r="AC19" s="67"/>
      <c r="AD19" s="67"/>
      <c r="AE19" s="67"/>
      <c r="AF19" s="76"/>
    </row>
    <row r="20" spans="1:32" ht="21" customHeight="1" x14ac:dyDescent="0.25">
      <c r="A20" s="77" t="s">
        <v>134</v>
      </c>
      <c r="B20" s="11"/>
      <c r="C20" s="11"/>
      <c r="D20" s="11"/>
      <c r="E20" s="11"/>
      <c r="F20" s="11"/>
      <c r="G20" s="11"/>
      <c r="H20" s="11"/>
      <c r="I20" s="11"/>
      <c r="J20" s="11" t="s">
        <v>135</v>
      </c>
      <c r="K20" s="11"/>
      <c r="L20" s="11"/>
      <c r="M20" s="11"/>
      <c r="N20" s="11"/>
      <c r="O20" s="11"/>
      <c r="P20" s="11"/>
      <c r="Q20" s="11" t="s">
        <v>138</v>
      </c>
      <c r="R20" s="11"/>
      <c r="S20" s="11"/>
      <c r="T20" s="11"/>
      <c r="U20" s="11"/>
      <c r="V20" s="11"/>
      <c r="W20" s="11"/>
      <c r="X20" s="11"/>
      <c r="Y20" s="11"/>
      <c r="Z20" s="11"/>
      <c r="AA20" s="11"/>
      <c r="AB20" s="11"/>
      <c r="AC20" s="11"/>
      <c r="AD20" s="11"/>
      <c r="AE20" s="11"/>
      <c r="AF20" s="78"/>
    </row>
    <row r="21" spans="1:32" ht="21" customHeight="1" x14ac:dyDescent="0.25">
      <c r="A21" s="499" t="s">
        <v>273</v>
      </c>
      <c r="B21" s="494"/>
      <c r="C21" s="494"/>
      <c r="D21" s="494"/>
      <c r="E21" s="494"/>
      <c r="F21" s="494"/>
      <c r="G21" s="494"/>
      <c r="H21" s="494"/>
      <c r="I21" s="494"/>
      <c r="J21" s="11" t="s">
        <v>200</v>
      </c>
      <c r="K21" s="500"/>
      <c r="L21" s="500"/>
      <c r="M21" s="11" t="s">
        <v>165</v>
      </c>
      <c r="N21" s="500"/>
      <c r="O21" s="500"/>
      <c r="P21" s="11" t="s">
        <v>166</v>
      </c>
      <c r="Q21" s="11" t="s">
        <v>232</v>
      </c>
      <c r="R21" s="500"/>
      <c r="S21" s="500"/>
      <c r="T21" s="11" t="s">
        <v>165</v>
      </c>
      <c r="U21" s="500"/>
      <c r="V21" s="500"/>
      <c r="W21" s="11" t="s">
        <v>166</v>
      </c>
      <c r="X21" s="500" t="s">
        <v>274</v>
      </c>
      <c r="Y21" s="500"/>
      <c r="Z21" s="500"/>
      <c r="AA21" s="500"/>
      <c r="AB21" s="500"/>
      <c r="AC21" s="11" t="s">
        <v>36</v>
      </c>
      <c r="AD21" s="11" t="s">
        <v>275</v>
      </c>
      <c r="AE21" s="11"/>
      <c r="AF21" s="78"/>
    </row>
    <row r="22" spans="1:32" ht="21" customHeight="1" x14ac:dyDescent="0.25">
      <c r="A22" s="81" t="s">
        <v>139</v>
      </c>
      <c r="B22" s="79"/>
      <c r="C22" s="79"/>
      <c r="D22" s="79"/>
      <c r="E22" s="79"/>
      <c r="F22" s="79"/>
      <c r="G22" s="79"/>
      <c r="H22" s="79"/>
      <c r="I22" s="79"/>
      <c r="J22" s="79"/>
      <c r="K22" s="79"/>
      <c r="L22" s="79"/>
      <c r="M22" s="79" t="s">
        <v>136</v>
      </c>
      <c r="N22" s="79"/>
      <c r="O22" s="79"/>
      <c r="P22" s="79"/>
      <c r="Q22" s="79"/>
      <c r="R22" s="10"/>
      <c r="S22" s="79" t="s">
        <v>200</v>
      </c>
      <c r="T22" s="496"/>
      <c r="U22" s="496"/>
      <c r="V22" s="496"/>
      <c r="W22" s="496"/>
      <c r="X22" s="496"/>
      <c r="Y22" s="496"/>
      <c r="Z22" s="496"/>
      <c r="AA22" s="496"/>
      <c r="AB22" s="496"/>
      <c r="AC22" s="496"/>
      <c r="AD22" s="496"/>
      <c r="AE22" s="496"/>
      <c r="AF22" s="80" t="s">
        <v>275</v>
      </c>
    </row>
    <row r="23" spans="1:32" ht="21.75" customHeight="1" x14ac:dyDescent="0.25">
      <c r="A23" s="68" t="s">
        <v>224</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s="9" customFormat="1" ht="18" customHeight="1" x14ac:dyDescent="0.25">
      <c r="A24" s="409" t="s">
        <v>225</v>
      </c>
      <c r="B24" s="365"/>
      <c r="C24" s="410"/>
      <c r="D24" s="488" t="s">
        <v>226</v>
      </c>
      <c r="E24" s="489"/>
      <c r="F24" s="489"/>
      <c r="G24" s="489"/>
      <c r="H24" s="489"/>
      <c r="I24" s="489"/>
      <c r="J24" s="488" t="s">
        <v>227</v>
      </c>
      <c r="K24" s="490"/>
      <c r="L24" s="488"/>
      <c r="M24" s="489"/>
      <c r="N24" s="489"/>
      <c r="O24" s="489"/>
      <c r="P24" s="489"/>
      <c r="Q24" s="489"/>
      <c r="R24" s="489"/>
      <c r="S24" s="488" t="s">
        <v>228</v>
      </c>
      <c r="T24" s="489"/>
      <c r="U24" s="490"/>
      <c r="V24" s="488"/>
      <c r="W24" s="489"/>
      <c r="X24" s="489"/>
      <c r="Y24" s="489"/>
      <c r="Z24" s="489"/>
      <c r="AA24" s="489"/>
      <c r="AB24" s="489"/>
      <c r="AC24" s="489"/>
      <c r="AD24" s="489"/>
      <c r="AE24" s="489"/>
      <c r="AF24" s="490"/>
    </row>
    <row r="25" spans="1:32" s="9" customFormat="1" ht="18" customHeight="1" x14ac:dyDescent="0.25">
      <c r="A25" s="409"/>
      <c r="B25" s="365"/>
      <c r="C25" s="410"/>
      <c r="D25" s="491" t="s">
        <v>229</v>
      </c>
      <c r="E25" s="492"/>
      <c r="F25" s="492"/>
      <c r="G25" s="492"/>
      <c r="H25" s="492"/>
      <c r="I25" s="492"/>
      <c r="J25" s="491" t="s">
        <v>227</v>
      </c>
      <c r="K25" s="493"/>
      <c r="L25" s="491"/>
      <c r="M25" s="492"/>
      <c r="N25" s="492"/>
      <c r="O25" s="492"/>
      <c r="P25" s="492"/>
      <c r="Q25" s="492"/>
      <c r="R25" s="492"/>
      <c r="S25" s="491" t="s">
        <v>228</v>
      </c>
      <c r="T25" s="492"/>
      <c r="U25" s="493"/>
      <c r="V25" s="491"/>
      <c r="W25" s="492"/>
      <c r="X25" s="492"/>
      <c r="Y25" s="492"/>
      <c r="Z25" s="492"/>
      <c r="AA25" s="492"/>
      <c r="AB25" s="492"/>
      <c r="AC25" s="492"/>
      <c r="AD25" s="492"/>
      <c r="AE25" s="492"/>
      <c r="AF25" s="493"/>
    </row>
    <row r="26" spans="1:32" s="9" customFormat="1" ht="18" customHeight="1" x14ac:dyDescent="0.25">
      <c r="A26" s="409" t="s">
        <v>230</v>
      </c>
      <c r="B26" s="365"/>
      <c r="C26" s="365"/>
      <c r="D26" s="365"/>
      <c r="E26" s="365"/>
      <c r="F26" s="365"/>
      <c r="G26" s="365"/>
      <c r="H26" s="365"/>
      <c r="I26" s="365"/>
      <c r="J26" s="409" t="s">
        <v>227</v>
      </c>
      <c r="K26" s="410"/>
      <c r="L26" s="409"/>
      <c r="M26" s="365"/>
      <c r="N26" s="365"/>
      <c r="O26" s="365"/>
      <c r="P26" s="365"/>
      <c r="Q26" s="365"/>
      <c r="R26" s="365"/>
      <c r="S26" s="409" t="s">
        <v>228</v>
      </c>
      <c r="T26" s="365"/>
      <c r="U26" s="410"/>
      <c r="V26" s="409"/>
      <c r="W26" s="365"/>
      <c r="X26" s="365"/>
      <c r="Y26" s="365"/>
      <c r="Z26" s="365"/>
      <c r="AA26" s="365"/>
      <c r="AB26" s="365"/>
      <c r="AC26" s="365"/>
      <c r="AD26" s="365"/>
      <c r="AE26" s="365"/>
      <c r="AF26" s="410"/>
    </row>
    <row r="27" spans="1:32" ht="21" customHeight="1" x14ac:dyDescent="0.25">
      <c r="A27" s="68" t="s">
        <v>231</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ht="18.75" customHeight="1" x14ac:dyDescent="0.25">
      <c r="A28" s="409" t="s">
        <v>141</v>
      </c>
      <c r="B28" s="365"/>
      <c r="C28" s="365"/>
      <c r="D28" s="365"/>
      <c r="E28" s="410"/>
      <c r="F28" s="409" t="s">
        <v>140</v>
      </c>
      <c r="G28" s="365"/>
      <c r="H28" s="365"/>
      <c r="I28" s="410"/>
      <c r="J28" s="419"/>
      <c r="K28" s="420"/>
      <c r="L28" s="420"/>
      <c r="M28" s="420"/>
      <c r="N28" s="420"/>
      <c r="O28" s="420" t="s">
        <v>143</v>
      </c>
      <c r="P28" s="420"/>
      <c r="Q28" s="409" t="s">
        <v>152</v>
      </c>
      <c r="R28" s="365"/>
      <c r="S28" s="365"/>
      <c r="T28" s="365"/>
      <c r="U28" s="365"/>
      <c r="V28" s="365"/>
      <c r="W28" s="365"/>
      <c r="X28" s="410"/>
      <c r="Y28" s="365"/>
      <c r="Z28" s="365"/>
      <c r="AA28" s="365"/>
      <c r="AB28" s="365"/>
      <c r="AC28" s="365"/>
      <c r="AD28" s="365"/>
      <c r="AE28" s="420" t="s">
        <v>142</v>
      </c>
      <c r="AF28" s="469"/>
    </row>
    <row r="29" spans="1:32" ht="18.75" customHeight="1" x14ac:dyDescent="0.25">
      <c r="A29" s="409" t="s">
        <v>153</v>
      </c>
      <c r="B29" s="365"/>
      <c r="C29" s="365"/>
      <c r="D29" s="365"/>
      <c r="E29" s="410"/>
      <c r="F29" s="409" t="s">
        <v>144</v>
      </c>
      <c r="G29" s="365"/>
      <c r="H29" s="365"/>
      <c r="I29" s="410"/>
      <c r="J29" s="470" t="s">
        <v>145</v>
      </c>
      <c r="K29" s="470"/>
      <c r="L29" s="470"/>
      <c r="M29" s="470"/>
      <c r="N29" s="470" t="s">
        <v>146</v>
      </c>
      <c r="O29" s="470"/>
      <c r="P29" s="470"/>
      <c r="Q29" s="470"/>
      <c r="R29" s="470"/>
      <c r="S29" s="470"/>
      <c r="T29" s="470"/>
      <c r="U29" s="470"/>
      <c r="V29" s="470"/>
      <c r="W29" s="470"/>
      <c r="X29" s="470"/>
      <c r="Y29" s="470" t="s">
        <v>147</v>
      </c>
      <c r="Z29" s="470"/>
      <c r="AA29" s="470"/>
      <c r="AB29" s="470"/>
      <c r="AC29" s="470" t="s">
        <v>157</v>
      </c>
      <c r="AD29" s="470"/>
      <c r="AE29" s="470"/>
      <c r="AF29" s="470"/>
    </row>
    <row r="30" spans="1:32" ht="18.75" customHeight="1" x14ac:dyDescent="0.25">
      <c r="A30" s="409" t="s">
        <v>154</v>
      </c>
      <c r="B30" s="365"/>
      <c r="C30" s="365"/>
      <c r="D30" s="365"/>
      <c r="E30" s="410"/>
      <c r="F30" s="467" t="s">
        <v>155</v>
      </c>
      <c r="G30" s="467"/>
      <c r="H30" s="467"/>
      <c r="I30" s="467"/>
      <c r="J30" s="467"/>
      <c r="K30" s="467"/>
      <c r="L30" s="467"/>
      <c r="M30" s="467"/>
      <c r="N30" s="467" t="s">
        <v>156</v>
      </c>
      <c r="O30" s="467"/>
      <c r="P30" s="467"/>
      <c r="Q30" s="467"/>
      <c r="R30" s="467"/>
      <c r="S30" s="467"/>
      <c r="T30" s="468"/>
      <c r="U30" s="128" t="s">
        <v>91</v>
      </c>
      <c r="V30" s="72"/>
      <c r="W30" s="72"/>
      <c r="X30" s="72"/>
      <c r="Y30" s="11"/>
      <c r="Z30" s="11"/>
      <c r="AA30" s="11"/>
      <c r="AB30" s="11"/>
      <c r="AC30" s="72"/>
      <c r="AD30" s="72"/>
      <c r="AE30" s="72"/>
      <c r="AF30" s="73"/>
    </row>
    <row r="31" spans="1:32" ht="18.75" customHeight="1" x14ac:dyDescent="0.25">
      <c r="A31" s="481" t="s">
        <v>186</v>
      </c>
      <c r="B31" s="482"/>
      <c r="C31" s="482"/>
      <c r="D31" s="482"/>
      <c r="E31" s="483"/>
      <c r="F31" s="126" t="s">
        <v>149</v>
      </c>
      <c r="G31" s="125"/>
      <c r="H31" s="365"/>
      <c r="I31" s="365"/>
      <c r="J31" s="125" t="s">
        <v>91</v>
      </c>
      <c r="K31" s="365"/>
      <c r="L31" s="365"/>
      <c r="M31" s="125" t="s">
        <v>92</v>
      </c>
      <c r="N31" s="125" t="s">
        <v>232</v>
      </c>
      <c r="O31" s="365"/>
      <c r="P31" s="365"/>
      <c r="Q31" s="125" t="s">
        <v>91</v>
      </c>
      <c r="R31" s="365"/>
      <c r="S31" s="365"/>
      <c r="T31" s="125" t="s">
        <v>92</v>
      </c>
      <c r="U31" s="365"/>
      <c r="V31" s="365"/>
      <c r="W31" s="127" t="s">
        <v>150</v>
      </c>
      <c r="X31" s="125"/>
      <c r="Y31" s="365"/>
      <c r="Z31" s="365"/>
      <c r="AA31" s="365"/>
      <c r="AB31" s="365"/>
      <c r="AC31" s="365"/>
      <c r="AD31" s="365" t="s">
        <v>151</v>
      </c>
      <c r="AE31" s="365"/>
      <c r="AF31" s="410"/>
    </row>
    <row r="32" spans="1:32" ht="18.75" customHeight="1" x14ac:dyDescent="0.25">
      <c r="A32" s="484"/>
      <c r="B32" s="485"/>
      <c r="C32" s="485"/>
      <c r="D32" s="485"/>
      <c r="E32" s="486"/>
      <c r="F32" s="126" t="s">
        <v>148</v>
      </c>
      <c r="G32" s="125"/>
      <c r="H32" s="365"/>
      <c r="I32" s="365"/>
      <c r="J32" s="125" t="s">
        <v>91</v>
      </c>
      <c r="K32" s="365"/>
      <c r="L32" s="365"/>
      <c r="M32" s="125" t="s">
        <v>92</v>
      </c>
      <c r="N32" s="125" t="s">
        <v>232</v>
      </c>
      <c r="O32" s="365"/>
      <c r="P32" s="365"/>
      <c r="Q32" s="125" t="s">
        <v>91</v>
      </c>
      <c r="R32" s="365"/>
      <c r="S32" s="365"/>
      <c r="T32" s="125" t="s">
        <v>92</v>
      </c>
      <c r="U32" s="365"/>
      <c r="V32" s="365"/>
      <c r="W32" s="127" t="s">
        <v>150</v>
      </c>
      <c r="X32" s="125"/>
      <c r="Y32" s="365"/>
      <c r="Z32" s="365"/>
      <c r="AA32" s="365"/>
      <c r="AB32" s="365"/>
      <c r="AC32" s="365"/>
      <c r="AD32" s="365" t="s">
        <v>151</v>
      </c>
      <c r="AE32" s="365"/>
      <c r="AF32" s="410"/>
    </row>
    <row r="33" spans="1:32" s="122" customFormat="1" ht="8.65" x14ac:dyDescent="0.25">
      <c r="A33" s="487" t="s">
        <v>233</v>
      </c>
      <c r="B33" s="487"/>
      <c r="C33" s="487"/>
      <c r="D33" s="487"/>
      <c r="E33" s="487"/>
      <c r="F33" s="487"/>
      <c r="G33" s="487"/>
      <c r="H33" s="487"/>
      <c r="I33" s="487"/>
      <c r="J33" s="487"/>
      <c r="K33" s="487"/>
      <c r="L33" s="487"/>
      <c r="M33" s="487"/>
      <c r="N33" s="487"/>
      <c r="O33" s="487"/>
      <c r="P33" s="487"/>
      <c r="Q33" s="487"/>
      <c r="R33" s="487"/>
      <c r="S33" s="487"/>
      <c r="T33" s="487"/>
      <c r="U33" s="487"/>
      <c r="V33" s="487"/>
      <c r="W33" s="487"/>
      <c r="X33" s="487"/>
      <c r="Y33" s="487"/>
      <c r="Z33" s="487"/>
      <c r="AA33" s="487"/>
      <c r="AB33" s="487"/>
      <c r="AC33" s="487"/>
      <c r="AD33" s="487"/>
      <c r="AE33" s="487"/>
      <c r="AF33" s="487"/>
    </row>
    <row r="34" spans="1:32" s="122" customFormat="1" ht="7.15" x14ac:dyDescent="0.25">
      <c r="A34" s="471" t="s">
        <v>234</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row>
    <row r="35" spans="1:32" s="122" customFormat="1" ht="7.15" x14ac:dyDescent="0.25">
      <c r="A35" s="471"/>
      <c r="B35" s="471"/>
      <c r="C35" s="471"/>
      <c r="D35" s="471"/>
      <c r="E35" s="471"/>
      <c r="F35" s="471"/>
      <c r="G35" s="471"/>
      <c r="H35" s="471"/>
      <c r="I35" s="471"/>
      <c r="J35" s="471"/>
      <c r="K35" s="471"/>
      <c r="L35" s="471"/>
      <c r="M35" s="471"/>
      <c r="N35" s="471"/>
      <c r="O35" s="471"/>
      <c r="P35" s="471"/>
      <c r="Q35" s="471"/>
      <c r="R35" s="471"/>
      <c r="S35" s="471"/>
      <c r="T35" s="471"/>
      <c r="U35" s="471"/>
      <c r="V35" s="471"/>
      <c r="W35" s="471"/>
      <c r="X35" s="471"/>
      <c r="Y35" s="471"/>
      <c r="Z35" s="471"/>
      <c r="AA35" s="471"/>
      <c r="AB35" s="471"/>
      <c r="AC35" s="471"/>
      <c r="AD35" s="471"/>
      <c r="AE35" s="471"/>
      <c r="AF35" s="471"/>
    </row>
    <row r="36" spans="1:32" ht="21" customHeight="1" x14ac:dyDescent="0.25">
      <c r="A36" s="12" t="s">
        <v>235</v>
      </c>
    </row>
    <row r="37" spans="1:32" ht="21.75" customHeight="1" x14ac:dyDescent="0.25">
      <c r="A37" s="472"/>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4"/>
    </row>
    <row r="38" spans="1:32" ht="21.75" customHeight="1" x14ac:dyDescent="0.25">
      <c r="A38" s="475"/>
      <c r="B38" s="476"/>
      <c r="C38" s="476"/>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7"/>
    </row>
    <row r="39" spans="1:32" ht="21.75" customHeight="1" x14ac:dyDescent="0.25">
      <c r="A39" s="478"/>
      <c r="B39" s="479"/>
      <c r="C39" s="479"/>
      <c r="D39" s="479"/>
      <c r="E39" s="479"/>
      <c r="F39" s="479"/>
      <c r="G39" s="479"/>
      <c r="H39" s="479"/>
      <c r="I39" s="479"/>
      <c r="J39" s="479"/>
      <c r="K39" s="479"/>
      <c r="L39" s="479"/>
      <c r="M39" s="479"/>
      <c r="N39" s="479"/>
      <c r="O39" s="479"/>
      <c r="P39" s="479"/>
      <c r="Q39" s="479"/>
      <c r="R39" s="479"/>
      <c r="S39" s="479"/>
      <c r="T39" s="479"/>
      <c r="U39" s="479"/>
      <c r="V39" s="479"/>
      <c r="W39" s="479"/>
      <c r="X39" s="479"/>
      <c r="Y39" s="479"/>
      <c r="Z39" s="479"/>
      <c r="AA39" s="479"/>
      <c r="AB39" s="479"/>
      <c r="AC39" s="479"/>
      <c r="AD39" s="479"/>
      <c r="AE39" s="479"/>
      <c r="AF39" s="480"/>
    </row>
    <row r="40" spans="1:32" ht="15" customHeight="1" x14ac:dyDescent="0.25">
      <c r="A40" s="130" t="s">
        <v>236</v>
      </c>
    </row>
    <row r="41" spans="1:32" ht="21.75" customHeight="1" x14ac:dyDescent="0.25">
      <c r="A41" s="12" t="s">
        <v>237</v>
      </c>
    </row>
    <row r="42" spans="1:32" ht="21.75" customHeight="1" x14ac:dyDescent="0.25">
      <c r="A42" s="472"/>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4"/>
    </row>
    <row r="43" spans="1:32" ht="21.75" customHeight="1" x14ac:dyDescent="0.25">
      <c r="A43" s="475"/>
      <c r="B43" s="476"/>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7"/>
    </row>
    <row r="44" spans="1:32" ht="21.75" customHeight="1" x14ac:dyDescent="0.25">
      <c r="A44" s="478"/>
      <c r="B44" s="479"/>
      <c r="C44" s="479"/>
      <c r="D44" s="479"/>
      <c r="E44" s="479"/>
      <c r="F44" s="479"/>
      <c r="G44" s="479"/>
      <c r="H44" s="479"/>
      <c r="I44" s="479"/>
      <c r="J44" s="479"/>
      <c r="K44" s="479"/>
      <c r="L44" s="479"/>
      <c r="M44" s="479"/>
      <c r="N44" s="479"/>
      <c r="O44" s="479"/>
      <c r="P44" s="479"/>
      <c r="Q44" s="479"/>
      <c r="R44" s="479"/>
      <c r="S44" s="479"/>
      <c r="T44" s="479"/>
      <c r="U44" s="479"/>
      <c r="V44" s="479"/>
      <c r="W44" s="479"/>
      <c r="X44" s="479"/>
      <c r="Y44" s="479"/>
      <c r="Z44" s="479"/>
      <c r="AA44" s="479"/>
      <c r="AB44" s="479"/>
      <c r="AC44" s="479"/>
      <c r="AD44" s="479"/>
      <c r="AE44" s="479"/>
      <c r="AF44" s="480"/>
    </row>
    <row r="45" spans="1:32" ht="18" customHeight="1" x14ac:dyDescent="0.25">
      <c r="A45" s="130" t="s">
        <v>238</v>
      </c>
    </row>
  </sheetData>
  <mergeCells count="107">
    <mergeCell ref="A4:E4"/>
    <mergeCell ref="F4:P4"/>
    <mergeCell ref="Q4:U4"/>
    <mergeCell ref="V4:AF4"/>
    <mergeCell ref="A5:E5"/>
    <mergeCell ref="F5:P5"/>
    <mergeCell ref="Q5:U5"/>
    <mergeCell ref="V5:AF5"/>
    <mergeCell ref="A2:P2"/>
    <mergeCell ref="Q2:AF2"/>
    <mergeCell ref="A3:E3"/>
    <mergeCell ref="F3:P3"/>
    <mergeCell ref="Q3:U3"/>
    <mergeCell ref="V3:AF3"/>
    <mergeCell ref="A8:E8"/>
    <mergeCell ref="F8:P8"/>
    <mergeCell ref="Q8:U8"/>
    <mergeCell ref="V8:AF8"/>
    <mergeCell ref="A9:E9"/>
    <mergeCell ref="F9:P9"/>
    <mergeCell ref="Q9:U9"/>
    <mergeCell ref="V9:AF9"/>
    <mergeCell ref="A6:E6"/>
    <mergeCell ref="F6:P6"/>
    <mergeCell ref="Q6:U6"/>
    <mergeCell ref="V6:AF6"/>
    <mergeCell ref="A7:E7"/>
    <mergeCell ref="F7:P7"/>
    <mergeCell ref="Q7:U7"/>
    <mergeCell ref="V7:AF7"/>
    <mergeCell ref="C13:P13"/>
    <mergeCell ref="S13:AF13"/>
    <mergeCell ref="C14:P14"/>
    <mergeCell ref="S14:AF14"/>
    <mergeCell ref="C15:P15"/>
    <mergeCell ref="S15:AF15"/>
    <mergeCell ref="A10:E10"/>
    <mergeCell ref="F10:P10"/>
    <mergeCell ref="Q10:U10"/>
    <mergeCell ref="V10:AF10"/>
    <mergeCell ref="C12:P12"/>
    <mergeCell ref="S12:AF12"/>
    <mergeCell ref="C16:P16"/>
    <mergeCell ref="S16:AF16"/>
    <mergeCell ref="C17:P17"/>
    <mergeCell ref="S17:AF17"/>
    <mergeCell ref="V19:X19"/>
    <mergeCell ref="A24:C25"/>
    <mergeCell ref="D24:I24"/>
    <mergeCell ref="J24:K24"/>
    <mergeCell ref="L24:R24"/>
    <mergeCell ref="S24:U24"/>
    <mergeCell ref="T22:AE22"/>
    <mergeCell ref="A21:I21"/>
    <mergeCell ref="K21:L21"/>
    <mergeCell ref="N21:O21"/>
    <mergeCell ref="R21:S21"/>
    <mergeCell ref="U21:V21"/>
    <mergeCell ref="X21:Y21"/>
    <mergeCell ref="Z21:AB21"/>
    <mergeCell ref="A26:I26"/>
    <mergeCell ref="J26:K26"/>
    <mergeCell ref="L26:R26"/>
    <mergeCell ref="S26:U26"/>
    <mergeCell ref="V26:AF26"/>
    <mergeCell ref="V24:AF24"/>
    <mergeCell ref="D25:I25"/>
    <mergeCell ref="J25:K25"/>
    <mergeCell ref="L25:R25"/>
    <mergeCell ref="S25:U25"/>
    <mergeCell ref="V25:AF25"/>
    <mergeCell ref="A34:AF35"/>
    <mergeCell ref="A37:AF39"/>
    <mergeCell ref="A42:AF44"/>
    <mergeCell ref="U31:V31"/>
    <mergeCell ref="Y31:AC31"/>
    <mergeCell ref="AD31:AF31"/>
    <mergeCell ref="H32:I32"/>
    <mergeCell ref="K32:L32"/>
    <mergeCell ref="O32:P32"/>
    <mergeCell ref="R32:S32"/>
    <mergeCell ref="U32:V32"/>
    <mergeCell ref="Y32:AC32"/>
    <mergeCell ref="AD32:AF32"/>
    <mergeCell ref="A31:E32"/>
    <mergeCell ref="H31:I31"/>
    <mergeCell ref="K31:L31"/>
    <mergeCell ref="O31:P31"/>
    <mergeCell ref="R31:S31"/>
    <mergeCell ref="A33:AF33"/>
    <mergeCell ref="A30:E30"/>
    <mergeCell ref="F30:M30"/>
    <mergeCell ref="N30:R30"/>
    <mergeCell ref="S30:T30"/>
    <mergeCell ref="Y28:AD28"/>
    <mergeCell ref="AE28:AF28"/>
    <mergeCell ref="A29:E29"/>
    <mergeCell ref="F29:I29"/>
    <mergeCell ref="J29:M29"/>
    <mergeCell ref="N29:X29"/>
    <mergeCell ref="Y29:AB29"/>
    <mergeCell ref="AC29:AF29"/>
    <mergeCell ref="A28:E28"/>
    <mergeCell ref="F28:I28"/>
    <mergeCell ref="J28:N28"/>
    <mergeCell ref="O28:P28"/>
    <mergeCell ref="Q28:X28"/>
  </mergeCells>
  <phoneticPr fontId="1"/>
  <printOptions horizontalCentered="1"/>
  <pageMargins left="0.51181102362204722" right="0.51181102362204722" top="0.55118110236220474" bottom="0.35433070866141736" header="0.31496062992125984" footer="0.31496062992125984"/>
  <pageSetup paperSize="9" scale="97" orientation="portrait" r:id="rId1"/>
  <headerFooter>
    <oddHeader>&amp;L&amp;"ＭＳ Ｐ明朝,標準"&amp;8別記第１号様式（第7条関係）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4"/>
  <sheetViews>
    <sheetView view="pageBreakPreview" zoomScaleNormal="85" zoomScaleSheetLayoutView="100" workbookViewId="0">
      <selection activeCell="E3" sqref="E3:I3"/>
    </sheetView>
  </sheetViews>
  <sheetFormatPr defaultColWidth="9" defaultRowHeight="12.75" x14ac:dyDescent="0.25"/>
  <cols>
    <col min="1" max="1" width="1.46484375" style="31" customWidth="1"/>
    <col min="2" max="2" width="3.265625" style="31" customWidth="1"/>
    <col min="3" max="3" width="6.73046875" style="31" customWidth="1"/>
    <col min="4" max="4" width="6" style="31" customWidth="1"/>
    <col min="5" max="11" width="7.46484375" style="31" customWidth="1"/>
    <col min="12" max="12" width="2.265625" style="31" customWidth="1"/>
    <col min="13" max="13" width="3.73046875" style="120" customWidth="1"/>
    <col min="14" max="14" width="1.86328125" style="31" customWidth="1"/>
    <col min="15" max="15" width="4.265625" style="121" bestFit="1" customWidth="1"/>
    <col min="16" max="16" width="2.1328125" style="31" customWidth="1"/>
    <col min="17" max="17" width="7.59765625" style="31" customWidth="1"/>
    <col min="18" max="18" width="1.1328125" style="31" customWidth="1"/>
    <col min="19" max="19" width="4.59765625" style="31" customWidth="1"/>
    <col min="20" max="21" width="2.1328125" style="31" customWidth="1"/>
    <col min="22" max="22" width="2.46484375" style="31" customWidth="1"/>
    <col min="23" max="23" width="2.1328125" style="31" customWidth="1"/>
    <col min="24" max="25" width="9" style="31"/>
    <col min="26" max="26" width="12.3984375" style="31" customWidth="1"/>
    <col min="27" max="16384" width="9" style="31"/>
  </cols>
  <sheetData>
    <row r="1" spans="1:23" s="33" customFormat="1" ht="28.5" customHeight="1" x14ac:dyDescent="0.25">
      <c r="A1" s="527" t="s">
        <v>241</v>
      </c>
      <c r="B1" s="527"/>
      <c r="C1" s="527"/>
      <c r="D1" s="527"/>
      <c r="E1" s="527"/>
      <c r="F1" s="527"/>
      <c r="G1" s="527"/>
      <c r="H1" s="527"/>
      <c r="I1" s="527"/>
      <c r="J1" s="527"/>
      <c r="K1" s="527"/>
      <c r="L1" s="527"/>
      <c r="M1" s="527"/>
      <c r="N1" s="527"/>
      <c r="O1" s="527"/>
      <c r="P1" s="527"/>
      <c r="Q1" s="527"/>
      <c r="R1" s="527"/>
      <c r="S1" s="40"/>
      <c r="T1" s="40"/>
      <c r="U1" s="40"/>
      <c r="V1" s="40"/>
    </row>
    <row r="2" spans="1:23" s="33" customFormat="1" ht="10.5" customHeight="1" x14ac:dyDescent="0.25">
      <c r="A2" s="89"/>
      <c r="B2" s="89"/>
      <c r="C2" s="89"/>
      <c r="D2" s="89"/>
      <c r="E2" s="89"/>
      <c r="F2" s="89"/>
      <c r="G2" s="89"/>
      <c r="H2" s="89"/>
      <c r="I2" s="89"/>
      <c r="J2" s="89"/>
      <c r="K2" s="89"/>
      <c r="L2" s="89"/>
      <c r="M2" s="93"/>
      <c r="N2" s="89"/>
      <c r="O2" s="94"/>
      <c r="P2" s="89"/>
      <c r="Q2" s="89"/>
      <c r="R2" s="89"/>
      <c r="S2" s="89"/>
      <c r="T2" s="40"/>
      <c r="U2" s="40"/>
      <c r="V2" s="40"/>
    </row>
    <row r="3" spans="1:23" s="32" customFormat="1" ht="18.75" customHeight="1" x14ac:dyDescent="0.25">
      <c r="A3" s="20" t="s">
        <v>61</v>
      </c>
      <c r="B3" s="92"/>
      <c r="C3" s="92"/>
      <c r="D3" s="92"/>
      <c r="E3" s="537"/>
      <c r="F3" s="537"/>
      <c r="G3" s="537"/>
      <c r="H3" s="537"/>
      <c r="I3" s="537"/>
      <c r="J3" s="37"/>
      <c r="K3" s="37"/>
      <c r="L3" s="37"/>
      <c r="M3" s="95"/>
      <c r="N3" s="37"/>
      <c r="O3" s="96"/>
      <c r="P3" s="37"/>
      <c r="Q3" s="37"/>
      <c r="R3" s="37"/>
    </row>
    <row r="4" spans="1:23" s="32" customFormat="1" ht="5.25" customHeight="1" x14ac:dyDescent="0.25">
      <c r="A4" s="28"/>
      <c r="B4" s="37"/>
      <c r="C4" s="37"/>
      <c r="D4" s="37"/>
      <c r="E4" s="37"/>
      <c r="F4" s="37"/>
      <c r="G4" s="37"/>
      <c r="H4" s="37"/>
      <c r="I4" s="37"/>
      <c r="J4" s="37"/>
      <c r="K4" s="37"/>
      <c r="L4" s="37"/>
      <c r="M4" s="95"/>
      <c r="N4" s="37"/>
      <c r="O4" s="96"/>
      <c r="P4" s="37"/>
      <c r="Q4" s="37"/>
      <c r="R4" s="37"/>
    </row>
    <row r="5" spans="1:23" s="32" customFormat="1" ht="16.5" customHeight="1" x14ac:dyDescent="0.25">
      <c r="A5" s="13" t="s">
        <v>242</v>
      </c>
      <c r="M5" s="97"/>
      <c r="O5" s="98"/>
    </row>
    <row r="6" spans="1:23" s="32" customFormat="1" ht="3.75" customHeight="1" x14ac:dyDescent="0.25">
      <c r="A6" s="13"/>
      <c r="M6" s="97"/>
      <c r="O6" s="98"/>
    </row>
    <row r="7" spans="1:23" s="13" customFormat="1" ht="18" customHeight="1" x14ac:dyDescent="0.25">
      <c r="A7" s="13" t="s">
        <v>102</v>
      </c>
      <c r="M7" s="99"/>
      <c r="O7" s="100"/>
    </row>
    <row r="8" spans="1:23" s="13" customFormat="1" ht="17.25" customHeight="1" x14ac:dyDescent="0.25">
      <c r="B8" s="528" t="s">
        <v>113</v>
      </c>
      <c r="C8" s="530" t="s">
        <v>104</v>
      </c>
      <c r="D8" s="531"/>
      <c r="E8" s="516" t="s">
        <v>35</v>
      </c>
      <c r="F8" s="516"/>
      <c r="G8" s="516"/>
      <c r="H8" s="516"/>
      <c r="I8" s="516"/>
      <c r="J8" s="516"/>
      <c r="K8" s="516"/>
      <c r="L8" s="101"/>
      <c r="M8" s="534" t="s">
        <v>161</v>
      </c>
      <c r="N8" s="535"/>
      <c r="O8" s="535"/>
      <c r="P8" s="535"/>
      <c r="Q8" s="536"/>
      <c r="R8" s="102"/>
      <c r="S8" s="102"/>
    </row>
    <row r="9" spans="1:23" s="13" customFormat="1" ht="16.5" customHeight="1" x14ac:dyDescent="0.25">
      <c r="B9" s="515"/>
      <c r="C9" s="532"/>
      <c r="D9" s="533"/>
      <c r="E9" s="88" t="s">
        <v>96</v>
      </c>
      <c r="F9" s="88" t="s">
        <v>97</v>
      </c>
      <c r="G9" s="88" t="s">
        <v>98</v>
      </c>
      <c r="H9" s="88" t="s">
        <v>99</v>
      </c>
      <c r="I9" s="88" t="s">
        <v>100</v>
      </c>
      <c r="J9" s="88" t="s">
        <v>101</v>
      </c>
      <c r="K9" s="88" t="s">
        <v>18</v>
      </c>
      <c r="L9" s="101"/>
      <c r="M9" s="534" t="s">
        <v>175</v>
      </c>
      <c r="N9" s="535"/>
      <c r="O9" s="535"/>
      <c r="P9" s="535"/>
      <c r="Q9" s="103" t="s">
        <v>169</v>
      </c>
      <c r="R9" s="104"/>
      <c r="S9" s="104"/>
    </row>
    <row r="10" spans="1:23" s="13" customFormat="1" ht="26.25" customHeight="1" x14ac:dyDescent="0.25">
      <c r="B10" s="515"/>
      <c r="C10" s="516" t="s">
        <v>105</v>
      </c>
      <c r="D10" s="516"/>
      <c r="E10" s="87"/>
      <c r="F10" s="87"/>
      <c r="G10" s="87"/>
      <c r="H10" s="87"/>
      <c r="I10" s="87"/>
      <c r="J10" s="87"/>
      <c r="K10" s="87">
        <f>SUM(E10:J10)</f>
        <v>0</v>
      </c>
      <c r="L10" s="105"/>
      <c r="M10" s="124">
        <f>K10</f>
        <v>0</v>
      </c>
      <c r="N10" s="106" t="s">
        <v>176</v>
      </c>
      <c r="O10" s="107">
        <v>1</v>
      </c>
      <c r="P10" s="106" t="s">
        <v>177</v>
      </c>
      <c r="Q10" s="108">
        <f>ROUNDUP(M10*O10,0)</f>
        <v>0</v>
      </c>
      <c r="R10" s="109"/>
      <c r="S10" s="109"/>
    </row>
    <row r="11" spans="1:23" s="13" customFormat="1" ht="26.25" customHeight="1" x14ac:dyDescent="0.25">
      <c r="B11" s="515"/>
      <c r="C11" s="516" t="s">
        <v>106</v>
      </c>
      <c r="D11" s="516"/>
      <c r="E11" s="87"/>
      <c r="F11" s="87"/>
      <c r="G11" s="87"/>
      <c r="H11" s="87"/>
      <c r="I11" s="87"/>
      <c r="J11" s="87"/>
      <c r="K11" s="87">
        <f>SUM(E11:J11)</f>
        <v>0</v>
      </c>
      <c r="L11" s="105"/>
      <c r="M11" s="124">
        <f>K11</f>
        <v>0</v>
      </c>
      <c r="N11" s="106" t="s">
        <v>176</v>
      </c>
      <c r="O11" s="110">
        <v>0.83333333333333337</v>
      </c>
      <c r="P11" s="106" t="s">
        <v>177</v>
      </c>
      <c r="Q11" s="108">
        <f t="shared" ref="Q11:Q15" si="0">ROUNDUP(M11*O11,0)</f>
        <v>0</v>
      </c>
      <c r="R11" s="109">
        <f>I11*$M$11</f>
        <v>0</v>
      </c>
      <c r="S11" s="109">
        <f>J11*$M$11</f>
        <v>0</v>
      </c>
    </row>
    <row r="12" spans="1:23" s="13" customFormat="1" ht="26.25" customHeight="1" x14ac:dyDescent="0.25">
      <c r="B12" s="515"/>
      <c r="C12" s="516" t="s">
        <v>107</v>
      </c>
      <c r="D12" s="516"/>
      <c r="E12" s="87"/>
      <c r="F12" s="87"/>
      <c r="G12" s="87"/>
      <c r="H12" s="87"/>
      <c r="I12" s="87"/>
      <c r="J12" s="87"/>
      <c r="K12" s="87">
        <f t="shared" ref="K12:K16" si="1">SUM(E12:J12)</f>
        <v>0</v>
      </c>
      <c r="L12" s="105"/>
      <c r="M12" s="124">
        <f t="shared" ref="M12:M15" si="2">K12</f>
        <v>0</v>
      </c>
      <c r="N12" s="106" t="s">
        <v>176</v>
      </c>
      <c r="O12" s="110">
        <v>0.66666666666666663</v>
      </c>
      <c r="P12" s="106" t="s">
        <v>177</v>
      </c>
      <c r="Q12" s="108">
        <f t="shared" si="0"/>
        <v>0</v>
      </c>
      <c r="R12" s="109">
        <f>I12*$M$12</f>
        <v>0</v>
      </c>
      <c r="S12" s="109">
        <f>J12*$M$12</f>
        <v>0</v>
      </c>
    </row>
    <row r="13" spans="1:23" s="13" customFormat="1" ht="26.25" customHeight="1" x14ac:dyDescent="0.25">
      <c r="B13" s="515"/>
      <c r="C13" s="516" t="s">
        <v>108</v>
      </c>
      <c r="D13" s="516"/>
      <c r="E13" s="87"/>
      <c r="F13" s="87"/>
      <c r="G13" s="87"/>
      <c r="H13" s="87"/>
      <c r="I13" s="87"/>
      <c r="J13" s="87"/>
      <c r="K13" s="87">
        <f t="shared" si="1"/>
        <v>0</v>
      </c>
      <c r="L13" s="105"/>
      <c r="M13" s="124">
        <f t="shared" si="2"/>
        <v>0</v>
      </c>
      <c r="N13" s="106" t="s">
        <v>176</v>
      </c>
      <c r="O13" s="110">
        <v>0.5</v>
      </c>
      <c r="P13" s="106" t="s">
        <v>177</v>
      </c>
      <c r="Q13" s="108">
        <f t="shared" si="0"/>
        <v>0</v>
      </c>
      <c r="R13" s="109">
        <f>I13*$M$13</f>
        <v>0</v>
      </c>
      <c r="S13" s="109">
        <f>J13*$M$13</f>
        <v>0</v>
      </c>
    </row>
    <row r="14" spans="1:23" s="13" customFormat="1" ht="26.25" customHeight="1" x14ac:dyDescent="0.25">
      <c r="B14" s="529"/>
      <c r="C14" s="516" t="s">
        <v>109</v>
      </c>
      <c r="D14" s="516"/>
      <c r="E14" s="87"/>
      <c r="F14" s="87"/>
      <c r="G14" s="87"/>
      <c r="H14" s="87"/>
      <c r="I14" s="87"/>
      <c r="J14" s="87"/>
      <c r="K14" s="87">
        <f t="shared" si="1"/>
        <v>0</v>
      </c>
      <c r="L14" s="105"/>
      <c r="M14" s="124">
        <f t="shared" si="2"/>
        <v>0</v>
      </c>
      <c r="N14" s="106" t="s">
        <v>176</v>
      </c>
      <c r="O14" s="110">
        <v>0.33333333333333331</v>
      </c>
      <c r="P14" s="106" t="s">
        <v>177</v>
      </c>
      <c r="Q14" s="108">
        <f t="shared" si="0"/>
        <v>0</v>
      </c>
      <c r="R14" s="109">
        <f>I14*$M$14</f>
        <v>0</v>
      </c>
      <c r="S14" s="109">
        <f>J14*$M$14</f>
        <v>0</v>
      </c>
    </row>
    <row r="15" spans="1:23" s="13" customFormat="1" ht="26.25" customHeight="1" x14ac:dyDescent="0.25">
      <c r="B15" s="529"/>
      <c r="C15" s="516" t="s">
        <v>110</v>
      </c>
      <c r="D15" s="516"/>
      <c r="E15" s="87"/>
      <c r="F15" s="87"/>
      <c r="G15" s="87"/>
      <c r="H15" s="87"/>
      <c r="I15" s="87"/>
      <c r="J15" s="87"/>
      <c r="K15" s="87">
        <f t="shared" si="1"/>
        <v>0</v>
      </c>
      <c r="L15" s="105"/>
      <c r="M15" s="124">
        <f t="shared" si="2"/>
        <v>0</v>
      </c>
      <c r="N15" s="106" t="s">
        <v>176</v>
      </c>
      <c r="O15" s="110">
        <v>0.16666666666666666</v>
      </c>
      <c r="P15" s="106" t="s">
        <v>177</v>
      </c>
      <c r="Q15" s="108">
        <f t="shared" si="0"/>
        <v>0</v>
      </c>
      <c r="R15" s="109">
        <f>I15*$M$15</f>
        <v>0</v>
      </c>
      <c r="S15" s="109">
        <f>J15*$M$15</f>
        <v>0</v>
      </c>
    </row>
    <row r="16" spans="1:23" s="13" customFormat="1" ht="26.25" customHeight="1" thickBot="1" x14ac:dyDescent="0.3">
      <c r="B16" s="529"/>
      <c r="C16" s="520" t="s">
        <v>111</v>
      </c>
      <c r="D16" s="520"/>
      <c r="E16" s="87"/>
      <c r="F16" s="87"/>
      <c r="G16" s="87"/>
      <c r="H16" s="87"/>
      <c r="I16" s="87"/>
      <c r="J16" s="87"/>
      <c r="K16" s="87">
        <f t="shared" si="1"/>
        <v>0</v>
      </c>
      <c r="L16" s="105"/>
      <c r="M16" s="521" t="s">
        <v>178</v>
      </c>
      <c r="N16" s="522"/>
      <c r="O16" s="522"/>
      <c r="P16" s="523"/>
      <c r="Q16" s="111"/>
      <c r="R16" s="109"/>
      <c r="S16" s="109"/>
      <c r="W16" s="35"/>
    </row>
    <row r="17" spans="1:19" s="13" customFormat="1" ht="26.25" customHeight="1" thickTop="1" thickBot="1" x14ac:dyDescent="0.3">
      <c r="B17" s="524" t="s">
        <v>18</v>
      </c>
      <c r="C17" s="518"/>
      <c r="D17" s="519"/>
      <c r="E17" s="87">
        <f>SUM(E10:E16)</f>
        <v>0</v>
      </c>
      <c r="F17" s="87">
        <f t="shared" ref="F17:J17" si="3">SUM(F10:F16)</f>
        <v>0</v>
      </c>
      <c r="G17" s="87">
        <f t="shared" si="3"/>
        <v>0</v>
      </c>
      <c r="H17" s="87">
        <f t="shared" si="3"/>
        <v>0</v>
      </c>
      <c r="I17" s="87">
        <f t="shared" si="3"/>
        <v>0</v>
      </c>
      <c r="J17" s="87">
        <f t="shared" si="3"/>
        <v>0</v>
      </c>
      <c r="K17" s="87">
        <f>SUM(E17:J17)</f>
        <v>0</v>
      </c>
      <c r="L17" s="105"/>
      <c r="M17" s="525">
        <f>SUM(N10:N16)</f>
        <v>0</v>
      </c>
      <c r="N17" s="526"/>
      <c r="O17" s="526"/>
      <c r="P17" s="526"/>
      <c r="Q17" s="112">
        <f t="shared" ref="Q17:S17" si="4">SUM(Q10:Q16)</f>
        <v>0</v>
      </c>
      <c r="R17" s="109">
        <f t="shared" si="4"/>
        <v>0</v>
      </c>
      <c r="S17" s="109">
        <f t="shared" si="4"/>
        <v>0</v>
      </c>
    </row>
    <row r="18" spans="1:19" s="28" customFormat="1" ht="21.75" customHeight="1" thickTop="1" x14ac:dyDescent="0.25">
      <c r="B18" s="91"/>
      <c r="C18" s="91"/>
      <c r="D18" s="91"/>
      <c r="E18" s="39"/>
      <c r="F18" s="39"/>
      <c r="G18" s="39"/>
      <c r="H18" s="39"/>
      <c r="I18" s="39"/>
      <c r="J18" s="39"/>
      <c r="K18" s="39"/>
      <c r="M18" s="113"/>
      <c r="N18" s="38"/>
      <c r="O18" s="114"/>
      <c r="P18" s="38"/>
      <c r="Q18" s="38"/>
      <c r="R18" s="38"/>
      <c r="S18" s="38"/>
    </row>
    <row r="19" spans="1:19" s="13" customFormat="1" ht="18" customHeight="1" x14ac:dyDescent="0.25">
      <c r="B19" s="514" t="s">
        <v>103</v>
      </c>
      <c r="C19" s="516" t="s">
        <v>56</v>
      </c>
      <c r="D19" s="516"/>
      <c r="E19" s="88" t="s">
        <v>96</v>
      </c>
      <c r="F19" s="88" t="s">
        <v>97</v>
      </c>
      <c r="G19" s="88" t="s">
        <v>98</v>
      </c>
      <c r="H19" s="88" t="s">
        <v>99</v>
      </c>
      <c r="I19" s="88" t="s">
        <v>100</v>
      </c>
      <c r="J19" s="88" t="s">
        <v>101</v>
      </c>
      <c r="K19" s="88" t="s">
        <v>18</v>
      </c>
      <c r="L19" s="101"/>
      <c r="M19" s="115"/>
      <c r="N19" s="90"/>
      <c r="O19" s="116"/>
      <c r="P19" s="90"/>
      <c r="Q19" s="90"/>
      <c r="R19" s="90"/>
      <c r="S19" s="90"/>
    </row>
    <row r="20" spans="1:19" s="13" customFormat="1" ht="26.25" customHeight="1" x14ac:dyDescent="0.25">
      <c r="B20" s="515"/>
      <c r="C20" s="41"/>
      <c r="D20" s="44" t="s">
        <v>112</v>
      </c>
      <c r="E20" s="87"/>
      <c r="F20" s="87"/>
      <c r="G20" s="87"/>
      <c r="H20" s="87"/>
      <c r="I20" s="87"/>
      <c r="J20" s="87"/>
      <c r="K20" s="87">
        <f>SUM(E20:J20)</f>
        <v>0</v>
      </c>
      <c r="L20" s="105"/>
      <c r="M20" s="115"/>
      <c r="N20" s="28"/>
      <c r="O20" s="114"/>
      <c r="P20" s="28"/>
      <c r="Q20" s="28"/>
      <c r="R20" s="28"/>
      <c r="S20" s="28"/>
    </row>
    <row r="21" spans="1:19" s="13" customFormat="1" ht="26.25" customHeight="1" x14ac:dyDescent="0.25">
      <c r="B21" s="515"/>
      <c r="C21" s="41"/>
      <c r="D21" s="44" t="s">
        <v>112</v>
      </c>
      <c r="E21" s="87"/>
      <c r="F21" s="87"/>
      <c r="G21" s="87"/>
      <c r="H21" s="87"/>
      <c r="I21" s="87"/>
      <c r="J21" s="87"/>
      <c r="K21" s="87">
        <f t="shared" ref="K21:K25" si="5">SUM(E21:J21)</f>
        <v>0</v>
      </c>
      <c r="L21" s="105"/>
      <c r="M21" s="115"/>
      <c r="N21" s="28"/>
      <c r="O21" s="114"/>
      <c r="P21" s="28"/>
      <c r="Q21" s="28"/>
      <c r="R21" s="28"/>
      <c r="S21" s="28"/>
    </row>
    <row r="22" spans="1:19" s="13" customFormat="1" ht="26.25" customHeight="1" x14ac:dyDescent="0.25">
      <c r="B22" s="515"/>
      <c r="C22" s="41"/>
      <c r="D22" s="44" t="s">
        <v>112</v>
      </c>
      <c r="E22" s="87"/>
      <c r="F22" s="87"/>
      <c r="G22" s="87"/>
      <c r="H22" s="87"/>
      <c r="I22" s="87"/>
      <c r="J22" s="87"/>
      <c r="K22" s="87">
        <f t="shared" si="5"/>
        <v>0</v>
      </c>
      <c r="L22" s="105"/>
      <c r="M22" s="115"/>
      <c r="N22" s="28"/>
      <c r="O22" s="114"/>
      <c r="P22" s="28"/>
      <c r="Q22" s="28"/>
      <c r="R22" s="28"/>
      <c r="S22" s="28"/>
    </row>
    <row r="23" spans="1:19" s="13" customFormat="1" ht="26.25" customHeight="1" x14ac:dyDescent="0.25">
      <c r="B23" s="515"/>
      <c r="C23" s="41"/>
      <c r="D23" s="44" t="s">
        <v>112</v>
      </c>
      <c r="E23" s="87"/>
      <c r="F23" s="87"/>
      <c r="G23" s="87"/>
      <c r="H23" s="87"/>
      <c r="I23" s="87"/>
      <c r="J23" s="87"/>
      <c r="K23" s="87">
        <f t="shared" si="5"/>
        <v>0</v>
      </c>
      <c r="L23" s="105"/>
      <c r="M23" s="115"/>
      <c r="N23" s="28"/>
      <c r="O23" s="114"/>
      <c r="P23" s="28"/>
      <c r="Q23" s="28"/>
      <c r="R23" s="28"/>
      <c r="S23" s="28"/>
    </row>
    <row r="24" spans="1:19" s="13" customFormat="1" ht="26.25" customHeight="1" x14ac:dyDescent="0.25">
      <c r="B24" s="515"/>
      <c r="C24" s="41"/>
      <c r="D24" s="44" t="s">
        <v>112</v>
      </c>
      <c r="E24" s="87"/>
      <c r="F24" s="87"/>
      <c r="G24" s="87"/>
      <c r="H24" s="87"/>
      <c r="I24" s="87"/>
      <c r="J24" s="87"/>
      <c r="K24" s="87">
        <f t="shared" si="5"/>
        <v>0</v>
      </c>
      <c r="L24" s="105"/>
      <c r="M24" s="115"/>
      <c r="N24" s="28"/>
      <c r="O24" s="114"/>
      <c r="P24" s="28"/>
      <c r="Q24" s="28"/>
      <c r="R24" s="28"/>
      <c r="S24" s="28"/>
    </row>
    <row r="25" spans="1:19" s="13" customFormat="1" ht="26.25" customHeight="1" x14ac:dyDescent="0.25">
      <c r="B25" s="515"/>
      <c r="C25" s="45"/>
      <c r="D25" s="46" t="s">
        <v>112</v>
      </c>
      <c r="E25" s="87"/>
      <c r="F25" s="87"/>
      <c r="G25" s="87"/>
      <c r="H25" s="87"/>
      <c r="I25" s="87"/>
      <c r="J25" s="87"/>
      <c r="K25" s="87">
        <f t="shared" si="5"/>
        <v>0</v>
      </c>
      <c r="L25" s="105"/>
      <c r="M25" s="115"/>
      <c r="N25" s="28"/>
      <c r="O25" s="114"/>
      <c r="P25" s="28"/>
      <c r="Q25" s="28"/>
      <c r="R25" s="28"/>
      <c r="S25" s="28"/>
    </row>
    <row r="26" spans="1:19" s="13" customFormat="1" ht="26.25" customHeight="1" x14ac:dyDescent="0.25">
      <c r="A26" s="12"/>
      <c r="B26" s="517" t="s">
        <v>18</v>
      </c>
      <c r="C26" s="518"/>
      <c r="D26" s="519"/>
      <c r="E26" s="87">
        <f>SUM(E20:E25)</f>
        <v>0</v>
      </c>
      <c r="F26" s="87">
        <f t="shared" ref="F26:K26" si="6">SUM(F20:F25)</f>
        <v>0</v>
      </c>
      <c r="G26" s="87">
        <f t="shared" si="6"/>
        <v>0</v>
      </c>
      <c r="H26" s="87">
        <f t="shared" si="6"/>
        <v>0</v>
      </c>
      <c r="I26" s="87">
        <f t="shared" si="6"/>
        <v>0</v>
      </c>
      <c r="J26" s="87">
        <f t="shared" si="6"/>
        <v>0</v>
      </c>
      <c r="K26" s="87">
        <f t="shared" si="6"/>
        <v>0</v>
      </c>
      <c r="L26" s="105"/>
      <c r="M26" s="115"/>
      <c r="N26" s="28"/>
      <c r="O26" s="114"/>
      <c r="P26" s="28"/>
      <c r="Q26" s="28"/>
      <c r="R26" s="28"/>
      <c r="S26" s="28"/>
    </row>
    <row r="27" spans="1:19" s="13" customFormat="1" ht="4.5" customHeight="1" x14ac:dyDescent="0.25">
      <c r="B27" s="34"/>
      <c r="M27" s="99"/>
      <c r="O27" s="100"/>
    </row>
    <row r="28" spans="1:19" s="13" customFormat="1" ht="11.25" customHeight="1" x14ac:dyDescent="0.25">
      <c r="B28" s="83" t="s">
        <v>182</v>
      </c>
      <c r="C28" s="86"/>
      <c r="D28" s="86"/>
      <c r="E28" s="86"/>
      <c r="F28" s="86"/>
      <c r="G28" s="86"/>
      <c r="H28" s="86"/>
      <c r="M28" s="99"/>
      <c r="O28" s="100"/>
    </row>
    <row r="29" spans="1:19" s="13" customFormat="1" ht="11.25" customHeight="1" x14ac:dyDescent="0.25">
      <c r="B29" s="83" t="s">
        <v>114</v>
      </c>
      <c r="C29" s="83"/>
      <c r="D29" s="83"/>
      <c r="E29" s="86"/>
      <c r="F29" s="86"/>
      <c r="G29" s="86"/>
      <c r="H29" s="86"/>
      <c r="M29" s="99"/>
      <c r="O29" s="100"/>
    </row>
    <row r="30" spans="1:19" s="13" customFormat="1" ht="11.25" customHeight="1" x14ac:dyDescent="0.25">
      <c r="B30" s="84" t="s">
        <v>179</v>
      </c>
      <c r="C30" s="83"/>
      <c r="D30" s="86"/>
      <c r="E30" s="86"/>
      <c r="G30" s="84"/>
      <c r="H30" s="86"/>
      <c r="M30" s="99"/>
      <c r="O30" s="100"/>
    </row>
    <row r="31" spans="1:19" s="13" customFormat="1" ht="11.25" customHeight="1" x14ac:dyDescent="0.25">
      <c r="A31" s="12"/>
      <c r="B31" s="84"/>
      <c r="C31" s="84" t="s">
        <v>187</v>
      </c>
      <c r="D31" s="86"/>
      <c r="E31" s="86"/>
      <c r="G31" s="84"/>
      <c r="H31" s="86"/>
      <c r="M31" s="99"/>
      <c r="O31" s="100"/>
    </row>
    <row r="32" spans="1:19" s="13" customFormat="1" ht="11.25" customHeight="1" x14ac:dyDescent="0.25">
      <c r="C32" s="84" t="s">
        <v>188</v>
      </c>
      <c r="F32" s="14" t="s">
        <v>189</v>
      </c>
      <c r="G32" s="84"/>
      <c r="H32" s="86"/>
      <c r="M32" s="99"/>
      <c r="O32" s="100"/>
    </row>
    <row r="33" spans="1:32" s="13" customFormat="1" ht="11.25" customHeight="1" x14ac:dyDescent="0.25">
      <c r="B33" s="84" t="s">
        <v>180</v>
      </c>
      <c r="C33" s="84"/>
      <c r="D33" s="86"/>
      <c r="E33" s="86"/>
      <c r="F33" s="84" t="s">
        <v>116</v>
      </c>
      <c r="H33" s="86"/>
      <c r="M33" s="99"/>
      <c r="O33" s="100"/>
      <c r="V33" s="42"/>
      <c r="W33" s="117"/>
      <c r="X33" s="117"/>
      <c r="Y33" s="117"/>
      <c r="Z33" s="117"/>
    </row>
    <row r="34" spans="1:32" s="13" customFormat="1" ht="11.25" customHeight="1" x14ac:dyDescent="0.25">
      <c r="A34" s="12"/>
      <c r="B34" s="84"/>
      <c r="C34" s="84" t="s">
        <v>115</v>
      </c>
      <c r="D34" s="86"/>
      <c r="E34" s="86"/>
      <c r="F34" s="84" t="s">
        <v>181</v>
      </c>
      <c r="G34" s="31"/>
      <c r="H34" s="86"/>
      <c r="M34" s="99"/>
      <c r="O34" s="100"/>
      <c r="V34" s="42"/>
      <c r="W34" s="42"/>
      <c r="X34" s="42"/>
      <c r="Y34" s="42"/>
      <c r="Z34" s="42"/>
      <c r="AA34" s="42"/>
      <c r="AB34" s="42"/>
      <c r="AC34" s="42"/>
      <c r="AD34" s="14"/>
      <c r="AE34" s="14"/>
      <c r="AF34" s="14"/>
    </row>
    <row r="35" spans="1:32" s="13" customFormat="1" ht="11.25" customHeight="1" x14ac:dyDescent="0.25">
      <c r="D35" s="86"/>
      <c r="E35" s="86"/>
      <c r="M35" s="99"/>
      <c r="O35" s="100"/>
      <c r="V35" s="43"/>
      <c r="W35" s="42"/>
      <c r="X35" s="117"/>
      <c r="Y35" s="42"/>
      <c r="Z35" s="42"/>
      <c r="AA35" s="42"/>
      <c r="AB35" s="42"/>
      <c r="AC35" s="42"/>
      <c r="AD35" s="14"/>
      <c r="AE35" s="14"/>
      <c r="AF35" s="14"/>
    </row>
    <row r="36" spans="1:32" s="36" customFormat="1" ht="17.25" customHeight="1" x14ac:dyDescent="0.25">
      <c r="B36" s="36" t="s">
        <v>117</v>
      </c>
      <c r="M36" s="118"/>
      <c r="O36" s="119"/>
    </row>
    <row r="37" spans="1:32" s="36" customFormat="1" ht="17.25" customHeight="1" x14ac:dyDescent="0.25">
      <c r="B37" s="36" t="s">
        <v>118</v>
      </c>
      <c r="M37" s="118"/>
      <c r="O37" s="119"/>
    </row>
    <row r="38" spans="1:32" s="36" customFormat="1" ht="9.75" customHeight="1" x14ac:dyDescent="0.25">
      <c r="M38" s="118"/>
      <c r="O38" s="119"/>
    </row>
    <row r="39" spans="1:32" s="36" customFormat="1" ht="12" x14ac:dyDescent="0.25">
      <c r="A39" s="71"/>
      <c r="M39" s="118"/>
      <c r="O39" s="119"/>
    </row>
    <row r="40" spans="1:32" s="13" customFormat="1" ht="21.75" customHeight="1" x14ac:dyDescent="0.25">
      <c r="G40" s="13" t="s">
        <v>119</v>
      </c>
      <c r="I40" s="513"/>
      <c r="J40" s="513"/>
      <c r="K40" s="513"/>
      <c r="L40" s="513"/>
      <c r="M40" s="513"/>
      <c r="N40" s="513"/>
      <c r="O40" s="513"/>
      <c r="P40" s="513"/>
      <c r="Q40" s="513"/>
    </row>
    <row r="41" spans="1:32" s="13" customFormat="1" ht="12" x14ac:dyDescent="0.25">
      <c r="M41" s="99"/>
      <c r="O41" s="100"/>
    </row>
    <row r="42" spans="1:32" s="13" customFormat="1" ht="12" x14ac:dyDescent="0.25">
      <c r="M42" s="99"/>
      <c r="O42" s="100"/>
    </row>
    <row r="43" spans="1:32" s="13" customFormat="1" ht="12" x14ac:dyDescent="0.25">
      <c r="M43" s="99"/>
      <c r="O43" s="100"/>
    </row>
    <row r="44" spans="1:32" s="13" customFormat="1" ht="12" x14ac:dyDescent="0.25">
      <c r="M44" s="99"/>
      <c r="O44" s="100"/>
    </row>
  </sheetData>
  <mergeCells count="21">
    <mergeCell ref="A1:R1"/>
    <mergeCell ref="B8:B16"/>
    <mergeCell ref="C8:D9"/>
    <mergeCell ref="E8:K8"/>
    <mergeCell ref="M8:Q8"/>
    <mergeCell ref="M9:P9"/>
    <mergeCell ref="C10:D10"/>
    <mergeCell ref="C11:D11"/>
    <mergeCell ref="C12:D12"/>
    <mergeCell ref="C13:D13"/>
    <mergeCell ref="E3:I3"/>
    <mergeCell ref="I40:Q40"/>
    <mergeCell ref="B19:B25"/>
    <mergeCell ref="C19:D19"/>
    <mergeCell ref="B26:D26"/>
    <mergeCell ref="C14:D14"/>
    <mergeCell ref="C15:D15"/>
    <mergeCell ref="C16:D16"/>
    <mergeCell ref="M16:P16"/>
    <mergeCell ref="B17:D17"/>
    <mergeCell ref="M17:P17"/>
  </mergeCells>
  <phoneticPr fontId="1"/>
  <pageMargins left="0.70866141732283472" right="0.31496062992125984" top="0.74803149606299213" bottom="0.74803149606299213" header="0.31496062992125984" footer="0.31496062992125984"/>
  <pageSetup paperSize="9" orientation="portrait" r:id="rId1"/>
  <headerFooter>
    <oddHeader>&amp;L&amp;"ＭＳ Ｐ明朝,標準"&amp;8別記第3号様式（第7条関係）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5"/>
  <sheetViews>
    <sheetView view="pageBreakPreview" zoomScaleNormal="100" zoomScaleSheetLayoutView="100" workbookViewId="0">
      <selection activeCell="A29" sqref="A29"/>
    </sheetView>
  </sheetViews>
  <sheetFormatPr defaultColWidth="9" defaultRowHeight="21" customHeight="1" x14ac:dyDescent="0.25"/>
  <cols>
    <col min="1" max="1" width="2.59765625" style="13" customWidth="1"/>
    <col min="2" max="2" width="17.9296875" style="13" customWidth="1"/>
    <col min="3" max="3" width="10.265625" style="13" customWidth="1"/>
    <col min="4" max="4" width="5" style="13" customWidth="1"/>
    <col min="5" max="5" width="13.3984375" style="13" customWidth="1"/>
    <col min="6" max="6" width="8.46484375" style="13" customWidth="1"/>
    <col min="7" max="7" width="7.59765625" style="13" customWidth="1"/>
    <col min="8" max="13" width="4.1328125" style="13" customWidth="1"/>
    <col min="14" max="16384" width="9" style="13"/>
  </cols>
  <sheetData>
    <row r="1" spans="1:14" ht="21" customHeight="1" x14ac:dyDescent="0.25">
      <c r="A1" s="558" t="s">
        <v>190</v>
      </c>
      <c r="B1" s="558"/>
      <c r="C1" s="558"/>
      <c r="D1" s="558"/>
      <c r="E1" s="558"/>
      <c r="F1" s="558"/>
      <c r="G1" s="558"/>
      <c r="H1" s="558"/>
      <c r="I1" s="558"/>
      <c r="J1" s="558"/>
      <c r="K1" s="558"/>
      <c r="L1" s="558"/>
      <c r="M1" s="221"/>
    </row>
    <row r="2" spans="1:14" ht="17.25" customHeight="1" x14ac:dyDescent="0.25">
      <c r="A2" s="85" t="s">
        <v>61</v>
      </c>
      <c r="B2" s="20"/>
      <c r="C2" s="542"/>
      <c r="D2" s="542"/>
      <c r="E2" s="542"/>
      <c r="F2" s="19"/>
      <c r="G2" s="19"/>
      <c r="I2" s="61" t="s">
        <v>277</v>
      </c>
      <c r="J2" s="61"/>
      <c r="K2" s="61" t="s">
        <v>278</v>
      </c>
      <c r="L2" s="61"/>
      <c r="M2" s="61" t="s">
        <v>279</v>
      </c>
    </row>
    <row r="3" spans="1:14" ht="25.5" customHeight="1" thickBot="1" x14ac:dyDescent="0.3">
      <c r="A3" s="132" t="s">
        <v>244</v>
      </c>
      <c r="H3" s="61" t="s">
        <v>240</v>
      </c>
      <c r="J3" s="229" t="s">
        <v>91</v>
      </c>
      <c r="K3" s="541" t="s">
        <v>280</v>
      </c>
      <c r="L3" s="541"/>
      <c r="M3" s="541"/>
      <c r="N3" s="226"/>
    </row>
    <row r="4" spans="1:14" ht="21" customHeight="1" x14ac:dyDescent="0.25">
      <c r="A4" s="560" t="s">
        <v>54</v>
      </c>
      <c r="B4" s="559" t="s">
        <v>55</v>
      </c>
      <c r="C4" s="559" t="s">
        <v>56</v>
      </c>
      <c r="D4" s="559" t="s">
        <v>57</v>
      </c>
      <c r="E4" s="563" t="s">
        <v>193</v>
      </c>
      <c r="F4" s="559" t="s">
        <v>58</v>
      </c>
      <c r="G4" s="559"/>
      <c r="H4" s="555" t="s">
        <v>60</v>
      </c>
      <c r="I4" s="564"/>
      <c r="J4" s="564"/>
      <c r="K4" s="556"/>
      <c r="L4" s="567" t="s">
        <v>74</v>
      </c>
      <c r="M4" s="568"/>
    </row>
    <row r="5" spans="1:14" ht="21.75" customHeight="1" thickBot="1" x14ac:dyDescent="0.3">
      <c r="A5" s="561"/>
      <c r="B5" s="562"/>
      <c r="C5" s="562"/>
      <c r="D5" s="562"/>
      <c r="E5" s="562"/>
      <c r="F5" s="23" t="s">
        <v>194</v>
      </c>
      <c r="G5" s="24" t="s">
        <v>73</v>
      </c>
      <c r="H5" s="538" t="s">
        <v>194</v>
      </c>
      <c r="I5" s="539"/>
      <c r="J5" s="565" t="s">
        <v>73</v>
      </c>
      <c r="K5" s="566"/>
      <c r="L5" s="569"/>
      <c r="M5" s="570"/>
      <c r="N5" s="226"/>
    </row>
    <row r="6" spans="1:14" ht="26.25" customHeight="1" x14ac:dyDescent="0.25">
      <c r="A6" s="22">
        <v>1</v>
      </c>
      <c r="B6" s="230"/>
      <c r="C6" s="228"/>
      <c r="D6" s="228"/>
      <c r="E6" s="228"/>
      <c r="F6" s="228"/>
      <c r="G6" s="228"/>
      <c r="H6" s="555"/>
      <c r="I6" s="556"/>
      <c r="J6" s="555"/>
      <c r="K6" s="556"/>
      <c r="L6" s="555"/>
      <c r="M6" s="557"/>
    </row>
    <row r="7" spans="1:14" ht="26.25" customHeight="1" x14ac:dyDescent="0.25">
      <c r="A7" s="21">
        <v>2</v>
      </c>
      <c r="B7" s="231"/>
      <c r="C7" s="224"/>
      <c r="D7" s="224"/>
      <c r="E7" s="224"/>
      <c r="F7" s="224"/>
      <c r="G7" s="224"/>
      <c r="H7" s="524"/>
      <c r="I7" s="543"/>
      <c r="J7" s="524"/>
      <c r="K7" s="543"/>
      <c r="L7" s="524"/>
      <c r="M7" s="544"/>
    </row>
    <row r="8" spans="1:14" ht="26.25" customHeight="1" x14ac:dyDescent="0.25">
      <c r="A8" s="21">
        <v>3</v>
      </c>
      <c r="B8" s="231"/>
      <c r="C8" s="224"/>
      <c r="D8" s="224"/>
      <c r="E8" s="224"/>
      <c r="F8" s="224"/>
      <c r="G8" s="224"/>
      <c r="H8" s="524"/>
      <c r="I8" s="543"/>
      <c r="J8" s="524"/>
      <c r="K8" s="543"/>
      <c r="L8" s="524"/>
      <c r="M8" s="544"/>
    </row>
    <row r="9" spans="1:14" ht="26.25" customHeight="1" x14ac:dyDescent="0.25">
      <c r="A9" s="21">
        <v>4</v>
      </c>
      <c r="B9" s="231"/>
      <c r="C9" s="224"/>
      <c r="D9" s="224"/>
      <c r="E9" s="224"/>
      <c r="F9" s="224"/>
      <c r="G9" s="224"/>
      <c r="H9" s="524"/>
      <c r="I9" s="543"/>
      <c r="J9" s="524"/>
      <c r="K9" s="543"/>
      <c r="L9" s="524"/>
      <c r="M9" s="544"/>
    </row>
    <row r="10" spans="1:14" ht="26.25" customHeight="1" x14ac:dyDescent="0.25">
      <c r="A10" s="21">
        <v>5</v>
      </c>
      <c r="B10" s="231"/>
      <c r="C10" s="224"/>
      <c r="D10" s="224"/>
      <c r="E10" s="224"/>
      <c r="F10" s="224"/>
      <c r="G10" s="224"/>
      <c r="H10" s="524"/>
      <c r="I10" s="543"/>
      <c r="J10" s="524"/>
      <c r="K10" s="543"/>
      <c r="L10" s="524"/>
      <c r="M10" s="544"/>
    </row>
    <row r="11" spans="1:14" ht="26.25" customHeight="1" x14ac:dyDescent="0.25">
      <c r="A11" s="21">
        <v>6</v>
      </c>
      <c r="B11" s="231"/>
      <c r="C11" s="224"/>
      <c r="D11" s="224"/>
      <c r="E11" s="224"/>
      <c r="F11" s="224"/>
      <c r="G11" s="224"/>
      <c r="H11" s="524"/>
      <c r="I11" s="543"/>
      <c r="J11" s="524"/>
      <c r="K11" s="543"/>
      <c r="L11" s="524"/>
      <c r="M11" s="544"/>
    </row>
    <row r="12" spans="1:14" ht="26.25" customHeight="1" x14ac:dyDescent="0.25">
      <c r="A12" s="21">
        <v>7</v>
      </c>
      <c r="B12" s="231"/>
      <c r="C12" s="224"/>
      <c r="D12" s="224"/>
      <c r="E12" s="224"/>
      <c r="F12" s="224"/>
      <c r="G12" s="224"/>
      <c r="H12" s="524"/>
      <c r="I12" s="543"/>
      <c r="J12" s="524"/>
      <c r="K12" s="543"/>
      <c r="L12" s="524"/>
      <c r="M12" s="544"/>
    </row>
    <row r="13" spans="1:14" ht="26.25" customHeight="1" x14ac:dyDescent="0.25">
      <c r="A13" s="21">
        <v>8</v>
      </c>
      <c r="B13" s="231"/>
      <c r="C13" s="224"/>
      <c r="D13" s="224"/>
      <c r="E13" s="224"/>
      <c r="F13" s="224"/>
      <c r="G13" s="224"/>
      <c r="H13" s="524"/>
      <c r="I13" s="543"/>
      <c r="J13" s="524"/>
      <c r="K13" s="543"/>
      <c r="L13" s="524"/>
      <c r="M13" s="544"/>
    </row>
    <row r="14" spans="1:14" ht="26.25" customHeight="1" x14ac:dyDescent="0.25">
      <c r="A14" s="21">
        <v>9</v>
      </c>
      <c r="B14" s="231"/>
      <c r="C14" s="224"/>
      <c r="D14" s="224"/>
      <c r="E14" s="224"/>
      <c r="F14" s="224"/>
      <c r="G14" s="224"/>
      <c r="H14" s="524"/>
      <c r="I14" s="543"/>
      <c r="J14" s="524"/>
      <c r="K14" s="543"/>
      <c r="L14" s="524"/>
      <c r="M14" s="544"/>
    </row>
    <row r="15" spans="1:14" ht="26.25" customHeight="1" x14ac:dyDescent="0.25">
      <c r="A15" s="21">
        <v>10</v>
      </c>
      <c r="B15" s="231"/>
      <c r="C15" s="224"/>
      <c r="D15" s="224"/>
      <c r="E15" s="224"/>
      <c r="F15" s="224"/>
      <c r="G15" s="224"/>
      <c r="H15" s="524"/>
      <c r="I15" s="543"/>
      <c r="J15" s="524"/>
      <c r="K15" s="543"/>
      <c r="L15" s="524"/>
      <c r="M15" s="544"/>
    </row>
    <row r="16" spans="1:14" ht="26.25" customHeight="1" x14ac:dyDescent="0.25">
      <c r="A16" s="21">
        <v>11</v>
      </c>
      <c r="B16" s="231"/>
      <c r="C16" s="224"/>
      <c r="D16" s="224"/>
      <c r="E16" s="224"/>
      <c r="F16" s="224"/>
      <c r="G16" s="224"/>
      <c r="H16" s="524"/>
      <c r="I16" s="543"/>
      <c r="J16" s="524"/>
      <c r="K16" s="543"/>
      <c r="L16" s="524"/>
      <c r="M16" s="544"/>
    </row>
    <row r="17" spans="1:13" ht="26.25" customHeight="1" x14ac:dyDescent="0.25">
      <c r="A17" s="21">
        <v>12</v>
      </c>
      <c r="B17" s="231"/>
      <c r="C17" s="224"/>
      <c r="D17" s="224"/>
      <c r="E17" s="224"/>
      <c r="F17" s="224"/>
      <c r="G17" s="224"/>
      <c r="H17" s="524"/>
      <c r="I17" s="543"/>
      <c r="J17" s="524"/>
      <c r="K17" s="543"/>
      <c r="L17" s="524"/>
      <c r="M17" s="544"/>
    </row>
    <row r="18" spans="1:13" ht="26.25" customHeight="1" x14ac:dyDescent="0.25">
      <c r="A18" s="21">
        <v>13</v>
      </c>
      <c r="B18" s="231"/>
      <c r="C18" s="224"/>
      <c r="D18" s="224"/>
      <c r="E18" s="224"/>
      <c r="F18" s="224"/>
      <c r="G18" s="224"/>
      <c r="H18" s="524"/>
      <c r="I18" s="543"/>
      <c r="J18" s="524"/>
      <c r="K18" s="543"/>
      <c r="L18" s="524"/>
      <c r="M18" s="544"/>
    </row>
    <row r="19" spans="1:13" ht="26.25" customHeight="1" x14ac:dyDescent="0.25">
      <c r="A19" s="21">
        <v>14</v>
      </c>
      <c r="B19" s="231"/>
      <c r="C19" s="224"/>
      <c r="D19" s="224"/>
      <c r="E19" s="224"/>
      <c r="F19" s="224"/>
      <c r="G19" s="224"/>
      <c r="H19" s="524"/>
      <c r="I19" s="543"/>
      <c r="J19" s="524"/>
      <c r="K19" s="543"/>
      <c r="L19" s="524"/>
      <c r="M19" s="544"/>
    </row>
    <row r="20" spans="1:13" ht="26.25" customHeight="1" x14ac:dyDescent="0.25">
      <c r="A20" s="21">
        <v>15</v>
      </c>
      <c r="B20" s="231"/>
      <c r="C20" s="224"/>
      <c r="D20" s="224"/>
      <c r="E20" s="224"/>
      <c r="F20" s="224"/>
      <c r="G20" s="224"/>
      <c r="H20" s="524"/>
      <c r="I20" s="543"/>
      <c r="J20" s="524"/>
      <c r="K20" s="543"/>
      <c r="L20" s="524"/>
      <c r="M20" s="544"/>
    </row>
    <row r="21" spans="1:13" ht="26.25" customHeight="1" x14ac:dyDescent="0.25">
      <c r="A21" s="21">
        <v>16</v>
      </c>
      <c r="B21" s="231"/>
      <c r="C21" s="224"/>
      <c r="D21" s="224"/>
      <c r="E21" s="224"/>
      <c r="F21" s="224"/>
      <c r="G21" s="224"/>
      <c r="H21" s="524"/>
      <c r="I21" s="543"/>
      <c r="J21" s="524"/>
      <c r="K21" s="543"/>
      <c r="L21" s="524"/>
      <c r="M21" s="544"/>
    </row>
    <row r="22" spans="1:13" ht="26.25" customHeight="1" x14ac:dyDescent="0.25">
      <c r="A22" s="21">
        <v>17</v>
      </c>
      <c r="B22" s="231"/>
      <c r="C22" s="224"/>
      <c r="D22" s="224"/>
      <c r="E22" s="224"/>
      <c r="F22" s="224"/>
      <c r="G22" s="224"/>
      <c r="H22" s="524"/>
      <c r="I22" s="543"/>
      <c r="J22" s="524"/>
      <c r="K22" s="543"/>
      <c r="L22" s="524"/>
      <c r="M22" s="544"/>
    </row>
    <row r="23" spans="1:13" ht="26.25" customHeight="1" x14ac:dyDescent="0.25">
      <c r="A23" s="21">
        <v>18</v>
      </c>
      <c r="B23" s="231"/>
      <c r="C23" s="224"/>
      <c r="D23" s="224"/>
      <c r="E23" s="224"/>
      <c r="F23" s="224"/>
      <c r="G23" s="224"/>
      <c r="H23" s="524"/>
      <c r="I23" s="543"/>
      <c r="J23" s="524"/>
      <c r="K23" s="543"/>
      <c r="L23" s="524"/>
      <c r="M23" s="544"/>
    </row>
    <row r="24" spans="1:13" ht="26.25" customHeight="1" x14ac:dyDescent="0.25">
      <c r="A24" s="21">
        <v>19</v>
      </c>
      <c r="B24" s="231"/>
      <c r="C24" s="224"/>
      <c r="D24" s="224"/>
      <c r="E24" s="224"/>
      <c r="F24" s="224"/>
      <c r="G24" s="224"/>
      <c r="H24" s="524"/>
      <c r="I24" s="543"/>
      <c r="J24" s="524"/>
      <c r="K24" s="543"/>
      <c r="L24" s="524"/>
      <c r="M24" s="544"/>
    </row>
    <row r="25" spans="1:13" ht="26.25" customHeight="1" x14ac:dyDescent="0.25">
      <c r="A25" s="21">
        <v>20</v>
      </c>
      <c r="B25" s="231"/>
      <c r="C25" s="224"/>
      <c r="D25" s="224"/>
      <c r="E25" s="224"/>
      <c r="F25" s="224"/>
      <c r="G25" s="224"/>
      <c r="H25" s="524"/>
      <c r="I25" s="543"/>
      <c r="J25" s="524"/>
      <c r="K25" s="543"/>
      <c r="L25" s="524"/>
      <c r="M25" s="544"/>
    </row>
    <row r="26" spans="1:13" ht="26.25" customHeight="1" x14ac:dyDescent="0.25">
      <c r="A26" s="21">
        <v>21</v>
      </c>
      <c r="B26" s="231"/>
      <c r="C26" s="224"/>
      <c r="D26" s="224"/>
      <c r="E26" s="224"/>
      <c r="F26" s="224"/>
      <c r="G26" s="224"/>
      <c r="H26" s="524"/>
      <c r="I26" s="543"/>
      <c r="J26" s="524"/>
      <c r="K26" s="543"/>
      <c r="L26" s="524"/>
      <c r="M26" s="544"/>
    </row>
    <row r="27" spans="1:13" ht="26.25" customHeight="1" thickBot="1" x14ac:dyDescent="0.3">
      <c r="A27" s="30">
        <v>22</v>
      </c>
      <c r="B27" s="232"/>
      <c r="C27" s="222"/>
      <c r="D27" s="222"/>
      <c r="E27" s="222"/>
      <c r="F27" s="222"/>
      <c r="G27" s="222"/>
      <c r="H27" s="538"/>
      <c r="I27" s="539"/>
      <c r="J27" s="538"/>
      <c r="K27" s="539"/>
      <c r="L27" s="538"/>
      <c r="M27" s="540"/>
    </row>
    <row r="28" spans="1:13" ht="15" customHeight="1" x14ac:dyDescent="0.25">
      <c r="A28" s="14" t="s">
        <v>308</v>
      </c>
    </row>
    <row r="29" spans="1:13" s="14" customFormat="1" ht="15" customHeight="1" x14ac:dyDescent="0.25">
      <c r="A29" s="14" t="s">
        <v>72</v>
      </c>
    </row>
    <row r="30" spans="1:13" s="14" customFormat="1" ht="10.5" customHeight="1" x14ac:dyDescent="0.25"/>
    <row r="31" spans="1:13" s="14" customFormat="1" ht="16.5" customHeight="1" x14ac:dyDescent="0.25">
      <c r="A31" s="69"/>
      <c r="B31" s="18" t="s">
        <v>69</v>
      </c>
      <c r="C31" s="548" t="s">
        <v>70</v>
      </c>
      <c r="D31" s="548"/>
      <c r="E31" s="552" t="s">
        <v>71</v>
      </c>
      <c r="F31" s="553"/>
      <c r="G31" s="553"/>
      <c r="H31" s="553"/>
      <c r="I31" s="553"/>
      <c r="J31" s="553"/>
      <c r="K31" s="553"/>
      <c r="L31" s="554"/>
      <c r="M31" s="227"/>
    </row>
    <row r="32" spans="1:13" s="14" customFormat="1" ht="22.5" customHeight="1" x14ac:dyDescent="0.25">
      <c r="B32" s="15" t="s">
        <v>64</v>
      </c>
      <c r="C32" s="551" t="s">
        <v>67</v>
      </c>
      <c r="D32" s="551"/>
      <c r="E32" s="545" t="s">
        <v>62</v>
      </c>
      <c r="F32" s="546"/>
      <c r="G32" s="546"/>
      <c r="H32" s="546"/>
      <c r="I32" s="546"/>
      <c r="J32" s="546"/>
      <c r="K32" s="546"/>
      <c r="L32" s="547"/>
      <c r="M32" s="223"/>
    </row>
    <row r="33" spans="2:13" s="16" customFormat="1" ht="21" customHeight="1" x14ac:dyDescent="0.25">
      <c r="B33" s="17" t="s">
        <v>65</v>
      </c>
      <c r="C33" s="549" t="s">
        <v>191</v>
      </c>
      <c r="D33" s="549"/>
      <c r="E33" s="545" t="s">
        <v>192</v>
      </c>
      <c r="F33" s="546"/>
      <c r="G33" s="546"/>
      <c r="H33" s="546"/>
      <c r="I33" s="546"/>
      <c r="J33" s="546"/>
      <c r="K33" s="546"/>
      <c r="L33" s="547"/>
      <c r="M33" s="223"/>
    </row>
    <row r="34" spans="2:13" s="14" customFormat="1" ht="21" customHeight="1" x14ac:dyDescent="0.25">
      <c r="B34" s="15" t="s">
        <v>66</v>
      </c>
      <c r="C34" s="550" t="s">
        <v>68</v>
      </c>
      <c r="D34" s="550"/>
      <c r="E34" s="545" t="s">
        <v>63</v>
      </c>
      <c r="F34" s="546"/>
      <c r="G34" s="546"/>
      <c r="H34" s="546"/>
      <c r="I34" s="546"/>
      <c r="J34" s="546"/>
      <c r="K34" s="546"/>
      <c r="L34" s="547"/>
      <c r="M34" s="223"/>
    </row>
    <row r="35" spans="2:13" s="14" customFormat="1" ht="9.75" customHeight="1" x14ac:dyDescent="0.25">
      <c r="B35" s="62"/>
      <c r="C35" s="70"/>
      <c r="D35" s="70"/>
      <c r="E35" s="70"/>
      <c r="F35" s="70"/>
      <c r="G35" s="70"/>
      <c r="H35" s="70"/>
      <c r="I35" s="223"/>
      <c r="J35" s="70"/>
      <c r="K35" s="223"/>
      <c r="L35" s="70"/>
      <c r="M35" s="223"/>
    </row>
  </sheetData>
  <mergeCells count="87">
    <mergeCell ref="A1:L1"/>
    <mergeCell ref="F4:G4"/>
    <mergeCell ref="A4:A5"/>
    <mergeCell ref="B4:B5"/>
    <mergeCell ref="C4:C5"/>
    <mergeCell ref="D4:D5"/>
    <mergeCell ref="E4:E5"/>
    <mergeCell ref="H4:K4"/>
    <mergeCell ref="H5:I5"/>
    <mergeCell ref="J5:K5"/>
    <mergeCell ref="L4:M5"/>
    <mergeCell ref="H6:I6"/>
    <mergeCell ref="J6:K6"/>
    <mergeCell ref="L6:M6"/>
    <mergeCell ref="E32:L32"/>
    <mergeCell ref="E33:L33"/>
    <mergeCell ref="H7:I7"/>
    <mergeCell ref="J7:K7"/>
    <mergeCell ref="L7:M7"/>
    <mergeCell ref="H8:I8"/>
    <mergeCell ref="J8:K8"/>
    <mergeCell ref="L8:M8"/>
    <mergeCell ref="H9:I9"/>
    <mergeCell ref="J9:K9"/>
    <mergeCell ref="L9:M9"/>
    <mergeCell ref="H10:I10"/>
    <mergeCell ref="J10:K10"/>
    <mergeCell ref="E34:L34"/>
    <mergeCell ref="C31:D31"/>
    <mergeCell ref="C33:D33"/>
    <mergeCell ref="C34:D34"/>
    <mergeCell ref="C32:D32"/>
    <mergeCell ref="E31:L31"/>
    <mergeCell ref="L10:M10"/>
    <mergeCell ref="H11:I11"/>
    <mergeCell ref="J11:K11"/>
    <mergeCell ref="L11:M11"/>
    <mergeCell ref="H12:I12"/>
    <mergeCell ref="J12:K12"/>
    <mergeCell ref="L12:M12"/>
    <mergeCell ref="H13:I13"/>
    <mergeCell ref="J13:K13"/>
    <mergeCell ref="L13:M13"/>
    <mergeCell ref="H14:I14"/>
    <mergeCell ref="J14:K14"/>
    <mergeCell ref="L14:M14"/>
    <mergeCell ref="H15:I15"/>
    <mergeCell ref="J15:K15"/>
    <mergeCell ref="L15:M15"/>
    <mergeCell ref="H16:I16"/>
    <mergeCell ref="J16:K16"/>
    <mergeCell ref="L16:M16"/>
    <mergeCell ref="H17:I17"/>
    <mergeCell ref="J17:K17"/>
    <mergeCell ref="L17:M17"/>
    <mergeCell ref="H18:I18"/>
    <mergeCell ref="J18:K18"/>
    <mergeCell ref="L18:M18"/>
    <mergeCell ref="H19:I19"/>
    <mergeCell ref="J19:K19"/>
    <mergeCell ref="L19:M19"/>
    <mergeCell ref="H20:I20"/>
    <mergeCell ref="J20:K20"/>
    <mergeCell ref="L20:M20"/>
    <mergeCell ref="L24:M24"/>
    <mergeCell ref="H21:I21"/>
    <mergeCell ref="J21:K21"/>
    <mergeCell ref="L21:M21"/>
    <mergeCell ref="H22:I22"/>
    <mergeCell ref="J22:K22"/>
    <mergeCell ref="L22:M22"/>
    <mergeCell ref="H27:I27"/>
    <mergeCell ref="J27:K27"/>
    <mergeCell ref="L27:M27"/>
    <mergeCell ref="K3:M3"/>
    <mergeCell ref="C2:E2"/>
    <mergeCell ref="H25:I25"/>
    <mergeCell ref="J25:K25"/>
    <mergeCell ref="L25:M25"/>
    <mergeCell ref="H26:I26"/>
    <mergeCell ref="J26:K26"/>
    <mergeCell ref="L26:M26"/>
    <mergeCell ref="H23:I23"/>
    <mergeCell ref="J23:K23"/>
    <mergeCell ref="L23:M23"/>
    <mergeCell ref="H24:I24"/>
    <mergeCell ref="J24:K24"/>
  </mergeCells>
  <phoneticPr fontId="1"/>
  <pageMargins left="0.70866141732283472" right="0.31496062992125984" top="0.55118110236220474" bottom="0.35433070866141736" header="0.31496062992125984" footer="0.31496062992125984"/>
  <pageSetup paperSize="9" orientation="portrait" r:id="rId1"/>
  <headerFooter>
    <oddHeader>&amp;L&amp;"ＭＳ Ｐ明朝,標準"&amp;8別記第3号様式（第7条関係）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47"/>
  <sheetViews>
    <sheetView view="pageBreakPreview" zoomScaleNormal="100" zoomScaleSheetLayoutView="100" workbookViewId="0">
      <selection activeCell="Z44" sqref="Z44:AB44"/>
    </sheetView>
  </sheetViews>
  <sheetFormatPr defaultColWidth="3.59765625" defaultRowHeight="12" x14ac:dyDescent="0.25"/>
  <cols>
    <col min="1" max="33" width="2.73046875" style="13" customWidth="1"/>
    <col min="34" max="39" width="2.46484375" style="13" customWidth="1"/>
    <col min="40" max="16384" width="3.59765625" style="13"/>
  </cols>
  <sheetData>
    <row r="1" spans="1:37" ht="21" customHeight="1" x14ac:dyDescent="0.25">
      <c r="A1" s="645" t="s">
        <v>133</v>
      </c>
      <c r="B1" s="645"/>
      <c r="C1" s="645"/>
      <c r="D1" s="645"/>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row>
    <row r="2" spans="1:37" ht="22.5" customHeight="1" x14ac:dyDescent="0.25">
      <c r="A2" s="28" t="s">
        <v>61</v>
      </c>
      <c r="B2" s="61"/>
      <c r="C2" s="61"/>
      <c r="D2" s="61"/>
      <c r="E2" s="61"/>
      <c r="F2" s="61"/>
      <c r="G2" s="513"/>
      <c r="H2" s="513"/>
      <c r="I2" s="513"/>
      <c r="J2" s="513"/>
      <c r="K2" s="513"/>
      <c r="L2" s="513"/>
      <c r="M2" s="513"/>
      <c r="N2" s="513"/>
      <c r="O2" s="513"/>
      <c r="P2" s="513"/>
      <c r="Q2" s="131"/>
      <c r="R2" s="131"/>
      <c r="S2" s="131"/>
      <c r="U2" s="647" t="s">
        <v>243</v>
      </c>
      <c r="V2" s="647"/>
      <c r="W2" s="647"/>
      <c r="X2" s="647"/>
      <c r="Y2" s="647"/>
      <c r="Z2" s="647"/>
      <c r="AA2" s="647"/>
      <c r="AB2" s="647"/>
      <c r="AC2" s="647"/>
      <c r="AD2" s="647"/>
      <c r="AE2" s="647"/>
      <c r="AF2" s="647"/>
      <c r="AG2" s="225"/>
    </row>
    <row r="3" spans="1:37" ht="11.25" customHeight="1" thickBot="1" x14ac:dyDescent="0.3">
      <c r="R3" s="29"/>
      <c r="S3" s="29"/>
      <c r="T3" s="29"/>
      <c r="U3" s="29"/>
      <c r="V3" s="29"/>
      <c r="W3" s="29"/>
      <c r="X3" s="29"/>
      <c r="Y3" s="63"/>
      <c r="Z3" s="63"/>
      <c r="AA3" s="29"/>
      <c r="AB3" s="29"/>
      <c r="AC3" s="29"/>
      <c r="AD3" s="646" t="s">
        <v>129</v>
      </c>
      <c r="AE3" s="646"/>
      <c r="AF3" s="646"/>
      <c r="AG3" s="646"/>
    </row>
    <row r="4" spans="1:37" ht="17.350000000000001" customHeight="1" x14ac:dyDescent="0.25">
      <c r="A4" s="617" t="s">
        <v>59</v>
      </c>
      <c r="B4" s="620"/>
      <c r="C4" s="621"/>
      <c r="D4" s="621"/>
      <c r="E4" s="621"/>
      <c r="F4" s="621"/>
      <c r="G4" s="621"/>
      <c r="H4" s="622"/>
      <c r="I4" s="624" t="s">
        <v>79</v>
      </c>
      <c r="J4" s="624"/>
      <c r="K4" s="624" t="s">
        <v>84</v>
      </c>
      <c r="L4" s="624"/>
      <c r="M4" s="624"/>
      <c r="N4" s="624"/>
      <c r="O4" s="624"/>
      <c r="P4" s="624"/>
      <c r="Q4" s="624"/>
      <c r="R4" s="624"/>
      <c r="S4" s="624"/>
      <c r="T4" s="624"/>
      <c r="U4" s="624"/>
      <c r="V4" s="624" t="s">
        <v>85</v>
      </c>
      <c r="W4" s="624"/>
      <c r="X4" s="624"/>
      <c r="Y4" s="624"/>
      <c r="Z4" s="624"/>
      <c r="AA4" s="624" t="s">
        <v>87</v>
      </c>
      <c r="AB4" s="624"/>
      <c r="AC4" s="624"/>
      <c r="AD4" s="624"/>
      <c r="AE4" s="592" t="s">
        <v>89</v>
      </c>
      <c r="AF4" s="593"/>
      <c r="AG4" s="594"/>
    </row>
    <row r="5" spans="1:37" ht="17.350000000000001" customHeight="1" x14ac:dyDescent="0.25">
      <c r="A5" s="618"/>
      <c r="B5" s="578"/>
      <c r="C5" s="579"/>
      <c r="D5" s="579"/>
      <c r="E5" s="579"/>
      <c r="F5" s="579"/>
      <c r="G5" s="579"/>
      <c r="H5" s="623"/>
      <c r="I5" s="627"/>
      <c r="J5" s="627"/>
      <c r="K5" s="52" t="s">
        <v>120</v>
      </c>
      <c r="L5" s="53"/>
      <c r="M5" s="628"/>
      <c r="N5" s="628"/>
      <c r="O5" s="628"/>
      <c r="P5" s="628"/>
      <c r="Q5" s="628"/>
      <c r="R5" s="628"/>
      <c r="S5" s="628"/>
      <c r="T5" s="628"/>
      <c r="U5" s="629"/>
      <c r="V5" s="52" t="s">
        <v>122</v>
      </c>
      <c r="W5" s="53"/>
      <c r="X5" s="53" t="s">
        <v>124</v>
      </c>
      <c r="Y5" s="53"/>
      <c r="Z5" s="54"/>
      <c r="AA5" s="643"/>
      <c r="AB5" s="577" t="s">
        <v>91</v>
      </c>
      <c r="AC5" s="577"/>
      <c r="AD5" s="584" t="s">
        <v>92</v>
      </c>
      <c r="AE5" s="576"/>
      <c r="AF5" s="577"/>
      <c r="AG5" s="587" t="s">
        <v>91</v>
      </c>
      <c r="AK5" s="59"/>
    </row>
    <row r="6" spans="1:37" ht="17.350000000000001" customHeight="1" x14ac:dyDescent="0.25">
      <c r="A6" s="619"/>
      <c r="B6" s="586"/>
      <c r="C6" s="542"/>
      <c r="D6" s="542"/>
      <c r="E6" s="542"/>
      <c r="F6" s="542"/>
      <c r="G6" s="542"/>
      <c r="H6" s="585"/>
      <c r="I6" s="627"/>
      <c r="J6" s="627"/>
      <c r="K6" s="609"/>
      <c r="L6" s="610"/>
      <c r="M6" s="610"/>
      <c r="N6" s="610"/>
      <c r="O6" s="610"/>
      <c r="P6" s="56" t="s">
        <v>128</v>
      </c>
      <c r="Q6" s="56"/>
      <c r="R6" s="625"/>
      <c r="S6" s="625"/>
      <c r="T6" s="625"/>
      <c r="U6" s="626"/>
      <c r="V6" s="55" t="s">
        <v>123</v>
      </c>
      <c r="W6" s="56"/>
      <c r="X6" s="56"/>
      <c r="Y6" s="56"/>
      <c r="Z6" s="57"/>
      <c r="AA6" s="644"/>
      <c r="AB6" s="542"/>
      <c r="AC6" s="542"/>
      <c r="AD6" s="585"/>
      <c r="AE6" s="586"/>
      <c r="AF6" s="542"/>
      <c r="AG6" s="588"/>
    </row>
    <row r="7" spans="1:37" ht="17.350000000000001" customHeight="1" x14ac:dyDescent="0.25">
      <c r="A7" s="596" t="s">
        <v>86</v>
      </c>
      <c r="B7" s="597"/>
      <c r="C7" s="597"/>
      <c r="D7" s="597"/>
      <c r="E7" s="597"/>
      <c r="F7" s="597"/>
      <c r="G7" s="599" t="s">
        <v>80</v>
      </c>
      <c r="H7" s="597"/>
      <c r="I7" s="597"/>
      <c r="J7" s="597"/>
      <c r="K7" s="597"/>
      <c r="L7" s="597"/>
      <c r="M7" s="597"/>
      <c r="N7" s="597"/>
      <c r="O7" s="597"/>
      <c r="P7" s="598"/>
      <c r="Q7" s="589" t="s">
        <v>88</v>
      </c>
      <c r="R7" s="590"/>
      <c r="S7" s="590"/>
      <c r="T7" s="590"/>
      <c r="U7" s="595"/>
      <c r="V7" s="638" t="s">
        <v>195</v>
      </c>
      <c r="W7" s="639"/>
      <c r="X7" s="639"/>
      <c r="Y7" s="639"/>
      <c r="Z7" s="639"/>
      <c r="AA7" s="639"/>
      <c r="AB7" s="639"/>
      <c r="AC7" s="639"/>
      <c r="AD7" s="640"/>
      <c r="AE7" s="589" t="s">
        <v>121</v>
      </c>
      <c r="AF7" s="590"/>
      <c r="AG7" s="591"/>
    </row>
    <row r="8" spans="1:37" ht="17.350000000000001" customHeight="1" x14ac:dyDescent="0.2">
      <c r="A8" s="641" t="s">
        <v>125</v>
      </c>
      <c r="B8" s="628"/>
      <c r="C8" s="628"/>
      <c r="D8" s="628"/>
      <c r="E8" s="628"/>
      <c r="F8" s="628"/>
      <c r="G8" s="600" t="s">
        <v>239</v>
      </c>
      <c r="H8" s="601"/>
      <c r="I8" s="601"/>
      <c r="J8" s="601"/>
      <c r="K8" s="601"/>
      <c r="L8" s="601"/>
      <c r="M8" s="601"/>
      <c r="N8" s="601"/>
      <c r="O8" s="601"/>
      <c r="P8" s="602"/>
      <c r="Q8" s="25"/>
      <c r="R8" s="48"/>
      <c r="S8" s="123" t="s">
        <v>91</v>
      </c>
      <c r="T8" s="123"/>
      <c r="U8" s="123" t="s">
        <v>92</v>
      </c>
      <c r="V8" s="47" t="s">
        <v>81</v>
      </c>
      <c r="W8" s="49"/>
      <c r="X8" s="49"/>
      <c r="Y8" s="575"/>
      <c r="Z8" s="575"/>
      <c r="AA8" s="575"/>
      <c r="AB8" s="575"/>
      <c r="AC8" s="49" t="s">
        <v>90</v>
      </c>
      <c r="AD8" s="26"/>
      <c r="AE8" s="576"/>
      <c r="AF8" s="577"/>
      <c r="AG8" s="581" t="s">
        <v>17</v>
      </c>
    </row>
    <row r="9" spans="1:37" ht="17.350000000000001" customHeight="1" x14ac:dyDescent="0.25">
      <c r="A9" s="635" t="s">
        <v>126</v>
      </c>
      <c r="B9" s="636"/>
      <c r="C9" s="636"/>
      <c r="D9" s="636"/>
      <c r="E9" s="636"/>
      <c r="F9" s="636"/>
      <c r="G9" s="603"/>
      <c r="H9" s="604"/>
      <c r="I9" s="604"/>
      <c r="J9" s="604"/>
      <c r="K9" s="604"/>
      <c r="L9" s="604"/>
      <c r="M9" s="604"/>
      <c r="N9" s="604"/>
      <c r="O9" s="604"/>
      <c r="P9" s="605"/>
      <c r="Q9" s="630" t="s">
        <v>197</v>
      </c>
      <c r="R9" s="631"/>
      <c r="S9" s="631"/>
      <c r="T9" s="631"/>
      <c r="U9" s="632"/>
      <c r="V9" s="47" t="s">
        <v>82</v>
      </c>
      <c r="W9" s="49"/>
      <c r="X9" s="49"/>
      <c r="Y9" s="575"/>
      <c r="Z9" s="575"/>
      <c r="AA9" s="575"/>
      <c r="AB9" s="575"/>
      <c r="AC9" s="49" t="s">
        <v>90</v>
      </c>
      <c r="AD9" s="26"/>
      <c r="AE9" s="578"/>
      <c r="AF9" s="579"/>
      <c r="AG9" s="582"/>
    </row>
    <row r="10" spans="1:37" ht="17.350000000000001" customHeight="1" thickBot="1" x14ac:dyDescent="0.3">
      <c r="A10" s="633" t="s">
        <v>127</v>
      </c>
      <c r="B10" s="634"/>
      <c r="C10" s="634"/>
      <c r="D10" s="634"/>
      <c r="E10" s="634"/>
      <c r="F10" s="634"/>
      <c r="G10" s="606"/>
      <c r="H10" s="607"/>
      <c r="I10" s="607"/>
      <c r="J10" s="607"/>
      <c r="K10" s="607"/>
      <c r="L10" s="607"/>
      <c r="M10" s="607"/>
      <c r="N10" s="607"/>
      <c r="O10" s="607"/>
      <c r="P10" s="608"/>
      <c r="Q10" s="565" t="s">
        <v>198</v>
      </c>
      <c r="R10" s="637"/>
      <c r="S10" s="637"/>
      <c r="T10" s="637"/>
      <c r="U10" s="566"/>
      <c r="V10" s="50" t="s">
        <v>83</v>
      </c>
      <c r="W10" s="51"/>
      <c r="X10" s="51"/>
      <c r="Y10" s="574"/>
      <c r="Z10" s="574"/>
      <c r="AA10" s="574"/>
      <c r="AB10" s="574"/>
      <c r="AC10" s="51" t="s">
        <v>90</v>
      </c>
      <c r="AD10" s="58"/>
      <c r="AE10" s="580"/>
      <c r="AF10" s="541"/>
      <c r="AG10" s="583"/>
    </row>
    <row r="11" spans="1:37" ht="17.350000000000001" customHeight="1" x14ac:dyDescent="0.25">
      <c r="A11" s="617" t="s">
        <v>59</v>
      </c>
      <c r="B11" s="620"/>
      <c r="C11" s="621"/>
      <c r="D11" s="621"/>
      <c r="E11" s="621"/>
      <c r="F11" s="621"/>
      <c r="G11" s="621"/>
      <c r="H11" s="622"/>
      <c r="I11" s="624" t="s">
        <v>79</v>
      </c>
      <c r="J11" s="624"/>
      <c r="K11" s="624" t="s">
        <v>84</v>
      </c>
      <c r="L11" s="624"/>
      <c r="M11" s="624"/>
      <c r="N11" s="624"/>
      <c r="O11" s="624"/>
      <c r="P11" s="624"/>
      <c r="Q11" s="624"/>
      <c r="R11" s="624"/>
      <c r="S11" s="624"/>
      <c r="T11" s="624"/>
      <c r="U11" s="624"/>
      <c r="V11" s="624" t="s">
        <v>85</v>
      </c>
      <c r="W11" s="624"/>
      <c r="X11" s="624"/>
      <c r="Y11" s="624"/>
      <c r="Z11" s="624"/>
      <c r="AA11" s="624" t="s">
        <v>87</v>
      </c>
      <c r="AB11" s="624"/>
      <c r="AC11" s="624"/>
      <c r="AD11" s="624"/>
      <c r="AE11" s="592" t="s">
        <v>89</v>
      </c>
      <c r="AF11" s="593"/>
      <c r="AG11" s="594"/>
    </row>
    <row r="12" spans="1:37" ht="17.350000000000001" customHeight="1" x14ac:dyDescent="0.25">
      <c r="A12" s="618"/>
      <c r="B12" s="578"/>
      <c r="C12" s="579"/>
      <c r="D12" s="579"/>
      <c r="E12" s="579"/>
      <c r="F12" s="579"/>
      <c r="G12" s="579"/>
      <c r="H12" s="623"/>
      <c r="I12" s="627"/>
      <c r="J12" s="627"/>
      <c r="K12" s="52" t="s">
        <v>120</v>
      </c>
      <c r="L12" s="53"/>
      <c r="M12" s="628"/>
      <c r="N12" s="628"/>
      <c r="O12" s="628"/>
      <c r="P12" s="628"/>
      <c r="Q12" s="628"/>
      <c r="R12" s="628"/>
      <c r="S12" s="628"/>
      <c r="T12" s="628"/>
      <c r="U12" s="629"/>
      <c r="V12" s="52" t="s">
        <v>122</v>
      </c>
      <c r="W12" s="53"/>
      <c r="X12" s="53" t="s">
        <v>124</v>
      </c>
      <c r="Y12" s="53"/>
      <c r="Z12" s="54"/>
      <c r="AA12" s="576"/>
      <c r="AB12" s="577" t="s">
        <v>91</v>
      </c>
      <c r="AC12" s="577"/>
      <c r="AD12" s="584" t="s">
        <v>92</v>
      </c>
      <c r="AE12" s="576"/>
      <c r="AF12" s="577"/>
      <c r="AG12" s="587" t="s">
        <v>91</v>
      </c>
    </row>
    <row r="13" spans="1:37" ht="17.350000000000001" customHeight="1" x14ac:dyDescent="0.25">
      <c r="A13" s="619"/>
      <c r="B13" s="586"/>
      <c r="C13" s="542"/>
      <c r="D13" s="542"/>
      <c r="E13" s="542"/>
      <c r="F13" s="542"/>
      <c r="G13" s="542"/>
      <c r="H13" s="585"/>
      <c r="I13" s="627"/>
      <c r="J13" s="627"/>
      <c r="K13" s="609"/>
      <c r="L13" s="610"/>
      <c r="M13" s="610"/>
      <c r="N13" s="610"/>
      <c r="O13" s="610"/>
      <c r="P13" s="56" t="s">
        <v>128</v>
      </c>
      <c r="Q13" s="56"/>
      <c r="R13" s="625"/>
      <c r="S13" s="625"/>
      <c r="T13" s="625"/>
      <c r="U13" s="626"/>
      <c r="V13" s="55" t="s">
        <v>123</v>
      </c>
      <c r="W13" s="56"/>
      <c r="X13" s="56"/>
      <c r="Y13" s="56"/>
      <c r="Z13" s="57"/>
      <c r="AA13" s="586"/>
      <c r="AB13" s="542"/>
      <c r="AC13" s="542"/>
      <c r="AD13" s="585"/>
      <c r="AE13" s="586"/>
      <c r="AF13" s="542"/>
      <c r="AG13" s="588"/>
    </row>
    <row r="14" spans="1:37" ht="17.350000000000001" customHeight="1" x14ac:dyDescent="0.25">
      <c r="A14" s="596" t="s">
        <v>86</v>
      </c>
      <c r="B14" s="597"/>
      <c r="C14" s="597"/>
      <c r="D14" s="597"/>
      <c r="E14" s="597"/>
      <c r="F14" s="597"/>
      <c r="G14" s="599" t="s">
        <v>80</v>
      </c>
      <c r="H14" s="597"/>
      <c r="I14" s="597"/>
      <c r="J14" s="597"/>
      <c r="K14" s="597"/>
      <c r="L14" s="597"/>
      <c r="M14" s="597"/>
      <c r="N14" s="597"/>
      <c r="O14" s="597"/>
      <c r="P14" s="598"/>
      <c r="Q14" s="589" t="s">
        <v>88</v>
      </c>
      <c r="R14" s="590"/>
      <c r="S14" s="590"/>
      <c r="T14" s="590"/>
      <c r="U14" s="595"/>
      <c r="V14" s="638" t="s">
        <v>195</v>
      </c>
      <c r="W14" s="639"/>
      <c r="X14" s="639"/>
      <c r="Y14" s="639"/>
      <c r="Z14" s="639"/>
      <c r="AA14" s="639"/>
      <c r="AB14" s="639"/>
      <c r="AC14" s="639"/>
      <c r="AD14" s="640"/>
      <c r="AE14" s="589" t="s">
        <v>121</v>
      </c>
      <c r="AF14" s="590"/>
      <c r="AG14" s="591"/>
    </row>
    <row r="15" spans="1:37" ht="17.350000000000001" customHeight="1" x14ac:dyDescent="0.2">
      <c r="A15" s="641" t="s">
        <v>125</v>
      </c>
      <c r="B15" s="628"/>
      <c r="C15" s="628"/>
      <c r="D15" s="628"/>
      <c r="E15" s="628"/>
      <c r="F15" s="628"/>
      <c r="G15" s="600" t="s">
        <v>239</v>
      </c>
      <c r="H15" s="601"/>
      <c r="I15" s="601"/>
      <c r="J15" s="601"/>
      <c r="K15" s="601"/>
      <c r="L15" s="601"/>
      <c r="M15" s="601"/>
      <c r="N15" s="601"/>
      <c r="O15" s="601"/>
      <c r="P15" s="602"/>
      <c r="Q15" s="25"/>
      <c r="R15" s="48"/>
      <c r="S15" s="123" t="s">
        <v>91</v>
      </c>
      <c r="T15" s="123"/>
      <c r="U15" s="123" t="s">
        <v>92</v>
      </c>
      <c r="V15" s="47" t="s">
        <v>81</v>
      </c>
      <c r="W15" s="49"/>
      <c r="X15" s="49"/>
      <c r="Y15" s="575"/>
      <c r="Z15" s="575"/>
      <c r="AA15" s="575"/>
      <c r="AB15" s="575"/>
      <c r="AC15" s="49" t="s">
        <v>90</v>
      </c>
      <c r="AD15" s="26"/>
      <c r="AE15" s="576"/>
      <c r="AF15" s="577"/>
      <c r="AG15" s="581" t="s">
        <v>17</v>
      </c>
    </row>
    <row r="16" spans="1:37" ht="17.350000000000001" customHeight="1" x14ac:dyDescent="0.25">
      <c r="A16" s="635" t="s">
        <v>126</v>
      </c>
      <c r="B16" s="636"/>
      <c r="C16" s="636"/>
      <c r="D16" s="636"/>
      <c r="E16" s="636"/>
      <c r="F16" s="636"/>
      <c r="G16" s="603"/>
      <c r="H16" s="604"/>
      <c r="I16" s="604"/>
      <c r="J16" s="604"/>
      <c r="K16" s="604"/>
      <c r="L16" s="604"/>
      <c r="M16" s="604"/>
      <c r="N16" s="604"/>
      <c r="O16" s="604"/>
      <c r="P16" s="605"/>
      <c r="Q16" s="630" t="s">
        <v>197</v>
      </c>
      <c r="R16" s="631"/>
      <c r="S16" s="631"/>
      <c r="T16" s="631"/>
      <c r="U16" s="632"/>
      <c r="V16" s="47" t="s">
        <v>82</v>
      </c>
      <c r="W16" s="49"/>
      <c r="X16" s="49"/>
      <c r="Y16" s="575"/>
      <c r="Z16" s="575"/>
      <c r="AA16" s="575"/>
      <c r="AB16" s="575"/>
      <c r="AC16" s="49" t="s">
        <v>90</v>
      </c>
      <c r="AD16" s="26"/>
      <c r="AE16" s="578"/>
      <c r="AF16" s="579"/>
      <c r="AG16" s="582"/>
    </row>
    <row r="17" spans="1:33" ht="17.350000000000001" customHeight="1" thickBot="1" x14ac:dyDescent="0.3">
      <c r="A17" s="633" t="s">
        <v>127</v>
      </c>
      <c r="B17" s="634"/>
      <c r="C17" s="634"/>
      <c r="D17" s="634"/>
      <c r="E17" s="634"/>
      <c r="F17" s="634"/>
      <c r="G17" s="606"/>
      <c r="H17" s="607"/>
      <c r="I17" s="607"/>
      <c r="J17" s="607"/>
      <c r="K17" s="607"/>
      <c r="L17" s="607"/>
      <c r="M17" s="607"/>
      <c r="N17" s="607"/>
      <c r="O17" s="607"/>
      <c r="P17" s="608"/>
      <c r="Q17" s="565" t="s">
        <v>198</v>
      </c>
      <c r="R17" s="637"/>
      <c r="S17" s="637"/>
      <c r="T17" s="637"/>
      <c r="U17" s="566"/>
      <c r="V17" s="50" t="s">
        <v>83</v>
      </c>
      <c r="W17" s="51"/>
      <c r="X17" s="51"/>
      <c r="Y17" s="574"/>
      <c r="Z17" s="574"/>
      <c r="AA17" s="574"/>
      <c r="AB17" s="574"/>
      <c r="AC17" s="51" t="s">
        <v>90</v>
      </c>
      <c r="AD17" s="58"/>
      <c r="AE17" s="580"/>
      <c r="AF17" s="541"/>
      <c r="AG17" s="583"/>
    </row>
    <row r="18" spans="1:33" ht="17.350000000000001" customHeight="1" x14ac:dyDescent="0.25">
      <c r="A18" s="617" t="s">
        <v>59</v>
      </c>
      <c r="B18" s="620"/>
      <c r="C18" s="621"/>
      <c r="D18" s="621"/>
      <c r="E18" s="621"/>
      <c r="F18" s="621"/>
      <c r="G18" s="621"/>
      <c r="H18" s="622"/>
      <c r="I18" s="624" t="s">
        <v>79</v>
      </c>
      <c r="J18" s="624"/>
      <c r="K18" s="624" t="s">
        <v>84</v>
      </c>
      <c r="L18" s="624"/>
      <c r="M18" s="624"/>
      <c r="N18" s="624"/>
      <c r="O18" s="624"/>
      <c r="P18" s="624"/>
      <c r="Q18" s="624"/>
      <c r="R18" s="624"/>
      <c r="S18" s="624"/>
      <c r="T18" s="624"/>
      <c r="U18" s="624"/>
      <c r="V18" s="624" t="s">
        <v>85</v>
      </c>
      <c r="W18" s="624"/>
      <c r="X18" s="624"/>
      <c r="Y18" s="624"/>
      <c r="Z18" s="624"/>
      <c r="AA18" s="624" t="s">
        <v>87</v>
      </c>
      <c r="AB18" s="624"/>
      <c r="AC18" s="624"/>
      <c r="AD18" s="624"/>
      <c r="AE18" s="592" t="s">
        <v>89</v>
      </c>
      <c r="AF18" s="593"/>
      <c r="AG18" s="594"/>
    </row>
    <row r="19" spans="1:33" ht="17.350000000000001" customHeight="1" x14ac:dyDescent="0.25">
      <c r="A19" s="618"/>
      <c r="B19" s="578"/>
      <c r="C19" s="579"/>
      <c r="D19" s="579"/>
      <c r="E19" s="579"/>
      <c r="F19" s="579"/>
      <c r="G19" s="579"/>
      <c r="H19" s="623"/>
      <c r="I19" s="627"/>
      <c r="J19" s="627"/>
      <c r="K19" s="52" t="s">
        <v>120</v>
      </c>
      <c r="L19" s="53"/>
      <c r="M19" s="628"/>
      <c r="N19" s="628"/>
      <c r="O19" s="628"/>
      <c r="P19" s="628"/>
      <c r="Q19" s="612"/>
      <c r="R19" s="628"/>
      <c r="S19" s="628"/>
      <c r="T19" s="628"/>
      <c r="U19" s="629"/>
      <c r="V19" s="52" t="s">
        <v>122</v>
      </c>
      <c r="W19" s="53"/>
      <c r="X19" s="53" t="s">
        <v>124</v>
      </c>
      <c r="Y19" s="53"/>
      <c r="Z19" s="54"/>
      <c r="AA19" s="576"/>
      <c r="AB19" s="577" t="s">
        <v>91</v>
      </c>
      <c r="AC19" s="577"/>
      <c r="AD19" s="584" t="s">
        <v>92</v>
      </c>
      <c r="AE19" s="576"/>
      <c r="AF19" s="577"/>
      <c r="AG19" s="587" t="s">
        <v>91</v>
      </c>
    </row>
    <row r="20" spans="1:33" ht="17.350000000000001" customHeight="1" x14ac:dyDescent="0.25">
      <c r="A20" s="619"/>
      <c r="B20" s="586"/>
      <c r="C20" s="542"/>
      <c r="D20" s="542"/>
      <c r="E20" s="542"/>
      <c r="F20" s="542"/>
      <c r="G20" s="542"/>
      <c r="H20" s="585"/>
      <c r="I20" s="627"/>
      <c r="J20" s="627"/>
      <c r="K20" s="609"/>
      <c r="L20" s="610"/>
      <c r="M20" s="610"/>
      <c r="N20" s="610"/>
      <c r="O20" s="610"/>
      <c r="P20" s="56" t="s">
        <v>128</v>
      </c>
      <c r="Q20" s="56"/>
      <c r="R20" s="625"/>
      <c r="S20" s="625"/>
      <c r="T20" s="625"/>
      <c r="U20" s="626"/>
      <c r="V20" s="55" t="s">
        <v>123</v>
      </c>
      <c r="W20" s="56"/>
      <c r="X20" s="56"/>
      <c r="Y20" s="56"/>
      <c r="Z20" s="57"/>
      <c r="AA20" s="586"/>
      <c r="AB20" s="542"/>
      <c r="AC20" s="542"/>
      <c r="AD20" s="585"/>
      <c r="AE20" s="586"/>
      <c r="AF20" s="542"/>
      <c r="AG20" s="588"/>
    </row>
    <row r="21" spans="1:33" ht="17.350000000000001" customHeight="1" x14ac:dyDescent="0.25">
      <c r="A21" s="596" t="s">
        <v>86</v>
      </c>
      <c r="B21" s="597"/>
      <c r="C21" s="597"/>
      <c r="D21" s="597"/>
      <c r="E21" s="597"/>
      <c r="F21" s="597"/>
      <c r="G21" s="599" t="s">
        <v>80</v>
      </c>
      <c r="H21" s="597"/>
      <c r="I21" s="597"/>
      <c r="J21" s="597"/>
      <c r="K21" s="597"/>
      <c r="L21" s="597"/>
      <c r="M21" s="597"/>
      <c r="N21" s="597"/>
      <c r="O21" s="597"/>
      <c r="P21" s="598"/>
      <c r="Q21" s="589" t="s">
        <v>88</v>
      </c>
      <c r="R21" s="590"/>
      <c r="S21" s="590"/>
      <c r="T21" s="590"/>
      <c r="U21" s="595"/>
      <c r="V21" s="638" t="s">
        <v>195</v>
      </c>
      <c r="W21" s="639"/>
      <c r="X21" s="639"/>
      <c r="Y21" s="639"/>
      <c r="Z21" s="639"/>
      <c r="AA21" s="639"/>
      <c r="AB21" s="639"/>
      <c r="AC21" s="639"/>
      <c r="AD21" s="640"/>
      <c r="AE21" s="589" t="s">
        <v>121</v>
      </c>
      <c r="AF21" s="590"/>
      <c r="AG21" s="591"/>
    </row>
    <row r="22" spans="1:33" ht="17.350000000000001" customHeight="1" x14ac:dyDescent="0.2">
      <c r="A22" s="641" t="s">
        <v>125</v>
      </c>
      <c r="B22" s="628"/>
      <c r="C22" s="628"/>
      <c r="D22" s="628"/>
      <c r="E22" s="628"/>
      <c r="F22" s="628"/>
      <c r="G22" s="600" t="s">
        <v>239</v>
      </c>
      <c r="H22" s="601"/>
      <c r="I22" s="601"/>
      <c r="J22" s="601"/>
      <c r="K22" s="601"/>
      <c r="L22" s="601"/>
      <c r="M22" s="601"/>
      <c r="N22" s="601"/>
      <c r="O22" s="601"/>
      <c r="P22" s="602"/>
      <c r="Q22" s="25"/>
      <c r="R22" s="48"/>
      <c r="S22" s="123" t="s">
        <v>91</v>
      </c>
      <c r="T22" s="123"/>
      <c r="U22" s="123" t="s">
        <v>92</v>
      </c>
      <c r="V22" s="47" t="s">
        <v>81</v>
      </c>
      <c r="W22" s="49"/>
      <c r="X22" s="49"/>
      <c r="Y22" s="575"/>
      <c r="Z22" s="575"/>
      <c r="AA22" s="575"/>
      <c r="AB22" s="575"/>
      <c r="AC22" s="49" t="s">
        <v>90</v>
      </c>
      <c r="AD22" s="26"/>
      <c r="AE22" s="576"/>
      <c r="AF22" s="577"/>
      <c r="AG22" s="581" t="s">
        <v>17</v>
      </c>
    </row>
    <row r="23" spans="1:33" ht="17.350000000000001" customHeight="1" x14ac:dyDescent="0.25">
      <c r="A23" s="635" t="s">
        <v>126</v>
      </c>
      <c r="B23" s="636"/>
      <c r="C23" s="636"/>
      <c r="D23" s="636"/>
      <c r="E23" s="636"/>
      <c r="F23" s="636"/>
      <c r="G23" s="603"/>
      <c r="H23" s="604"/>
      <c r="I23" s="604"/>
      <c r="J23" s="604"/>
      <c r="K23" s="604"/>
      <c r="L23" s="604"/>
      <c r="M23" s="604"/>
      <c r="N23" s="604"/>
      <c r="O23" s="604"/>
      <c r="P23" s="605"/>
      <c r="Q23" s="630" t="s">
        <v>197</v>
      </c>
      <c r="R23" s="631"/>
      <c r="S23" s="631"/>
      <c r="T23" s="631"/>
      <c r="U23" s="632"/>
      <c r="V23" s="47" t="s">
        <v>82</v>
      </c>
      <c r="W23" s="49"/>
      <c r="X23" s="49"/>
      <c r="Y23" s="575"/>
      <c r="Z23" s="575"/>
      <c r="AA23" s="575"/>
      <c r="AB23" s="575"/>
      <c r="AC23" s="49" t="s">
        <v>90</v>
      </c>
      <c r="AD23" s="26"/>
      <c r="AE23" s="578"/>
      <c r="AF23" s="579"/>
      <c r="AG23" s="582"/>
    </row>
    <row r="24" spans="1:33" ht="17.350000000000001" customHeight="1" thickBot="1" x14ac:dyDescent="0.3">
      <c r="A24" s="633" t="s">
        <v>127</v>
      </c>
      <c r="B24" s="634"/>
      <c r="C24" s="634"/>
      <c r="D24" s="634"/>
      <c r="E24" s="634"/>
      <c r="F24" s="634"/>
      <c r="G24" s="606"/>
      <c r="H24" s="607"/>
      <c r="I24" s="607"/>
      <c r="J24" s="607"/>
      <c r="K24" s="607"/>
      <c r="L24" s="607"/>
      <c r="M24" s="607"/>
      <c r="N24" s="607"/>
      <c r="O24" s="607"/>
      <c r="P24" s="608"/>
      <c r="Q24" s="565" t="s">
        <v>198</v>
      </c>
      <c r="R24" s="637"/>
      <c r="S24" s="637"/>
      <c r="T24" s="637"/>
      <c r="U24" s="566"/>
      <c r="V24" s="50" t="s">
        <v>83</v>
      </c>
      <c r="W24" s="51"/>
      <c r="X24" s="51"/>
      <c r="Y24" s="574"/>
      <c r="Z24" s="574"/>
      <c r="AA24" s="574"/>
      <c r="AB24" s="574"/>
      <c r="AC24" s="51" t="s">
        <v>90</v>
      </c>
      <c r="AD24" s="58"/>
      <c r="AE24" s="580"/>
      <c r="AF24" s="541"/>
      <c r="AG24" s="583"/>
    </row>
    <row r="25" spans="1:33" ht="17.350000000000001" customHeight="1" x14ac:dyDescent="0.25">
      <c r="A25" s="617" t="s">
        <v>59</v>
      </c>
      <c r="B25" s="620"/>
      <c r="C25" s="621"/>
      <c r="D25" s="621"/>
      <c r="E25" s="621"/>
      <c r="F25" s="621"/>
      <c r="G25" s="621"/>
      <c r="H25" s="622"/>
      <c r="I25" s="624" t="s">
        <v>79</v>
      </c>
      <c r="J25" s="624"/>
      <c r="K25" s="624" t="s">
        <v>84</v>
      </c>
      <c r="L25" s="624"/>
      <c r="M25" s="624"/>
      <c r="N25" s="624"/>
      <c r="O25" s="624"/>
      <c r="P25" s="624"/>
      <c r="Q25" s="624"/>
      <c r="R25" s="624"/>
      <c r="S25" s="624"/>
      <c r="T25" s="624"/>
      <c r="U25" s="624"/>
      <c r="V25" s="624" t="s">
        <v>85</v>
      </c>
      <c r="W25" s="624"/>
      <c r="X25" s="624"/>
      <c r="Y25" s="624"/>
      <c r="Z25" s="624"/>
      <c r="AA25" s="624" t="s">
        <v>87</v>
      </c>
      <c r="AB25" s="624"/>
      <c r="AC25" s="624"/>
      <c r="AD25" s="624"/>
      <c r="AE25" s="592" t="s">
        <v>89</v>
      </c>
      <c r="AF25" s="593"/>
      <c r="AG25" s="594"/>
    </row>
    <row r="26" spans="1:33" ht="17.350000000000001" customHeight="1" x14ac:dyDescent="0.25">
      <c r="A26" s="642"/>
      <c r="B26" s="578"/>
      <c r="C26" s="579"/>
      <c r="D26" s="579"/>
      <c r="E26" s="579"/>
      <c r="F26" s="579"/>
      <c r="G26" s="579"/>
      <c r="H26" s="623"/>
      <c r="I26" s="627"/>
      <c r="J26" s="627"/>
      <c r="K26" s="52" t="s">
        <v>120</v>
      </c>
      <c r="L26" s="53"/>
      <c r="M26" s="628"/>
      <c r="N26" s="628"/>
      <c r="O26" s="628"/>
      <c r="P26" s="628"/>
      <c r="Q26" s="628"/>
      <c r="R26" s="628"/>
      <c r="S26" s="628"/>
      <c r="T26" s="628"/>
      <c r="U26" s="629"/>
      <c r="V26" s="52" t="s">
        <v>122</v>
      </c>
      <c r="W26" s="53"/>
      <c r="X26" s="53" t="s">
        <v>124</v>
      </c>
      <c r="Y26" s="53"/>
      <c r="Z26" s="54"/>
      <c r="AA26" s="576"/>
      <c r="AB26" s="577" t="s">
        <v>91</v>
      </c>
      <c r="AC26" s="577"/>
      <c r="AD26" s="584" t="s">
        <v>92</v>
      </c>
      <c r="AE26" s="576"/>
      <c r="AF26" s="577"/>
      <c r="AG26" s="587" t="s">
        <v>91</v>
      </c>
    </row>
    <row r="27" spans="1:33" ht="17.350000000000001" customHeight="1" x14ac:dyDescent="0.25">
      <c r="A27" s="619"/>
      <c r="B27" s="586"/>
      <c r="C27" s="542"/>
      <c r="D27" s="542"/>
      <c r="E27" s="542"/>
      <c r="F27" s="542"/>
      <c r="G27" s="542"/>
      <c r="H27" s="585"/>
      <c r="I27" s="627"/>
      <c r="J27" s="627"/>
      <c r="K27" s="609"/>
      <c r="L27" s="610"/>
      <c r="M27" s="610"/>
      <c r="N27" s="610"/>
      <c r="O27" s="610"/>
      <c r="P27" s="56" t="s">
        <v>128</v>
      </c>
      <c r="Q27" s="56"/>
      <c r="R27" s="625"/>
      <c r="S27" s="625"/>
      <c r="T27" s="625"/>
      <c r="U27" s="626"/>
      <c r="V27" s="55" t="s">
        <v>123</v>
      </c>
      <c r="W27" s="56"/>
      <c r="X27" s="56"/>
      <c r="Y27" s="56"/>
      <c r="Z27" s="57"/>
      <c r="AA27" s="586"/>
      <c r="AB27" s="542"/>
      <c r="AC27" s="542"/>
      <c r="AD27" s="585"/>
      <c r="AE27" s="586"/>
      <c r="AF27" s="542"/>
      <c r="AG27" s="588"/>
    </row>
    <row r="28" spans="1:33" ht="17.350000000000001" customHeight="1" x14ac:dyDescent="0.25">
      <c r="A28" s="596" t="s">
        <v>86</v>
      </c>
      <c r="B28" s="597"/>
      <c r="C28" s="597"/>
      <c r="D28" s="597"/>
      <c r="E28" s="597"/>
      <c r="F28" s="597"/>
      <c r="G28" s="599" t="s">
        <v>80</v>
      </c>
      <c r="H28" s="597"/>
      <c r="I28" s="597"/>
      <c r="J28" s="597"/>
      <c r="K28" s="597"/>
      <c r="L28" s="597"/>
      <c r="M28" s="597"/>
      <c r="N28" s="597"/>
      <c r="O28" s="597"/>
      <c r="P28" s="598"/>
      <c r="Q28" s="589" t="s">
        <v>88</v>
      </c>
      <c r="R28" s="590"/>
      <c r="S28" s="590"/>
      <c r="T28" s="590"/>
      <c r="U28" s="595"/>
      <c r="V28" s="638" t="s">
        <v>195</v>
      </c>
      <c r="W28" s="639"/>
      <c r="X28" s="639"/>
      <c r="Y28" s="639"/>
      <c r="Z28" s="639"/>
      <c r="AA28" s="639"/>
      <c r="AB28" s="639"/>
      <c r="AC28" s="639"/>
      <c r="AD28" s="640"/>
      <c r="AE28" s="589" t="s">
        <v>121</v>
      </c>
      <c r="AF28" s="590"/>
      <c r="AG28" s="591"/>
    </row>
    <row r="29" spans="1:33" ht="17.350000000000001" customHeight="1" x14ac:dyDescent="0.2">
      <c r="A29" s="641" t="s">
        <v>125</v>
      </c>
      <c r="B29" s="628"/>
      <c r="C29" s="628"/>
      <c r="D29" s="628"/>
      <c r="E29" s="628"/>
      <c r="F29" s="628"/>
      <c r="G29" s="600" t="s">
        <v>239</v>
      </c>
      <c r="H29" s="601"/>
      <c r="I29" s="601"/>
      <c r="J29" s="601"/>
      <c r="K29" s="601"/>
      <c r="L29" s="601"/>
      <c r="M29" s="601"/>
      <c r="N29" s="601"/>
      <c r="O29" s="601"/>
      <c r="P29" s="602"/>
      <c r="Q29" s="25"/>
      <c r="R29" s="48"/>
      <c r="S29" s="123" t="s">
        <v>91</v>
      </c>
      <c r="T29" s="123"/>
      <c r="U29" s="123" t="s">
        <v>92</v>
      </c>
      <c r="V29" s="47" t="s">
        <v>81</v>
      </c>
      <c r="W29" s="49"/>
      <c r="X29" s="49"/>
      <c r="Y29" s="575"/>
      <c r="Z29" s="575"/>
      <c r="AA29" s="575"/>
      <c r="AB29" s="575"/>
      <c r="AC29" s="49" t="s">
        <v>90</v>
      </c>
      <c r="AD29" s="26"/>
      <c r="AE29" s="576"/>
      <c r="AF29" s="577"/>
      <c r="AG29" s="581" t="s">
        <v>17</v>
      </c>
    </row>
    <row r="30" spans="1:33" ht="17.350000000000001" customHeight="1" x14ac:dyDescent="0.25">
      <c r="A30" s="635" t="s">
        <v>126</v>
      </c>
      <c r="B30" s="636"/>
      <c r="C30" s="636"/>
      <c r="D30" s="636"/>
      <c r="E30" s="636"/>
      <c r="F30" s="636"/>
      <c r="G30" s="603"/>
      <c r="H30" s="604"/>
      <c r="I30" s="604"/>
      <c r="J30" s="604"/>
      <c r="K30" s="604"/>
      <c r="L30" s="604"/>
      <c r="M30" s="604"/>
      <c r="N30" s="604"/>
      <c r="O30" s="604"/>
      <c r="P30" s="605"/>
      <c r="Q30" s="630" t="s">
        <v>197</v>
      </c>
      <c r="R30" s="631"/>
      <c r="S30" s="631"/>
      <c r="T30" s="631"/>
      <c r="U30" s="632"/>
      <c r="V30" s="47" t="s">
        <v>82</v>
      </c>
      <c r="W30" s="49"/>
      <c r="X30" s="49"/>
      <c r="Y30" s="575"/>
      <c r="Z30" s="575"/>
      <c r="AA30" s="575"/>
      <c r="AB30" s="575"/>
      <c r="AC30" s="49" t="s">
        <v>90</v>
      </c>
      <c r="AD30" s="26"/>
      <c r="AE30" s="578"/>
      <c r="AF30" s="579"/>
      <c r="AG30" s="582"/>
    </row>
    <row r="31" spans="1:33" ht="17.350000000000001" customHeight="1" thickBot="1" x14ac:dyDescent="0.3">
      <c r="A31" s="633" t="s">
        <v>127</v>
      </c>
      <c r="B31" s="634"/>
      <c r="C31" s="634"/>
      <c r="D31" s="634"/>
      <c r="E31" s="634"/>
      <c r="F31" s="634"/>
      <c r="G31" s="606"/>
      <c r="H31" s="607"/>
      <c r="I31" s="607"/>
      <c r="J31" s="607"/>
      <c r="K31" s="607"/>
      <c r="L31" s="607"/>
      <c r="M31" s="607"/>
      <c r="N31" s="607"/>
      <c r="O31" s="607"/>
      <c r="P31" s="608"/>
      <c r="Q31" s="565" t="s">
        <v>198</v>
      </c>
      <c r="R31" s="637"/>
      <c r="S31" s="637"/>
      <c r="T31" s="637"/>
      <c r="U31" s="566"/>
      <c r="V31" s="50" t="s">
        <v>83</v>
      </c>
      <c r="W31" s="51"/>
      <c r="X31" s="51"/>
      <c r="Y31" s="574"/>
      <c r="Z31" s="574"/>
      <c r="AA31" s="574"/>
      <c r="AB31" s="574"/>
      <c r="AC31" s="51" t="s">
        <v>90</v>
      </c>
      <c r="AD31" s="58"/>
      <c r="AE31" s="580"/>
      <c r="AF31" s="541"/>
      <c r="AG31" s="583"/>
    </row>
    <row r="32" spans="1:33" ht="17.350000000000001" customHeight="1" thickBot="1" x14ac:dyDescent="0.3">
      <c r="A32" s="74" t="s">
        <v>93</v>
      </c>
    </row>
    <row r="33" spans="1:33" ht="17.350000000000001" customHeight="1" x14ac:dyDescent="0.25">
      <c r="A33" s="617" t="s">
        <v>59</v>
      </c>
      <c r="B33" s="620"/>
      <c r="C33" s="621"/>
      <c r="D33" s="621"/>
      <c r="E33" s="621"/>
      <c r="F33" s="621"/>
      <c r="G33" s="621"/>
      <c r="H33" s="622"/>
      <c r="I33" s="624" t="s">
        <v>79</v>
      </c>
      <c r="J33" s="624"/>
      <c r="K33" s="624" t="s">
        <v>84</v>
      </c>
      <c r="L33" s="624"/>
      <c r="M33" s="624"/>
      <c r="N33" s="624"/>
      <c r="O33" s="624"/>
      <c r="P33" s="624"/>
      <c r="Q33" s="624"/>
      <c r="R33" s="624"/>
      <c r="S33" s="624"/>
      <c r="T33" s="624"/>
      <c r="U33" s="624"/>
      <c r="V33" s="624" t="s">
        <v>85</v>
      </c>
      <c r="W33" s="624"/>
      <c r="X33" s="624"/>
      <c r="Y33" s="624"/>
      <c r="Z33" s="624"/>
      <c r="AA33" s="624" t="s">
        <v>87</v>
      </c>
      <c r="AB33" s="624"/>
      <c r="AC33" s="624"/>
      <c r="AD33" s="624"/>
      <c r="AE33" s="592" t="s">
        <v>89</v>
      </c>
      <c r="AF33" s="593"/>
      <c r="AG33" s="594"/>
    </row>
    <row r="34" spans="1:33" ht="17.350000000000001" customHeight="1" x14ac:dyDescent="0.25">
      <c r="A34" s="618"/>
      <c r="B34" s="578"/>
      <c r="C34" s="579"/>
      <c r="D34" s="579"/>
      <c r="E34" s="579"/>
      <c r="F34" s="579"/>
      <c r="G34" s="579"/>
      <c r="H34" s="623"/>
      <c r="I34" s="627"/>
      <c r="J34" s="627"/>
      <c r="K34" s="52" t="s">
        <v>120</v>
      </c>
      <c r="L34" s="53"/>
      <c r="M34" s="628"/>
      <c r="N34" s="628"/>
      <c r="O34" s="628"/>
      <c r="P34" s="628"/>
      <c r="Q34" s="628"/>
      <c r="R34" s="628"/>
      <c r="S34" s="628"/>
      <c r="T34" s="628"/>
      <c r="U34" s="629"/>
      <c r="V34" s="52" t="s">
        <v>122</v>
      </c>
      <c r="W34" s="53"/>
      <c r="X34" s="53" t="s">
        <v>124</v>
      </c>
      <c r="Y34" s="53"/>
      <c r="Z34" s="54"/>
      <c r="AA34" s="576"/>
      <c r="AB34" s="577" t="s">
        <v>91</v>
      </c>
      <c r="AC34" s="577"/>
      <c r="AD34" s="584" t="s">
        <v>92</v>
      </c>
      <c r="AE34" s="576"/>
      <c r="AF34" s="577"/>
      <c r="AG34" s="587" t="s">
        <v>91</v>
      </c>
    </row>
    <row r="35" spans="1:33" ht="17.350000000000001" customHeight="1" x14ac:dyDescent="0.25">
      <c r="A35" s="619"/>
      <c r="B35" s="586"/>
      <c r="C35" s="542"/>
      <c r="D35" s="542"/>
      <c r="E35" s="542"/>
      <c r="F35" s="542"/>
      <c r="G35" s="542"/>
      <c r="H35" s="585"/>
      <c r="I35" s="627"/>
      <c r="J35" s="627"/>
      <c r="K35" s="609"/>
      <c r="L35" s="610"/>
      <c r="M35" s="610"/>
      <c r="N35" s="610"/>
      <c r="O35" s="610"/>
      <c r="P35" s="56" t="s">
        <v>128</v>
      </c>
      <c r="Q35" s="56"/>
      <c r="R35" s="625"/>
      <c r="S35" s="625"/>
      <c r="T35" s="625"/>
      <c r="U35" s="626"/>
      <c r="V35" s="55" t="s">
        <v>123</v>
      </c>
      <c r="W35" s="56"/>
      <c r="X35" s="56"/>
      <c r="Y35" s="56"/>
      <c r="Z35" s="57"/>
      <c r="AA35" s="586"/>
      <c r="AB35" s="542"/>
      <c r="AC35" s="542"/>
      <c r="AD35" s="585"/>
      <c r="AE35" s="586"/>
      <c r="AF35" s="542"/>
      <c r="AG35" s="588"/>
    </row>
    <row r="36" spans="1:33" ht="17.350000000000001" customHeight="1" x14ac:dyDescent="0.25">
      <c r="A36" s="596" t="s">
        <v>86</v>
      </c>
      <c r="B36" s="597"/>
      <c r="C36" s="597"/>
      <c r="D36" s="597"/>
      <c r="E36" s="597"/>
      <c r="F36" s="598"/>
      <c r="G36" s="599" t="s">
        <v>80</v>
      </c>
      <c r="H36" s="597"/>
      <c r="I36" s="597"/>
      <c r="J36" s="597"/>
      <c r="K36" s="597"/>
      <c r="L36" s="597"/>
      <c r="M36" s="597"/>
      <c r="N36" s="597"/>
      <c r="O36" s="597"/>
      <c r="P36" s="598"/>
      <c r="Q36" s="589" t="s">
        <v>130</v>
      </c>
      <c r="R36" s="590"/>
      <c r="S36" s="595"/>
      <c r="T36" s="589" t="s">
        <v>88</v>
      </c>
      <c r="U36" s="590"/>
      <c r="V36" s="590"/>
      <c r="W36" s="595"/>
      <c r="X36" s="589" t="s">
        <v>196</v>
      </c>
      <c r="Y36" s="590"/>
      <c r="Z36" s="590"/>
      <c r="AA36" s="590"/>
      <c r="AB36" s="590"/>
      <c r="AC36" s="590"/>
      <c r="AD36" s="595"/>
      <c r="AE36" s="589" t="s">
        <v>121</v>
      </c>
      <c r="AF36" s="590"/>
      <c r="AG36" s="591"/>
    </row>
    <row r="37" spans="1:33" ht="17.350000000000001" customHeight="1" x14ac:dyDescent="0.25">
      <c r="A37" s="64" t="s">
        <v>125</v>
      </c>
      <c r="B37" s="53"/>
      <c r="C37" s="53"/>
      <c r="D37" s="53"/>
      <c r="E37" s="53"/>
      <c r="F37" s="39"/>
      <c r="G37" s="600" t="s">
        <v>239</v>
      </c>
      <c r="H37" s="601"/>
      <c r="I37" s="601"/>
      <c r="J37" s="601"/>
      <c r="K37" s="601"/>
      <c r="L37" s="601"/>
      <c r="M37" s="601"/>
      <c r="N37" s="601"/>
      <c r="O37" s="601"/>
      <c r="P37" s="602"/>
      <c r="Q37" s="611" t="s">
        <v>94</v>
      </c>
      <c r="R37" s="612"/>
      <c r="S37" s="613"/>
      <c r="T37" s="25"/>
      <c r="U37" s="53" t="s">
        <v>91</v>
      </c>
      <c r="V37" s="53"/>
      <c r="W37" s="53" t="s">
        <v>92</v>
      </c>
      <c r="X37" s="47" t="s">
        <v>81</v>
      </c>
      <c r="Y37" s="49"/>
      <c r="Z37" s="575"/>
      <c r="AA37" s="575"/>
      <c r="AB37" s="575"/>
      <c r="AC37" s="49" t="s">
        <v>90</v>
      </c>
      <c r="AD37" s="26"/>
      <c r="AE37" s="576"/>
      <c r="AF37" s="577"/>
      <c r="AG37" s="581" t="s">
        <v>17</v>
      </c>
    </row>
    <row r="38" spans="1:33" ht="17.350000000000001" customHeight="1" x14ac:dyDescent="0.25">
      <c r="A38" s="65" t="s">
        <v>126</v>
      </c>
      <c r="B38" s="59"/>
      <c r="C38" s="59"/>
      <c r="D38" s="59"/>
      <c r="E38" s="59"/>
      <c r="F38" s="28"/>
      <c r="G38" s="603"/>
      <c r="H38" s="604"/>
      <c r="I38" s="604"/>
      <c r="J38" s="604"/>
      <c r="K38" s="604"/>
      <c r="L38" s="604"/>
      <c r="M38" s="604"/>
      <c r="N38" s="604"/>
      <c r="O38" s="604"/>
      <c r="P38" s="605"/>
      <c r="Q38" s="614"/>
      <c r="R38" s="615"/>
      <c r="S38" s="616"/>
      <c r="T38" s="630" t="s">
        <v>199</v>
      </c>
      <c r="U38" s="631"/>
      <c r="V38" s="631"/>
      <c r="W38" s="632"/>
      <c r="X38" s="47" t="s">
        <v>82</v>
      </c>
      <c r="Y38" s="49"/>
      <c r="Z38" s="575"/>
      <c r="AA38" s="575"/>
      <c r="AB38" s="575"/>
      <c r="AC38" s="49" t="s">
        <v>90</v>
      </c>
      <c r="AD38" s="26"/>
      <c r="AE38" s="578"/>
      <c r="AF38" s="579"/>
      <c r="AG38" s="582"/>
    </row>
    <row r="39" spans="1:33" ht="17.350000000000001" customHeight="1" thickBot="1" x14ac:dyDescent="0.3">
      <c r="A39" s="633"/>
      <c r="B39" s="634"/>
      <c r="C39" s="634"/>
      <c r="D39" s="634"/>
      <c r="E39" s="634"/>
      <c r="F39" s="634"/>
      <c r="G39" s="606"/>
      <c r="H39" s="607"/>
      <c r="I39" s="607"/>
      <c r="J39" s="607"/>
      <c r="K39" s="607"/>
      <c r="L39" s="607"/>
      <c r="M39" s="607"/>
      <c r="N39" s="607"/>
      <c r="O39" s="607"/>
      <c r="P39" s="608"/>
      <c r="Q39" s="27" t="s">
        <v>95</v>
      </c>
      <c r="T39" s="571" t="s">
        <v>198</v>
      </c>
      <c r="U39" s="572"/>
      <c r="V39" s="572"/>
      <c r="W39" s="573"/>
      <c r="X39" s="50" t="s">
        <v>83</v>
      </c>
      <c r="Y39" s="51"/>
      <c r="Z39" s="574"/>
      <c r="AA39" s="574"/>
      <c r="AB39" s="574"/>
      <c r="AC39" s="51" t="s">
        <v>90</v>
      </c>
      <c r="AD39" s="58"/>
      <c r="AE39" s="580"/>
      <c r="AF39" s="541"/>
      <c r="AG39" s="583"/>
    </row>
    <row r="40" spans="1:33" ht="17.350000000000001" customHeight="1" x14ac:dyDescent="0.25">
      <c r="A40" s="617" t="s">
        <v>59</v>
      </c>
      <c r="B40" s="620"/>
      <c r="C40" s="621"/>
      <c r="D40" s="621"/>
      <c r="E40" s="621"/>
      <c r="F40" s="621"/>
      <c r="G40" s="621"/>
      <c r="H40" s="622"/>
      <c r="I40" s="624" t="s">
        <v>79</v>
      </c>
      <c r="J40" s="624"/>
      <c r="K40" s="624" t="s">
        <v>84</v>
      </c>
      <c r="L40" s="624"/>
      <c r="M40" s="624"/>
      <c r="N40" s="624"/>
      <c r="O40" s="624"/>
      <c r="P40" s="624"/>
      <c r="Q40" s="624"/>
      <c r="R40" s="624"/>
      <c r="S40" s="624"/>
      <c r="T40" s="624"/>
      <c r="U40" s="624"/>
      <c r="V40" s="624" t="s">
        <v>85</v>
      </c>
      <c r="W40" s="624"/>
      <c r="X40" s="624"/>
      <c r="Y40" s="624"/>
      <c r="Z40" s="624"/>
      <c r="AA40" s="624" t="s">
        <v>87</v>
      </c>
      <c r="AB40" s="624"/>
      <c r="AC40" s="624"/>
      <c r="AD40" s="624"/>
      <c r="AE40" s="592" t="s">
        <v>89</v>
      </c>
      <c r="AF40" s="593"/>
      <c r="AG40" s="594"/>
    </row>
    <row r="41" spans="1:33" ht="17.350000000000001" customHeight="1" x14ac:dyDescent="0.25">
      <c r="A41" s="618"/>
      <c r="B41" s="578"/>
      <c r="C41" s="579"/>
      <c r="D41" s="579"/>
      <c r="E41" s="579"/>
      <c r="F41" s="579"/>
      <c r="G41" s="579"/>
      <c r="H41" s="623"/>
      <c r="I41" s="627"/>
      <c r="J41" s="627"/>
      <c r="K41" s="52" t="s">
        <v>120</v>
      </c>
      <c r="L41" s="53"/>
      <c r="M41" s="628"/>
      <c r="N41" s="628"/>
      <c r="O41" s="628"/>
      <c r="P41" s="628"/>
      <c r="Q41" s="628"/>
      <c r="R41" s="628"/>
      <c r="S41" s="628"/>
      <c r="T41" s="628"/>
      <c r="U41" s="629"/>
      <c r="V41" s="52" t="s">
        <v>122</v>
      </c>
      <c r="W41" s="53"/>
      <c r="X41" s="53" t="s">
        <v>124</v>
      </c>
      <c r="Y41" s="53"/>
      <c r="Z41" s="54"/>
      <c r="AA41" s="576"/>
      <c r="AB41" s="577" t="s">
        <v>91</v>
      </c>
      <c r="AC41" s="577"/>
      <c r="AD41" s="584" t="s">
        <v>92</v>
      </c>
      <c r="AE41" s="576"/>
      <c r="AF41" s="577"/>
      <c r="AG41" s="587" t="s">
        <v>91</v>
      </c>
    </row>
    <row r="42" spans="1:33" ht="17.350000000000001" customHeight="1" x14ac:dyDescent="0.25">
      <c r="A42" s="619"/>
      <c r="B42" s="586"/>
      <c r="C42" s="542"/>
      <c r="D42" s="542"/>
      <c r="E42" s="542"/>
      <c r="F42" s="542"/>
      <c r="G42" s="542"/>
      <c r="H42" s="585"/>
      <c r="I42" s="627"/>
      <c r="J42" s="627"/>
      <c r="K42" s="609"/>
      <c r="L42" s="610"/>
      <c r="M42" s="610"/>
      <c r="N42" s="610"/>
      <c r="O42" s="610"/>
      <c r="P42" s="56" t="s">
        <v>128</v>
      </c>
      <c r="Q42" s="56"/>
      <c r="R42" s="625"/>
      <c r="S42" s="625"/>
      <c r="T42" s="625"/>
      <c r="U42" s="626"/>
      <c r="V42" s="55" t="s">
        <v>123</v>
      </c>
      <c r="W42" s="56"/>
      <c r="X42" s="56"/>
      <c r="Y42" s="56"/>
      <c r="Z42" s="57"/>
      <c r="AA42" s="586"/>
      <c r="AB42" s="542"/>
      <c r="AC42" s="542"/>
      <c r="AD42" s="585"/>
      <c r="AE42" s="586"/>
      <c r="AF42" s="542"/>
      <c r="AG42" s="588"/>
    </row>
    <row r="43" spans="1:33" ht="17.350000000000001" customHeight="1" x14ac:dyDescent="0.25">
      <c r="A43" s="596" t="s">
        <v>86</v>
      </c>
      <c r="B43" s="597"/>
      <c r="C43" s="597"/>
      <c r="D43" s="597"/>
      <c r="E43" s="597"/>
      <c r="F43" s="598"/>
      <c r="G43" s="599" t="s">
        <v>80</v>
      </c>
      <c r="H43" s="597"/>
      <c r="I43" s="597"/>
      <c r="J43" s="597"/>
      <c r="K43" s="597"/>
      <c r="L43" s="597"/>
      <c r="M43" s="597"/>
      <c r="N43" s="597"/>
      <c r="O43" s="597"/>
      <c r="P43" s="598"/>
      <c r="Q43" s="589" t="s">
        <v>130</v>
      </c>
      <c r="R43" s="590"/>
      <c r="S43" s="595"/>
      <c r="T43" s="589" t="s">
        <v>88</v>
      </c>
      <c r="U43" s="590"/>
      <c r="V43" s="590"/>
      <c r="W43" s="595"/>
      <c r="X43" s="589" t="s">
        <v>196</v>
      </c>
      <c r="Y43" s="590"/>
      <c r="Z43" s="590"/>
      <c r="AA43" s="590"/>
      <c r="AB43" s="590"/>
      <c r="AC43" s="590"/>
      <c r="AD43" s="595"/>
      <c r="AE43" s="589" t="s">
        <v>121</v>
      </c>
      <c r="AF43" s="590"/>
      <c r="AG43" s="591"/>
    </row>
    <row r="44" spans="1:33" ht="17.350000000000001" customHeight="1" x14ac:dyDescent="0.25">
      <c r="A44" s="64" t="s">
        <v>125</v>
      </c>
      <c r="B44" s="53"/>
      <c r="C44" s="53"/>
      <c r="D44" s="53"/>
      <c r="E44" s="53"/>
      <c r="F44" s="39"/>
      <c r="G44" s="600" t="s">
        <v>239</v>
      </c>
      <c r="H44" s="601"/>
      <c r="I44" s="601"/>
      <c r="J44" s="601"/>
      <c r="K44" s="601"/>
      <c r="L44" s="601"/>
      <c r="M44" s="601"/>
      <c r="N44" s="601"/>
      <c r="O44" s="601"/>
      <c r="P44" s="602"/>
      <c r="Q44" s="611" t="s">
        <v>94</v>
      </c>
      <c r="R44" s="612"/>
      <c r="S44" s="613"/>
      <c r="T44" s="25"/>
      <c r="U44" s="53" t="s">
        <v>91</v>
      </c>
      <c r="V44" s="53"/>
      <c r="W44" s="53" t="s">
        <v>92</v>
      </c>
      <c r="X44" s="47" t="s">
        <v>81</v>
      </c>
      <c r="Y44" s="49"/>
      <c r="Z44" s="575"/>
      <c r="AA44" s="575"/>
      <c r="AB44" s="575"/>
      <c r="AC44" s="49" t="s">
        <v>90</v>
      </c>
      <c r="AD44" s="26"/>
      <c r="AE44" s="576"/>
      <c r="AF44" s="577"/>
      <c r="AG44" s="581" t="s">
        <v>17</v>
      </c>
    </row>
    <row r="45" spans="1:33" ht="17.350000000000001" customHeight="1" x14ac:dyDescent="0.25">
      <c r="A45" s="65" t="s">
        <v>126</v>
      </c>
      <c r="B45" s="59"/>
      <c r="C45" s="59"/>
      <c r="D45" s="59"/>
      <c r="E45" s="59"/>
      <c r="F45" s="28"/>
      <c r="G45" s="603"/>
      <c r="H45" s="604"/>
      <c r="I45" s="604"/>
      <c r="J45" s="604"/>
      <c r="K45" s="604"/>
      <c r="L45" s="604"/>
      <c r="M45" s="604"/>
      <c r="N45" s="604"/>
      <c r="O45" s="604"/>
      <c r="P45" s="605"/>
      <c r="Q45" s="614"/>
      <c r="R45" s="615"/>
      <c r="S45" s="616"/>
      <c r="T45" s="630" t="s">
        <v>199</v>
      </c>
      <c r="U45" s="631"/>
      <c r="V45" s="631"/>
      <c r="W45" s="632"/>
      <c r="X45" s="47" t="s">
        <v>82</v>
      </c>
      <c r="Y45" s="49"/>
      <c r="Z45" s="575"/>
      <c r="AA45" s="575"/>
      <c r="AB45" s="575"/>
      <c r="AC45" s="49" t="s">
        <v>90</v>
      </c>
      <c r="AD45" s="26"/>
      <c r="AE45" s="578"/>
      <c r="AF45" s="579"/>
      <c r="AG45" s="582"/>
    </row>
    <row r="46" spans="1:33" ht="17.350000000000001" customHeight="1" thickBot="1" x14ac:dyDescent="0.3">
      <c r="A46" s="66"/>
      <c r="B46" s="60"/>
      <c r="C46" s="60"/>
      <c r="D46" s="60"/>
      <c r="E46" s="60"/>
      <c r="F46" s="29"/>
      <c r="G46" s="606"/>
      <c r="H46" s="607"/>
      <c r="I46" s="607"/>
      <c r="J46" s="607"/>
      <c r="K46" s="607"/>
      <c r="L46" s="607"/>
      <c r="M46" s="607"/>
      <c r="N46" s="607"/>
      <c r="O46" s="607"/>
      <c r="P46" s="608"/>
      <c r="Q46" s="27" t="s">
        <v>95</v>
      </c>
      <c r="R46" s="29"/>
      <c r="S46" s="29"/>
      <c r="T46" s="571" t="s">
        <v>198</v>
      </c>
      <c r="U46" s="572"/>
      <c r="V46" s="572"/>
      <c r="W46" s="573"/>
      <c r="X46" s="50" t="s">
        <v>83</v>
      </c>
      <c r="Y46" s="51"/>
      <c r="Z46" s="574"/>
      <c r="AA46" s="574"/>
      <c r="AB46" s="574"/>
      <c r="AC46" s="51" t="s">
        <v>90</v>
      </c>
      <c r="AD46" s="58"/>
      <c r="AE46" s="580"/>
      <c r="AF46" s="541"/>
      <c r="AG46" s="583"/>
    </row>
    <row r="47" spans="1:33" x14ac:dyDescent="0.25">
      <c r="A47" s="14"/>
    </row>
  </sheetData>
  <mergeCells count="201">
    <mergeCell ref="A7:F7"/>
    <mergeCell ref="G7:P7"/>
    <mergeCell ref="Q7:U7"/>
    <mergeCell ref="V7:AD7"/>
    <mergeCell ref="A1:AG1"/>
    <mergeCell ref="G2:P2"/>
    <mergeCell ref="AD3:AG3"/>
    <mergeCell ref="A4:A6"/>
    <mergeCell ref="B4:H6"/>
    <mergeCell ref="I4:J4"/>
    <mergeCell ref="K4:U4"/>
    <mergeCell ref="V4:Z4"/>
    <mergeCell ref="AA4:AD4"/>
    <mergeCell ref="AE4:AG4"/>
    <mergeCell ref="AE5:AF6"/>
    <mergeCell ref="AG5:AG6"/>
    <mergeCell ref="K6:O6"/>
    <mergeCell ref="R6:U6"/>
    <mergeCell ref="U2:AF2"/>
    <mergeCell ref="AE11:AG11"/>
    <mergeCell ref="I12:J13"/>
    <mergeCell ref="M12:U12"/>
    <mergeCell ref="AA12:AA13"/>
    <mergeCell ref="AB12:AB13"/>
    <mergeCell ref="AE8:AF10"/>
    <mergeCell ref="AG8:AG10"/>
    <mergeCell ref="A9:F9"/>
    <mergeCell ref="Q9:U9"/>
    <mergeCell ref="Y9:AB9"/>
    <mergeCell ref="A10:F10"/>
    <mergeCell ref="K13:O13"/>
    <mergeCell ref="A14:F14"/>
    <mergeCell ref="G14:P14"/>
    <mergeCell ref="Q14:U14"/>
    <mergeCell ref="V14:AD14"/>
    <mergeCell ref="AE14:AG14"/>
    <mergeCell ref="AE7:AG7"/>
    <mergeCell ref="I5:J6"/>
    <mergeCell ref="M5:U5"/>
    <mergeCell ref="AA5:AA6"/>
    <mergeCell ref="AB5:AB6"/>
    <mergeCell ref="AC5:AC6"/>
    <mergeCell ref="AD5:AD6"/>
    <mergeCell ref="A11:A13"/>
    <mergeCell ref="B11:H13"/>
    <mergeCell ref="I11:J11"/>
    <mergeCell ref="K11:U11"/>
    <mergeCell ref="V11:Z11"/>
    <mergeCell ref="AA11:AD11"/>
    <mergeCell ref="R13:U13"/>
    <mergeCell ref="A8:F8"/>
    <mergeCell ref="Y8:AB8"/>
    <mergeCell ref="G8:P10"/>
    <mergeCell ref="Q10:U10"/>
    <mergeCell ref="Y10:AB10"/>
    <mergeCell ref="A15:F15"/>
    <mergeCell ref="Y15:AB15"/>
    <mergeCell ref="A16:F16"/>
    <mergeCell ref="Q16:U16"/>
    <mergeCell ref="Y16:AB16"/>
    <mergeCell ref="G15:P17"/>
    <mergeCell ref="A17:F17"/>
    <mergeCell ref="Q17:U17"/>
    <mergeCell ref="Y17:AB17"/>
    <mergeCell ref="A21:F21"/>
    <mergeCell ref="G21:P21"/>
    <mergeCell ref="Q21:U21"/>
    <mergeCell ref="V21:AD21"/>
    <mergeCell ref="AA18:AD18"/>
    <mergeCell ref="AE18:AG18"/>
    <mergeCell ref="I19:J20"/>
    <mergeCell ref="M19:U19"/>
    <mergeCell ref="AA19:AA20"/>
    <mergeCell ref="AB19:AB20"/>
    <mergeCell ref="AC19:AC20"/>
    <mergeCell ref="AD19:AD20"/>
    <mergeCell ref="AE19:AF20"/>
    <mergeCell ref="AG19:AG20"/>
    <mergeCell ref="AE21:AG21"/>
    <mergeCell ref="A18:A20"/>
    <mergeCell ref="B18:H20"/>
    <mergeCell ref="I18:J18"/>
    <mergeCell ref="K18:U18"/>
    <mergeCell ref="V18:Z18"/>
    <mergeCell ref="K20:O20"/>
    <mergeCell ref="R20:U20"/>
    <mergeCell ref="A22:F22"/>
    <mergeCell ref="Y22:AB22"/>
    <mergeCell ref="A23:F23"/>
    <mergeCell ref="Q23:U23"/>
    <mergeCell ref="Y23:AB23"/>
    <mergeCell ref="A24:F24"/>
    <mergeCell ref="Q24:U24"/>
    <mergeCell ref="AE25:AG25"/>
    <mergeCell ref="G22:P24"/>
    <mergeCell ref="AE22:AF24"/>
    <mergeCell ref="AG22:AG24"/>
    <mergeCell ref="K27:O27"/>
    <mergeCell ref="A28:F28"/>
    <mergeCell ref="G28:P28"/>
    <mergeCell ref="Q28:U28"/>
    <mergeCell ref="V28:AD28"/>
    <mergeCell ref="AE28:AG28"/>
    <mergeCell ref="A29:F29"/>
    <mergeCell ref="Y29:AB29"/>
    <mergeCell ref="Y24:AB24"/>
    <mergeCell ref="A25:A27"/>
    <mergeCell ref="B25:H27"/>
    <mergeCell ref="I25:J25"/>
    <mergeCell ref="K25:U25"/>
    <mergeCell ref="V25:Z25"/>
    <mergeCell ref="AA25:AD25"/>
    <mergeCell ref="R27:U27"/>
    <mergeCell ref="I26:J27"/>
    <mergeCell ref="M26:U26"/>
    <mergeCell ref="AA26:AA27"/>
    <mergeCell ref="AB26:AB27"/>
    <mergeCell ref="AC26:AC27"/>
    <mergeCell ref="AD26:AD27"/>
    <mergeCell ref="AE26:AF27"/>
    <mergeCell ref="G29:P31"/>
    <mergeCell ref="Q37:S38"/>
    <mergeCell ref="Z37:AB37"/>
    <mergeCell ref="T38:W38"/>
    <mergeCell ref="G37:P39"/>
    <mergeCell ref="A39:F39"/>
    <mergeCell ref="T39:W39"/>
    <mergeCell ref="Z39:AB39"/>
    <mergeCell ref="A30:F30"/>
    <mergeCell ref="A33:A35"/>
    <mergeCell ref="B33:H35"/>
    <mergeCell ref="I33:J33"/>
    <mergeCell ref="K33:U33"/>
    <mergeCell ref="V33:Z33"/>
    <mergeCell ref="AA33:AD33"/>
    <mergeCell ref="R35:U35"/>
    <mergeCell ref="Q30:U30"/>
    <mergeCell ref="Y30:AB30"/>
    <mergeCell ref="A31:F31"/>
    <mergeCell ref="Q31:U31"/>
    <mergeCell ref="Y31:AB31"/>
    <mergeCell ref="A36:F36"/>
    <mergeCell ref="G36:P36"/>
    <mergeCell ref="Q36:S36"/>
    <mergeCell ref="T36:W36"/>
    <mergeCell ref="I34:J35"/>
    <mergeCell ref="M34:U34"/>
    <mergeCell ref="AA34:AA35"/>
    <mergeCell ref="AB34:AB35"/>
    <mergeCell ref="AC34:AC35"/>
    <mergeCell ref="AD34:AD35"/>
    <mergeCell ref="AE34:AF35"/>
    <mergeCell ref="AG34:AG35"/>
    <mergeCell ref="K35:O35"/>
    <mergeCell ref="A43:F43"/>
    <mergeCell ref="G43:P43"/>
    <mergeCell ref="Q43:S43"/>
    <mergeCell ref="T43:W43"/>
    <mergeCell ref="X43:AD43"/>
    <mergeCell ref="G44:P46"/>
    <mergeCell ref="K42:O42"/>
    <mergeCell ref="Q44:S45"/>
    <mergeCell ref="Z44:AB44"/>
    <mergeCell ref="A40:A42"/>
    <mergeCell ref="B40:H42"/>
    <mergeCell ref="I40:J40"/>
    <mergeCell ref="K40:U40"/>
    <mergeCell ref="V40:Z40"/>
    <mergeCell ref="AA40:AD40"/>
    <mergeCell ref="R42:U42"/>
    <mergeCell ref="I41:J42"/>
    <mergeCell ref="M41:U41"/>
    <mergeCell ref="AA41:AA42"/>
    <mergeCell ref="AB41:AB42"/>
    <mergeCell ref="AC41:AC42"/>
    <mergeCell ref="AD41:AD42"/>
    <mergeCell ref="T45:W45"/>
    <mergeCell ref="Z45:AB45"/>
    <mergeCell ref="T46:W46"/>
    <mergeCell ref="Z46:AB46"/>
    <mergeCell ref="Z38:AB38"/>
    <mergeCell ref="AE15:AF17"/>
    <mergeCell ref="AG15:AG17"/>
    <mergeCell ref="AC12:AC13"/>
    <mergeCell ref="AD12:AD13"/>
    <mergeCell ref="AE12:AF13"/>
    <mergeCell ref="AG12:AG13"/>
    <mergeCell ref="AE29:AF31"/>
    <mergeCell ref="AG29:AG31"/>
    <mergeCell ref="AE37:AF39"/>
    <mergeCell ref="AG37:AG39"/>
    <mergeCell ref="AE44:AF46"/>
    <mergeCell ref="AG44:AG46"/>
    <mergeCell ref="AE43:AG43"/>
    <mergeCell ref="AE40:AG40"/>
    <mergeCell ref="AG26:AG27"/>
    <mergeCell ref="AE41:AF42"/>
    <mergeCell ref="AG41:AG42"/>
    <mergeCell ref="X36:AD36"/>
    <mergeCell ref="AE33:AG33"/>
    <mergeCell ref="AE36:AG36"/>
  </mergeCells>
  <phoneticPr fontId="1"/>
  <pageMargins left="0.70866141732283472" right="0.51181102362204722" top="0.55118110236220474" bottom="0.35433070866141736" header="0.31496062992125984" footer="0.31496062992125984"/>
  <pageSetup paperSize="9" orientation="portrait" r:id="rId1"/>
  <headerFooter>
    <oddHeader>&amp;L&amp;"ＭＳ Ｐ明朝,標準"&amp;8別記第4号様式（第7条関係）</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DC4B0-AAC7-4CE4-A4ED-549BFFF0134F}">
  <sheetPr>
    <tabColor theme="7"/>
    <pageSetUpPr fitToPage="1"/>
  </sheetPr>
  <dimension ref="A1:AT41"/>
  <sheetViews>
    <sheetView view="pageBreakPreview" zoomScale="78" zoomScaleNormal="78" zoomScaleSheetLayoutView="78" workbookViewId="0">
      <selection activeCell="R34" sqref="R34"/>
    </sheetView>
  </sheetViews>
  <sheetFormatPr defaultColWidth="3.59765625" defaultRowHeight="17.649999999999999" x14ac:dyDescent="0.25"/>
  <cols>
    <col min="1" max="1" width="5.265625" style="279" customWidth="1"/>
    <col min="2" max="38" width="5.19921875" style="279" customWidth="1"/>
    <col min="39" max="43" width="5.59765625" style="279" customWidth="1"/>
    <col min="44" max="44" width="11.46484375" style="279" customWidth="1"/>
    <col min="45" max="45" width="12.59765625" style="279" customWidth="1"/>
    <col min="46" max="46" width="40.46484375" style="279" customWidth="1"/>
    <col min="47" max="47" width="16.73046875" style="279" customWidth="1"/>
    <col min="48" max="16384" width="3.59765625" style="279"/>
  </cols>
  <sheetData>
    <row r="1" spans="1:46" ht="21.75" x14ac:dyDescent="0.25">
      <c r="A1" s="133" t="s">
        <v>289</v>
      </c>
      <c r="B1" s="133"/>
      <c r="AC1" s="652" t="s">
        <v>245</v>
      </c>
      <c r="AD1" s="652"/>
      <c r="AE1" s="652"/>
      <c r="AF1" s="652"/>
      <c r="AG1" s="652"/>
      <c r="AH1" s="654"/>
      <c r="AI1" s="654"/>
      <c r="AJ1" s="654"/>
      <c r="AK1" s="654"/>
      <c r="AL1" s="654"/>
      <c r="AM1" s="654"/>
      <c r="AN1" s="654"/>
      <c r="AO1" s="654"/>
      <c r="AP1" s="654"/>
      <c r="AQ1" s="654"/>
    </row>
    <row r="2" spans="1:46" ht="8.25" customHeight="1" x14ac:dyDescent="0.25">
      <c r="AC2" s="653"/>
      <c r="AD2" s="653"/>
      <c r="AE2" s="653"/>
      <c r="AF2" s="653"/>
      <c r="AG2" s="653"/>
      <c r="AH2" s="655"/>
      <c r="AI2" s="655"/>
      <c r="AJ2" s="655"/>
      <c r="AK2" s="655"/>
      <c r="AL2" s="655"/>
      <c r="AM2" s="655"/>
      <c r="AN2" s="655"/>
      <c r="AO2" s="655"/>
      <c r="AP2" s="655"/>
      <c r="AQ2" s="655"/>
    </row>
    <row r="3" spans="1:46" x14ac:dyDescent="0.25">
      <c r="A3" s="279" t="s">
        <v>290</v>
      </c>
    </row>
    <row r="4" spans="1:46" x14ac:dyDescent="0.25">
      <c r="A4" s="279" t="s">
        <v>291</v>
      </c>
    </row>
    <row r="5" spans="1:46" ht="18" thickBot="1" x14ac:dyDescent="0.3">
      <c r="A5" s="279" t="s">
        <v>292</v>
      </c>
    </row>
    <row r="6" spans="1:46" s="143" customFormat="1" ht="27.75" customHeight="1" thickBot="1" x14ac:dyDescent="0.3">
      <c r="A6" s="134"/>
      <c r="B6" s="137" t="s">
        <v>293</v>
      </c>
      <c r="C6" s="137" t="s">
        <v>294</v>
      </c>
      <c r="D6" s="137" t="s">
        <v>295</v>
      </c>
      <c r="E6" s="137" t="s">
        <v>296</v>
      </c>
      <c r="F6" s="137" t="s">
        <v>297</v>
      </c>
      <c r="G6" s="135" t="s">
        <v>298</v>
      </c>
      <c r="H6" s="280" t="s">
        <v>17</v>
      </c>
      <c r="I6" s="137" t="s">
        <v>293</v>
      </c>
      <c r="J6" s="137" t="s">
        <v>299</v>
      </c>
      <c r="K6" s="137" t="s">
        <v>300</v>
      </c>
      <c r="L6" s="137" t="s">
        <v>296</v>
      </c>
      <c r="M6" s="137" t="s">
        <v>297</v>
      </c>
      <c r="N6" s="135" t="s">
        <v>298</v>
      </c>
      <c r="O6" s="136" t="s">
        <v>17</v>
      </c>
      <c r="P6" s="137" t="s">
        <v>293</v>
      </c>
      <c r="Q6" s="137" t="s">
        <v>299</v>
      </c>
      <c r="R6" s="137" t="s">
        <v>300</v>
      </c>
      <c r="S6" s="137" t="s">
        <v>296</v>
      </c>
      <c r="T6" s="137" t="s">
        <v>297</v>
      </c>
      <c r="U6" s="135" t="s">
        <v>298</v>
      </c>
      <c r="V6" s="136" t="s">
        <v>17</v>
      </c>
      <c r="W6" s="137" t="s">
        <v>293</v>
      </c>
      <c r="X6" s="137" t="s">
        <v>299</v>
      </c>
      <c r="Y6" s="137" t="s">
        <v>300</v>
      </c>
      <c r="Z6" s="137" t="s">
        <v>296</v>
      </c>
      <c r="AA6" s="137" t="s">
        <v>297</v>
      </c>
      <c r="AB6" s="135" t="s">
        <v>298</v>
      </c>
      <c r="AC6" s="136" t="s">
        <v>17</v>
      </c>
      <c r="AD6" s="137" t="s">
        <v>293</v>
      </c>
      <c r="AE6" s="137" t="s">
        <v>299</v>
      </c>
      <c r="AF6" s="137" t="s">
        <v>300</v>
      </c>
      <c r="AG6" s="137" t="s">
        <v>296</v>
      </c>
      <c r="AH6" s="137" t="s">
        <v>297</v>
      </c>
      <c r="AI6" s="135" t="s">
        <v>298</v>
      </c>
      <c r="AJ6" s="136" t="s">
        <v>17</v>
      </c>
      <c r="AK6" s="137" t="s">
        <v>293</v>
      </c>
      <c r="AL6" s="137" t="s">
        <v>299</v>
      </c>
      <c r="AM6" s="138" t="s">
        <v>247</v>
      </c>
      <c r="AN6" s="139" t="s">
        <v>248</v>
      </c>
      <c r="AO6" s="140" t="s">
        <v>249</v>
      </c>
      <c r="AP6" s="141" t="s">
        <v>250</v>
      </c>
      <c r="AQ6" s="142" t="s">
        <v>251</v>
      </c>
    </row>
    <row r="7" spans="1:46" s="143" customFormat="1" ht="23.35" customHeight="1" x14ac:dyDescent="0.25">
      <c r="A7" s="648" t="s">
        <v>252</v>
      </c>
      <c r="B7" s="145">
        <v>1</v>
      </c>
      <c r="C7" s="281">
        <f t="shared" ref="C7:AE7" si="0">B7+1</f>
        <v>2</v>
      </c>
      <c r="D7" s="146">
        <f t="shared" si="0"/>
        <v>3</v>
      </c>
      <c r="E7" s="146">
        <f t="shared" si="0"/>
        <v>4</v>
      </c>
      <c r="F7" s="147">
        <f t="shared" si="0"/>
        <v>5</v>
      </c>
      <c r="G7" s="282">
        <f t="shared" si="0"/>
        <v>6</v>
      </c>
      <c r="H7" s="283">
        <f t="shared" si="0"/>
        <v>7</v>
      </c>
      <c r="I7" s="148">
        <f t="shared" si="0"/>
        <v>8</v>
      </c>
      <c r="J7" s="278">
        <f t="shared" si="0"/>
        <v>9</v>
      </c>
      <c r="K7" s="149">
        <f t="shared" si="0"/>
        <v>10</v>
      </c>
      <c r="L7" s="149">
        <f t="shared" si="0"/>
        <v>11</v>
      </c>
      <c r="M7" s="148">
        <f t="shared" si="0"/>
        <v>12</v>
      </c>
      <c r="N7" s="144">
        <f t="shared" si="0"/>
        <v>13</v>
      </c>
      <c r="O7" s="284">
        <f t="shared" si="0"/>
        <v>14</v>
      </c>
      <c r="P7" s="149">
        <f t="shared" si="0"/>
        <v>15</v>
      </c>
      <c r="Q7" s="285">
        <f t="shared" si="0"/>
        <v>16</v>
      </c>
      <c r="R7" s="149">
        <f t="shared" si="0"/>
        <v>17</v>
      </c>
      <c r="S7" s="149">
        <f t="shared" si="0"/>
        <v>18</v>
      </c>
      <c r="T7" s="149">
        <f t="shared" si="0"/>
        <v>19</v>
      </c>
      <c r="U7" s="144">
        <f t="shared" si="0"/>
        <v>20</v>
      </c>
      <c r="V7" s="284">
        <f t="shared" si="0"/>
        <v>21</v>
      </c>
      <c r="W7" s="149">
        <f t="shared" si="0"/>
        <v>22</v>
      </c>
      <c r="X7" s="285">
        <f t="shared" si="0"/>
        <v>23</v>
      </c>
      <c r="Y7" s="149">
        <f t="shared" si="0"/>
        <v>24</v>
      </c>
      <c r="Z7" s="149">
        <f t="shared" si="0"/>
        <v>25</v>
      </c>
      <c r="AA7" s="149">
        <f t="shared" si="0"/>
        <v>26</v>
      </c>
      <c r="AB7" s="144">
        <f t="shared" si="0"/>
        <v>27</v>
      </c>
      <c r="AC7" s="284">
        <f t="shared" si="0"/>
        <v>28</v>
      </c>
      <c r="AD7" s="151">
        <f t="shared" si="0"/>
        <v>29</v>
      </c>
      <c r="AE7" s="285">
        <f t="shared" si="0"/>
        <v>30</v>
      </c>
      <c r="AF7" s="152"/>
      <c r="AG7" s="152"/>
      <c r="AH7" s="152"/>
      <c r="AI7" s="152"/>
      <c r="AJ7" s="152"/>
      <c r="AK7" s="152"/>
      <c r="AL7" s="152"/>
      <c r="AM7" s="153">
        <f>AQ7-AN7-AO7-AP7</f>
        <v>16</v>
      </c>
      <c r="AN7" s="154">
        <v>4</v>
      </c>
      <c r="AO7" s="154">
        <v>5</v>
      </c>
      <c r="AP7" s="155">
        <v>5</v>
      </c>
      <c r="AQ7" s="156">
        <v>30</v>
      </c>
    </row>
    <row r="8" spans="1:46" s="143" customFormat="1" ht="23.35" customHeight="1" thickBot="1" x14ac:dyDescent="0.3">
      <c r="A8" s="649"/>
      <c r="B8" s="286"/>
      <c r="C8" s="287"/>
      <c r="D8" s="288"/>
      <c r="E8" s="288"/>
      <c r="F8" s="289"/>
      <c r="G8" s="290"/>
      <c r="H8" s="291"/>
      <c r="I8" s="292"/>
      <c r="J8" s="293"/>
      <c r="K8" s="294"/>
      <c r="L8" s="294"/>
      <c r="M8" s="292"/>
      <c r="N8" s="295"/>
      <c r="O8" s="291"/>
      <c r="P8" s="296"/>
      <c r="Q8" s="296"/>
      <c r="R8" s="296"/>
      <c r="S8" s="296"/>
      <c r="T8" s="296"/>
      <c r="U8" s="295"/>
      <c r="V8" s="291"/>
      <c r="W8" s="296"/>
      <c r="X8" s="296"/>
      <c r="Y8" s="296"/>
      <c r="Z8" s="296"/>
      <c r="AA8" s="296"/>
      <c r="AB8" s="295"/>
      <c r="AC8" s="291"/>
      <c r="AD8" s="291"/>
      <c r="AE8" s="296"/>
      <c r="AF8" s="152"/>
      <c r="AG8" s="152"/>
      <c r="AH8" s="152"/>
      <c r="AI8" s="152"/>
      <c r="AJ8" s="152"/>
      <c r="AK8" s="152"/>
      <c r="AL8" s="152"/>
      <c r="AM8" s="157">
        <f>COUNTIF(P8:T8,"○")+COUNTIF(W8:AA8,"○")+COUNTIF(AE8,"○")+COUNTIF(I8:M8,"○")</f>
        <v>0</v>
      </c>
      <c r="AN8" s="158">
        <f>COUNTIF(N8,"○")+COUNTIF(U8,"○")+COUNTIF(AB8,"○")+COUNTIF(G8,"○")</f>
        <v>0</v>
      </c>
      <c r="AO8" s="158">
        <f>COUNTIF(B8:F8,"○")</f>
        <v>0</v>
      </c>
      <c r="AP8" s="159">
        <f>COUNTIF(O8,"○")+COUNTIF(V8,"○")+COUNTIF(AC8,"○")+COUNTIF(AD8,"○")+COUNTIF(H8,"○")</f>
        <v>0</v>
      </c>
      <c r="AQ8" s="160">
        <f>SUM(AM8:AP8)</f>
        <v>0</v>
      </c>
    </row>
    <row r="9" spans="1:46" s="143" customFormat="1" ht="23.35" customHeight="1" x14ac:dyDescent="0.25">
      <c r="A9" s="648" t="s">
        <v>253</v>
      </c>
      <c r="B9" s="297"/>
      <c r="C9" s="297"/>
      <c r="D9" s="162">
        <f t="shared" ref="D9:AC9" si="1">C9+1</f>
        <v>1</v>
      </c>
      <c r="E9" s="162">
        <f t="shared" si="1"/>
        <v>2</v>
      </c>
      <c r="F9" s="298">
        <f t="shared" si="1"/>
        <v>3</v>
      </c>
      <c r="G9" s="298">
        <f t="shared" si="1"/>
        <v>4</v>
      </c>
      <c r="H9" s="298">
        <f t="shared" si="1"/>
        <v>5</v>
      </c>
      <c r="I9" s="193">
        <f t="shared" si="1"/>
        <v>6</v>
      </c>
      <c r="J9" s="285">
        <f t="shared" si="1"/>
        <v>7</v>
      </c>
      <c r="K9" s="162">
        <f t="shared" si="1"/>
        <v>8</v>
      </c>
      <c r="L9" s="162">
        <f t="shared" si="1"/>
        <v>9</v>
      </c>
      <c r="M9" s="149">
        <f t="shared" si="1"/>
        <v>10</v>
      </c>
      <c r="N9" s="144">
        <f t="shared" si="1"/>
        <v>11</v>
      </c>
      <c r="O9" s="284">
        <f t="shared" si="1"/>
        <v>12</v>
      </c>
      <c r="P9" s="149">
        <f t="shared" si="1"/>
        <v>13</v>
      </c>
      <c r="Q9" s="285">
        <f t="shared" si="1"/>
        <v>14</v>
      </c>
      <c r="R9" s="149">
        <f t="shared" si="1"/>
        <v>15</v>
      </c>
      <c r="S9" s="149">
        <f t="shared" si="1"/>
        <v>16</v>
      </c>
      <c r="T9" s="149">
        <f t="shared" si="1"/>
        <v>17</v>
      </c>
      <c r="U9" s="144">
        <f t="shared" si="1"/>
        <v>18</v>
      </c>
      <c r="V9" s="284">
        <f t="shared" si="1"/>
        <v>19</v>
      </c>
      <c r="W9" s="149">
        <f t="shared" si="1"/>
        <v>20</v>
      </c>
      <c r="X9" s="285">
        <f t="shared" si="1"/>
        <v>21</v>
      </c>
      <c r="Y9" s="149">
        <f t="shared" si="1"/>
        <v>22</v>
      </c>
      <c r="Z9" s="149">
        <f t="shared" si="1"/>
        <v>23</v>
      </c>
      <c r="AA9" s="149">
        <f t="shared" si="1"/>
        <v>24</v>
      </c>
      <c r="AB9" s="144">
        <f t="shared" si="1"/>
        <v>25</v>
      </c>
      <c r="AC9" s="284">
        <f t="shared" si="1"/>
        <v>26</v>
      </c>
      <c r="AD9" s="149">
        <f>AC9+1</f>
        <v>27</v>
      </c>
      <c r="AE9" s="285">
        <f t="shared" ref="AE9:AH9" si="2">AD9+1</f>
        <v>28</v>
      </c>
      <c r="AF9" s="149">
        <f t="shared" si="2"/>
        <v>29</v>
      </c>
      <c r="AG9" s="149">
        <f t="shared" si="2"/>
        <v>30</v>
      </c>
      <c r="AH9" s="149">
        <f t="shared" si="2"/>
        <v>31</v>
      </c>
      <c r="AI9" s="152"/>
      <c r="AJ9" s="152"/>
      <c r="AK9" s="152"/>
      <c r="AL9" s="152"/>
      <c r="AM9" s="163">
        <f>AQ9-AN9-AO9-AP9</f>
        <v>21</v>
      </c>
      <c r="AN9" s="164">
        <v>3</v>
      </c>
      <c r="AO9" s="165"/>
      <c r="AP9" s="166">
        <v>7</v>
      </c>
      <c r="AQ9" s="167">
        <v>31</v>
      </c>
    </row>
    <row r="10" spans="1:46" s="143" customFormat="1" ht="23.35" customHeight="1" x14ac:dyDescent="0.25">
      <c r="A10" s="649"/>
      <c r="B10" s="168"/>
      <c r="C10" s="168"/>
      <c r="D10" s="294"/>
      <c r="E10" s="294"/>
      <c r="F10" s="291"/>
      <c r="G10" s="291"/>
      <c r="H10" s="291"/>
      <c r="I10" s="291"/>
      <c r="J10" s="296"/>
      <c r="K10" s="294"/>
      <c r="L10" s="294"/>
      <c r="M10" s="294"/>
      <c r="N10" s="295"/>
      <c r="O10" s="291"/>
      <c r="P10" s="296"/>
      <c r="Q10" s="296"/>
      <c r="R10" s="294"/>
      <c r="S10" s="294"/>
      <c r="T10" s="294"/>
      <c r="U10" s="295"/>
      <c r="V10" s="291"/>
      <c r="W10" s="296"/>
      <c r="X10" s="296"/>
      <c r="Y10" s="294"/>
      <c r="Z10" s="294"/>
      <c r="AA10" s="294"/>
      <c r="AB10" s="295"/>
      <c r="AC10" s="291"/>
      <c r="AD10" s="296"/>
      <c r="AE10" s="296"/>
      <c r="AF10" s="294"/>
      <c r="AG10" s="294"/>
      <c r="AH10" s="294"/>
      <c r="AI10" s="168"/>
      <c r="AJ10" s="168"/>
      <c r="AK10" s="168"/>
      <c r="AL10" s="168"/>
      <c r="AM10" s="169">
        <f>COUNTIF(J10:M10,"○")+COUNTIF(P10:T10,"○")+COUNTIF(W10:AA10,"○")+COUNTIF(AD10:AH10,"○")+COUNTIF(D10:E10,"○")</f>
        <v>0</v>
      </c>
      <c r="AN10" s="170">
        <f>COUNTIF(N10,"○")+COUNTIF(U10,"○")+COUNTIF(AB10,"○")</f>
        <v>0</v>
      </c>
      <c r="AO10" s="171">
        <v>0</v>
      </c>
      <c r="AP10" s="172">
        <f>COUNTIF(F10:I10,"○")+COUNTIF(O10,"○")+COUNTIF(V10,"○")+COUNTIF(AC10,"○")</f>
        <v>0</v>
      </c>
      <c r="AQ10" s="173">
        <f>SUM(AM10:AP10)</f>
        <v>0</v>
      </c>
    </row>
    <row r="11" spans="1:46" s="143" customFormat="1" ht="23.35" customHeight="1" x14ac:dyDescent="0.25">
      <c r="A11" s="648" t="s">
        <v>254</v>
      </c>
      <c r="B11" s="152"/>
      <c r="C11" s="161"/>
      <c r="D11" s="161"/>
      <c r="E11" s="161"/>
      <c r="F11" s="161"/>
      <c r="G11" s="144">
        <f t="shared" ref="G11:H11" si="3">F11+1</f>
        <v>1</v>
      </c>
      <c r="H11" s="284">
        <f t="shared" si="3"/>
        <v>2</v>
      </c>
      <c r="I11" s="149">
        <f>H11+1</f>
        <v>3</v>
      </c>
      <c r="J11" s="285">
        <f t="shared" ref="J11:AJ11" si="4">I11+1</f>
        <v>4</v>
      </c>
      <c r="K11" s="149">
        <f t="shared" si="4"/>
        <v>5</v>
      </c>
      <c r="L11" s="149">
        <f t="shared" si="4"/>
        <v>6</v>
      </c>
      <c r="M11" s="149">
        <f t="shared" si="4"/>
        <v>7</v>
      </c>
      <c r="N11" s="144">
        <f t="shared" si="4"/>
        <v>8</v>
      </c>
      <c r="O11" s="284">
        <f t="shared" si="4"/>
        <v>9</v>
      </c>
      <c r="P11" s="149">
        <f>O11+1</f>
        <v>10</v>
      </c>
      <c r="Q11" s="285">
        <f>P11+1</f>
        <v>11</v>
      </c>
      <c r="R11" s="149">
        <f t="shared" si="4"/>
        <v>12</v>
      </c>
      <c r="S11" s="149">
        <f t="shared" si="4"/>
        <v>13</v>
      </c>
      <c r="T11" s="149">
        <f t="shared" si="4"/>
        <v>14</v>
      </c>
      <c r="U11" s="144">
        <f t="shared" si="4"/>
        <v>15</v>
      </c>
      <c r="V11" s="284">
        <f t="shared" si="4"/>
        <v>16</v>
      </c>
      <c r="W11" s="149">
        <f t="shared" si="4"/>
        <v>17</v>
      </c>
      <c r="X11" s="285">
        <f t="shared" si="4"/>
        <v>18</v>
      </c>
      <c r="Y11" s="149">
        <f t="shared" si="4"/>
        <v>19</v>
      </c>
      <c r="Z11" s="149">
        <f t="shared" si="4"/>
        <v>20</v>
      </c>
      <c r="AA11" s="149">
        <f t="shared" si="4"/>
        <v>21</v>
      </c>
      <c r="AB11" s="144">
        <f t="shared" si="4"/>
        <v>22</v>
      </c>
      <c r="AC11" s="284">
        <f t="shared" si="4"/>
        <v>23</v>
      </c>
      <c r="AD11" s="149">
        <f t="shared" si="4"/>
        <v>24</v>
      </c>
      <c r="AE11" s="285">
        <f t="shared" si="4"/>
        <v>25</v>
      </c>
      <c r="AF11" s="149">
        <f t="shared" si="4"/>
        <v>26</v>
      </c>
      <c r="AG11" s="149">
        <f t="shared" si="4"/>
        <v>27</v>
      </c>
      <c r="AH11" s="149">
        <f t="shared" si="4"/>
        <v>28</v>
      </c>
      <c r="AI11" s="144">
        <f t="shared" si="4"/>
        <v>29</v>
      </c>
      <c r="AJ11" s="284">
        <f t="shared" si="4"/>
        <v>30</v>
      </c>
      <c r="AK11" s="152"/>
      <c r="AL11" s="174"/>
      <c r="AM11" s="153">
        <f>AQ11-AN11-AO11-AP11</f>
        <v>20</v>
      </c>
      <c r="AN11" s="154">
        <v>5</v>
      </c>
      <c r="AO11" s="177">
        <v>0</v>
      </c>
      <c r="AP11" s="155">
        <v>5</v>
      </c>
      <c r="AQ11" s="156">
        <v>30</v>
      </c>
    </row>
    <row r="12" spans="1:46" s="143" customFormat="1" ht="23.35" customHeight="1" thickBot="1" x14ac:dyDescent="0.3">
      <c r="A12" s="649"/>
      <c r="B12" s="168"/>
      <c r="C12" s="168"/>
      <c r="D12" s="168"/>
      <c r="E12" s="168"/>
      <c r="F12" s="168"/>
      <c r="G12" s="295"/>
      <c r="H12" s="291"/>
      <c r="I12" s="296"/>
      <c r="J12" s="296"/>
      <c r="K12" s="294"/>
      <c r="L12" s="294"/>
      <c r="M12" s="294"/>
      <c r="N12" s="295"/>
      <c r="O12" s="291"/>
      <c r="P12" s="296"/>
      <c r="Q12" s="296"/>
      <c r="R12" s="294"/>
      <c r="S12" s="294"/>
      <c r="T12" s="294"/>
      <c r="U12" s="295"/>
      <c r="V12" s="291"/>
      <c r="W12" s="296"/>
      <c r="X12" s="296"/>
      <c r="Y12" s="299"/>
      <c r="Z12" s="299"/>
      <c r="AA12" s="299"/>
      <c r="AB12" s="300"/>
      <c r="AC12" s="301"/>
      <c r="AD12" s="302"/>
      <c r="AE12" s="302"/>
      <c r="AF12" s="302"/>
      <c r="AG12" s="302"/>
      <c r="AH12" s="302"/>
      <c r="AI12" s="300"/>
      <c r="AJ12" s="301"/>
      <c r="AK12" s="168"/>
      <c r="AL12" s="176"/>
      <c r="AM12" s="157">
        <f>COUNTIF(I12:M12,"○")+COUNTIF(P12:T12,"○")+COUNTIF(W12:AA12,"○")+COUNTIF(AD12:AH12,"○")</f>
        <v>0</v>
      </c>
      <c r="AN12" s="158">
        <f>COUNTIF(G12,"○")+COUNTIF(N12,"○")+COUNTIF(U12,"○")+COUNTIF(AB12,"○")+COUNTIF(AI12,"○")</f>
        <v>0</v>
      </c>
      <c r="AO12" s="177">
        <v>0</v>
      </c>
      <c r="AP12" s="159">
        <f>COUNTIF(H12,"○")+COUNTIF(O12,"○")+COUNTIF(V12,"○")+COUNTIF(AC12,"○")+COUNTIF(AJ12,"○")</f>
        <v>0</v>
      </c>
      <c r="AQ12" s="160">
        <f>SUM(AM12:AP12)</f>
        <v>0</v>
      </c>
    </row>
    <row r="13" spans="1:46" s="143" customFormat="1" ht="23.35" customHeight="1" x14ac:dyDescent="0.25">
      <c r="A13" s="648" t="s">
        <v>255</v>
      </c>
      <c r="B13" s="149">
        <v>1</v>
      </c>
      <c r="C13" s="285">
        <f t="shared" ref="C13:H13" si="5">B13+1</f>
        <v>2</v>
      </c>
      <c r="D13" s="149">
        <f t="shared" si="5"/>
        <v>3</v>
      </c>
      <c r="E13" s="149">
        <f t="shared" si="5"/>
        <v>4</v>
      </c>
      <c r="F13" s="149">
        <f t="shared" si="5"/>
        <v>5</v>
      </c>
      <c r="G13" s="144">
        <f t="shared" si="5"/>
        <v>6</v>
      </c>
      <c r="H13" s="284">
        <f t="shared" si="5"/>
        <v>7</v>
      </c>
      <c r="I13" s="149">
        <f>H13+1</f>
        <v>8</v>
      </c>
      <c r="J13" s="285">
        <f t="shared" ref="J13:AF13" si="6">I13+1</f>
        <v>9</v>
      </c>
      <c r="K13" s="149">
        <f t="shared" si="6"/>
        <v>10</v>
      </c>
      <c r="L13" s="149">
        <f t="shared" si="6"/>
        <v>11</v>
      </c>
      <c r="M13" s="149">
        <f t="shared" si="6"/>
        <v>12</v>
      </c>
      <c r="N13" s="144">
        <f t="shared" si="6"/>
        <v>13</v>
      </c>
      <c r="O13" s="284">
        <f t="shared" si="6"/>
        <v>14</v>
      </c>
      <c r="P13" s="193">
        <f>O13+1</f>
        <v>15</v>
      </c>
      <c r="Q13" s="285">
        <f>P13+1</f>
        <v>16</v>
      </c>
      <c r="R13" s="285">
        <f t="shared" si="6"/>
        <v>17</v>
      </c>
      <c r="S13" s="149">
        <f t="shared" si="6"/>
        <v>18</v>
      </c>
      <c r="T13" s="149">
        <f t="shared" si="6"/>
        <v>19</v>
      </c>
      <c r="U13" s="144">
        <f t="shared" si="6"/>
        <v>20</v>
      </c>
      <c r="V13" s="284">
        <f t="shared" si="6"/>
        <v>21</v>
      </c>
      <c r="W13" s="149">
        <f t="shared" si="6"/>
        <v>22</v>
      </c>
      <c r="X13" s="278">
        <f t="shared" si="6"/>
        <v>23</v>
      </c>
      <c r="Y13" s="303">
        <f t="shared" si="6"/>
        <v>24</v>
      </c>
      <c r="Z13" s="146">
        <f t="shared" si="6"/>
        <v>25</v>
      </c>
      <c r="AA13" s="304">
        <f>Z13+1</f>
        <v>26</v>
      </c>
      <c r="AB13" s="150">
        <f>AA13+1</f>
        <v>27</v>
      </c>
      <c r="AC13" s="305">
        <f t="shared" ref="AC13" si="7">AB13+1</f>
        <v>28</v>
      </c>
      <c r="AD13" s="145">
        <f t="shared" si="6"/>
        <v>29</v>
      </c>
      <c r="AE13" s="306">
        <f t="shared" si="6"/>
        <v>30</v>
      </c>
      <c r="AF13" s="147">
        <f t="shared" si="6"/>
        <v>31</v>
      </c>
      <c r="AG13" s="180"/>
      <c r="AH13" s="152"/>
      <c r="AI13" s="152"/>
      <c r="AJ13" s="152"/>
      <c r="AK13" s="152"/>
      <c r="AL13" s="152"/>
      <c r="AM13" s="163">
        <f>AQ13-AN13-AO13-AP13</f>
        <v>16</v>
      </c>
      <c r="AN13" s="164">
        <v>4</v>
      </c>
      <c r="AO13" s="164">
        <v>6</v>
      </c>
      <c r="AP13" s="166">
        <v>5</v>
      </c>
      <c r="AQ13" s="167">
        <v>31</v>
      </c>
    </row>
    <row r="14" spans="1:46" s="143" customFormat="1" ht="23.35" customHeight="1" thickBot="1" x14ac:dyDescent="0.3">
      <c r="A14" s="649"/>
      <c r="B14" s="296"/>
      <c r="C14" s="296"/>
      <c r="D14" s="299"/>
      <c r="E14" s="299"/>
      <c r="F14" s="299"/>
      <c r="G14" s="300"/>
      <c r="H14" s="301"/>
      <c r="I14" s="302"/>
      <c r="J14" s="302"/>
      <c r="K14" s="299"/>
      <c r="L14" s="299"/>
      <c r="M14" s="299"/>
      <c r="N14" s="300"/>
      <c r="O14" s="301"/>
      <c r="P14" s="291"/>
      <c r="Q14" s="302"/>
      <c r="R14" s="302"/>
      <c r="S14" s="299"/>
      <c r="T14" s="299"/>
      <c r="U14" s="300"/>
      <c r="V14" s="301"/>
      <c r="W14" s="302"/>
      <c r="X14" s="307"/>
      <c r="Y14" s="308"/>
      <c r="Z14" s="299"/>
      <c r="AA14" s="309"/>
      <c r="AB14" s="310"/>
      <c r="AC14" s="311"/>
      <c r="AD14" s="286"/>
      <c r="AE14" s="312"/>
      <c r="AF14" s="289"/>
      <c r="AG14" s="181"/>
      <c r="AH14" s="168"/>
      <c r="AI14" s="168"/>
      <c r="AJ14" s="168"/>
      <c r="AK14" s="168"/>
      <c r="AL14" s="168"/>
      <c r="AM14" s="169">
        <f>COUNTIF(B14:F14,"○")+COUNTIF(I14:M14,"○")+COUNTIF(Q14:T14,"○")+COUNTIF(W14:X14,"○")</f>
        <v>0</v>
      </c>
      <c r="AN14" s="170">
        <f>COUNTIF(G14,"○")+COUNTIF(AB14,"○")+COUNTIF(N14,"○")+COUNTIF(U14,"○")</f>
        <v>0</v>
      </c>
      <c r="AO14" s="170">
        <f>COUNTIF(AD14:AF14,"○")+COUNTIF(Y14:AA14,"○")</f>
        <v>0</v>
      </c>
      <c r="AP14" s="172">
        <f>COUNTIF(O14:P14,"○")+COUNTIF(H14,"○")+COUNTIF(V14,"○")+COUNTIF(AC14,"○")</f>
        <v>0</v>
      </c>
      <c r="AQ14" s="173">
        <f>SUM(AM14:AP14)</f>
        <v>0</v>
      </c>
      <c r="AS14"/>
      <c r="AT14"/>
    </row>
    <row r="15" spans="1:46" s="143" customFormat="1" ht="23.35" customHeight="1" x14ac:dyDescent="0.25">
      <c r="A15" s="648" t="s">
        <v>256</v>
      </c>
      <c r="B15" s="152"/>
      <c r="C15" s="182"/>
      <c r="D15" s="182"/>
      <c r="E15" s="145">
        <f t="shared" ref="E15:AI15" si="8">D15+1</f>
        <v>1</v>
      </c>
      <c r="F15" s="147">
        <f t="shared" si="8"/>
        <v>2</v>
      </c>
      <c r="G15" s="150">
        <f t="shared" si="8"/>
        <v>3</v>
      </c>
      <c r="H15" s="305">
        <f t="shared" si="8"/>
        <v>4</v>
      </c>
      <c r="I15" s="145">
        <f t="shared" si="8"/>
        <v>5</v>
      </c>
      <c r="J15" s="306">
        <f t="shared" si="8"/>
        <v>6</v>
      </c>
      <c r="K15" s="146">
        <f t="shared" si="8"/>
        <v>7</v>
      </c>
      <c r="L15" s="146">
        <f t="shared" si="8"/>
        <v>8</v>
      </c>
      <c r="M15" s="147">
        <f t="shared" si="8"/>
        <v>9</v>
      </c>
      <c r="N15" s="150">
        <f t="shared" si="8"/>
        <v>10</v>
      </c>
      <c r="O15" s="313">
        <f t="shared" si="8"/>
        <v>11</v>
      </c>
      <c r="P15" s="314">
        <f t="shared" si="8"/>
        <v>12</v>
      </c>
      <c r="Q15" s="315">
        <f t="shared" si="8"/>
        <v>13</v>
      </c>
      <c r="R15" s="146">
        <f t="shared" si="8"/>
        <v>14</v>
      </c>
      <c r="S15" s="146">
        <f t="shared" si="8"/>
        <v>15</v>
      </c>
      <c r="T15" s="147">
        <f t="shared" si="8"/>
        <v>16</v>
      </c>
      <c r="U15" s="150">
        <f t="shared" si="8"/>
        <v>17</v>
      </c>
      <c r="V15" s="305">
        <f t="shared" si="8"/>
        <v>18</v>
      </c>
      <c r="W15" s="145">
        <f t="shared" si="8"/>
        <v>19</v>
      </c>
      <c r="X15" s="306">
        <f t="shared" si="8"/>
        <v>20</v>
      </c>
      <c r="Y15" s="146">
        <f t="shared" si="8"/>
        <v>21</v>
      </c>
      <c r="Z15" s="147">
        <f t="shared" si="8"/>
        <v>22</v>
      </c>
      <c r="AA15" s="183">
        <f t="shared" si="8"/>
        <v>23</v>
      </c>
      <c r="AB15" s="316">
        <f t="shared" si="8"/>
        <v>24</v>
      </c>
      <c r="AC15" s="317">
        <f t="shared" si="8"/>
        <v>25</v>
      </c>
      <c r="AD15" s="162">
        <f t="shared" si="8"/>
        <v>26</v>
      </c>
      <c r="AE15" s="318">
        <f t="shared" si="8"/>
        <v>27</v>
      </c>
      <c r="AF15" s="162">
        <f t="shared" si="8"/>
        <v>28</v>
      </c>
      <c r="AG15" s="162">
        <f t="shared" si="8"/>
        <v>29</v>
      </c>
      <c r="AH15" s="162">
        <f t="shared" si="8"/>
        <v>30</v>
      </c>
      <c r="AI15" s="319">
        <f t="shared" si="8"/>
        <v>31</v>
      </c>
      <c r="AJ15" s="184"/>
      <c r="AK15" s="152"/>
      <c r="AL15" s="174"/>
      <c r="AM15" s="153">
        <f>AQ15-AN15-AO15-AP15</f>
        <v>6</v>
      </c>
      <c r="AN15" s="154">
        <v>5</v>
      </c>
      <c r="AO15" s="154">
        <v>15</v>
      </c>
      <c r="AP15" s="155">
        <v>5</v>
      </c>
      <c r="AQ15" s="156">
        <v>31</v>
      </c>
    </row>
    <row r="16" spans="1:46" s="143" customFormat="1" ht="23.35" customHeight="1" thickBot="1" x14ac:dyDescent="0.3">
      <c r="A16" s="649"/>
      <c r="B16" s="168"/>
      <c r="C16" s="185"/>
      <c r="D16" s="185"/>
      <c r="E16" s="286"/>
      <c r="F16" s="320"/>
      <c r="G16" s="310"/>
      <c r="H16" s="311"/>
      <c r="I16" s="286"/>
      <c r="J16" s="312"/>
      <c r="K16" s="288"/>
      <c r="L16" s="288"/>
      <c r="M16" s="289"/>
      <c r="N16" s="310"/>
      <c r="O16" s="321"/>
      <c r="P16" s="311"/>
      <c r="Q16" s="322"/>
      <c r="R16" s="288"/>
      <c r="S16" s="288"/>
      <c r="T16" s="289"/>
      <c r="U16" s="310"/>
      <c r="V16" s="311"/>
      <c r="W16" s="286"/>
      <c r="X16" s="312"/>
      <c r="Y16" s="288"/>
      <c r="Z16" s="289"/>
      <c r="AA16" s="323"/>
      <c r="AB16" s="310"/>
      <c r="AC16" s="324"/>
      <c r="AD16" s="296"/>
      <c r="AE16" s="296"/>
      <c r="AF16" s="294"/>
      <c r="AG16" s="294"/>
      <c r="AH16" s="294"/>
      <c r="AI16" s="295"/>
      <c r="AJ16" s="168"/>
      <c r="AK16" s="168"/>
      <c r="AL16" s="186"/>
      <c r="AM16" s="157">
        <f>COUNTIF(AA16,"○")+COUNTIF(AD16:AH16,"○")</f>
        <v>0</v>
      </c>
      <c r="AN16" s="158">
        <f>COUNTIF(G16,"○")+COUNTIF(U16,"○")+COUNTIF(AB16,"○")+COUNTIF(N16,"○")+COUNTIF(AI16,"○")</f>
        <v>0</v>
      </c>
      <c r="AO16" s="158">
        <f>COUNTIF(E16:F16,"○")+COUNTIF(I16:M16,"○")+COUNTIF(Q16:T16,"○")+COUNTIF(W16:Z16,"○")</f>
        <v>0</v>
      </c>
      <c r="AP16" s="159">
        <f>COUNTIF(H16,"○")+COUNTIF(P16,"○")+COUNTIF(V16,"○")+COUNTIF(AC16,"○")+COUNTIF(O16,"○")</f>
        <v>0</v>
      </c>
      <c r="AQ16" s="160">
        <f>SUM(AM16:AP16)</f>
        <v>0</v>
      </c>
    </row>
    <row r="17" spans="1:44" s="143" customFormat="1" ht="23.35" customHeight="1" x14ac:dyDescent="0.25">
      <c r="A17" s="648" t="s">
        <v>257</v>
      </c>
      <c r="B17" s="152"/>
      <c r="C17" s="161"/>
      <c r="D17" s="184"/>
      <c r="E17" s="184"/>
      <c r="F17" s="184"/>
      <c r="G17" s="184"/>
      <c r="H17" s="325">
        <f t="shared" ref="H17" si="9">G17+1</f>
        <v>1</v>
      </c>
      <c r="I17" s="162">
        <f>H17+1</f>
        <v>2</v>
      </c>
      <c r="J17" s="318">
        <f t="shared" ref="J17:AK17" si="10">I17+1</f>
        <v>3</v>
      </c>
      <c r="K17" s="162">
        <f t="shared" si="10"/>
        <v>4</v>
      </c>
      <c r="L17" s="162">
        <f t="shared" si="10"/>
        <v>5</v>
      </c>
      <c r="M17" s="162">
        <f t="shared" si="10"/>
        <v>6</v>
      </c>
      <c r="N17" s="319">
        <f t="shared" si="10"/>
        <v>7</v>
      </c>
      <c r="O17" s="325">
        <f t="shared" si="10"/>
        <v>8</v>
      </c>
      <c r="P17" s="149">
        <f t="shared" si="10"/>
        <v>9</v>
      </c>
      <c r="Q17" s="318">
        <f t="shared" si="10"/>
        <v>10</v>
      </c>
      <c r="R17" s="162">
        <f t="shared" si="10"/>
        <v>11</v>
      </c>
      <c r="S17" s="162">
        <f t="shared" si="10"/>
        <v>12</v>
      </c>
      <c r="T17" s="162">
        <f t="shared" si="10"/>
        <v>13</v>
      </c>
      <c r="U17" s="319">
        <f t="shared" si="10"/>
        <v>14</v>
      </c>
      <c r="V17" s="325">
        <f t="shared" si="10"/>
        <v>15</v>
      </c>
      <c r="W17" s="326">
        <f t="shared" si="10"/>
        <v>16</v>
      </c>
      <c r="X17" s="318">
        <f t="shared" si="10"/>
        <v>17</v>
      </c>
      <c r="Y17" s="318">
        <f t="shared" si="10"/>
        <v>18</v>
      </c>
      <c r="Z17" s="162">
        <f t="shared" si="10"/>
        <v>19</v>
      </c>
      <c r="AA17" s="162">
        <f t="shared" si="10"/>
        <v>20</v>
      </c>
      <c r="AB17" s="319">
        <f t="shared" si="10"/>
        <v>21</v>
      </c>
      <c r="AC17" s="193">
        <f t="shared" si="10"/>
        <v>22</v>
      </c>
      <c r="AD17" s="151">
        <f t="shared" si="10"/>
        <v>23</v>
      </c>
      <c r="AE17" s="285">
        <f t="shared" si="10"/>
        <v>24</v>
      </c>
      <c r="AF17" s="149">
        <f t="shared" si="10"/>
        <v>25</v>
      </c>
      <c r="AG17" s="149">
        <f t="shared" si="10"/>
        <v>26</v>
      </c>
      <c r="AH17" s="149">
        <f t="shared" si="10"/>
        <v>27</v>
      </c>
      <c r="AI17" s="144">
        <f t="shared" si="10"/>
        <v>28</v>
      </c>
      <c r="AJ17" s="284">
        <f t="shared" si="10"/>
        <v>29</v>
      </c>
      <c r="AK17" s="149">
        <f t="shared" si="10"/>
        <v>30</v>
      </c>
      <c r="AL17" s="187"/>
      <c r="AM17" s="163">
        <f>AQ17-AN17-AO17-AP17</f>
        <v>19</v>
      </c>
      <c r="AN17" s="164">
        <v>4</v>
      </c>
      <c r="AO17" s="165"/>
      <c r="AP17" s="166">
        <v>7</v>
      </c>
      <c r="AQ17" s="167">
        <v>30</v>
      </c>
      <c r="AR17" s="327"/>
    </row>
    <row r="18" spans="1:44" s="143" customFormat="1" ht="23.35" customHeight="1" x14ac:dyDescent="0.25">
      <c r="A18" s="649"/>
      <c r="B18" s="168"/>
      <c r="C18" s="168"/>
      <c r="D18" s="168"/>
      <c r="E18" s="168"/>
      <c r="F18" s="168"/>
      <c r="G18" s="168"/>
      <c r="H18" s="291"/>
      <c r="I18" s="296"/>
      <c r="J18" s="296"/>
      <c r="K18" s="294"/>
      <c r="L18" s="294"/>
      <c r="M18" s="294"/>
      <c r="N18" s="295"/>
      <c r="O18" s="291"/>
      <c r="P18" s="296"/>
      <c r="Q18" s="296"/>
      <c r="R18" s="294"/>
      <c r="S18" s="294"/>
      <c r="T18" s="294"/>
      <c r="U18" s="295"/>
      <c r="V18" s="291"/>
      <c r="W18" s="291"/>
      <c r="X18" s="296"/>
      <c r="Y18" s="296"/>
      <c r="Z18" s="294"/>
      <c r="AA18" s="294"/>
      <c r="AB18" s="295"/>
      <c r="AC18" s="291"/>
      <c r="AD18" s="291"/>
      <c r="AE18" s="296"/>
      <c r="AF18" s="296"/>
      <c r="AG18" s="296"/>
      <c r="AH18" s="296"/>
      <c r="AI18" s="295"/>
      <c r="AJ18" s="291"/>
      <c r="AK18" s="296"/>
      <c r="AL18" s="176"/>
      <c r="AM18" s="169">
        <f>COUNTIF(I18:M18,"○")+COUNTIF(P18:T18,"○")+COUNTIF(X18:AA18,"○")+COUNTIF(AK18,"○")+COUNTIF(AE18:AH18,"○")</f>
        <v>0</v>
      </c>
      <c r="AN18" s="170">
        <f>COUNTIF(N18,"○")+COUNTIF(U18,"○")+COUNTIF(AB18,"○")+COUNTIF(AI18,"○")</f>
        <v>0</v>
      </c>
      <c r="AO18" s="171">
        <v>0</v>
      </c>
      <c r="AP18" s="172">
        <f>COUNTIF(H18,"○")+COUNTIF(O18,"○")+COUNTIF(V18:W18,"○")+COUNTIF(AC18:AD18,"○")+COUNTIF(AJ18,"○")</f>
        <v>0</v>
      </c>
      <c r="AQ18" s="173">
        <f>SUM(AM18:AP18)</f>
        <v>0</v>
      </c>
      <c r="AR18" s="327"/>
    </row>
    <row r="19" spans="1:44" s="143" customFormat="1" ht="23.35" customHeight="1" x14ac:dyDescent="0.25">
      <c r="A19" s="648" t="s">
        <v>258</v>
      </c>
      <c r="B19" s="152"/>
      <c r="C19" s="285">
        <f t="shared" ref="C19:AG19" si="11">B19+1</f>
        <v>1</v>
      </c>
      <c r="D19" s="149">
        <f t="shared" si="11"/>
        <v>2</v>
      </c>
      <c r="E19" s="149">
        <f t="shared" si="11"/>
        <v>3</v>
      </c>
      <c r="F19" s="149">
        <f t="shared" si="11"/>
        <v>4</v>
      </c>
      <c r="G19" s="144">
        <f t="shared" si="11"/>
        <v>5</v>
      </c>
      <c r="H19" s="284">
        <f t="shared" si="11"/>
        <v>6</v>
      </c>
      <c r="I19" s="149">
        <f t="shared" si="11"/>
        <v>7</v>
      </c>
      <c r="J19" s="285">
        <f t="shared" si="11"/>
        <v>8</v>
      </c>
      <c r="K19" s="285">
        <f t="shared" si="11"/>
        <v>9</v>
      </c>
      <c r="L19" s="149">
        <f t="shared" si="11"/>
        <v>10</v>
      </c>
      <c r="M19" s="149">
        <f t="shared" si="11"/>
        <v>11</v>
      </c>
      <c r="N19" s="144">
        <f t="shared" si="11"/>
        <v>12</v>
      </c>
      <c r="O19" s="284">
        <f t="shared" si="11"/>
        <v>13</v>
      </c>
      <c r="P19" s="193">
        <f t="shared" si="11"/>
        <v>14</v>
      </c>
      <c r="Q19" s="285">
        <f t="shared" si="11"/>
        <v>15</v>
      </c>
      <c r="R19" s="149">
        <f t="shared" si="11"/>
        <v>16</v>
      </c>
      <c r="S19" s="149">
        <f t="shared" si="11"/>
        <v>17</v>
      </c>
      <c r="T19" s="149">
        <f t="shared" si="11"/>
        <v>18</v>
      </c>
      <c r="U19" s="144">
        <f t="shared" si="11"/>
        <v>19</v>
      </c>
      <c r="V19" s="284">
        <f t="shared" si="11"/>
        <v>20</v>
      </c>
      <c r="W19" s="149">
        <f t="shared" si="11"/>
        <v>21</v>
      </c>
      <c r="X19" s="285">
        <f t="shared" si="11"/>
        <v>22</v>
      </c>
      <c r="Y19" s="149">
        <f t="shared" si="11"/>
        <v>23</v>
      </c>
      <c r="Z19" s="149">
        <f t="shared" si="11"/>
        <v>24</v>
      </c>
      <c r="AA19" s="149">
        <f t="shared" si="11"/>
        <v>25</v>
      </c>
      <c r="AB19" s="144">
        <f t="shared" si="11"/>
        <v>26</v>
      </c>
      <c r="AC19" s="284">
        <f t="shared" si="11"/>
        <v>27</v>
      </c>
      <c r="AD19" s="149">
        <f t="shared" si="11"/>
        <v>28</v>
      </c>
      <c r="AE19" s="285">
        <f t="shared" si="11"/>
        <v>29</v>
      </c>
      <c r="AF19" s="149">
        <f t="shared" si="11"/>
        <v>30</v>
      </c>
      <c r="AG19" s="149">
        <f t="shared" si="11"/>
        <v>31</v>
      </c>
      <c r="AH19" s="152"/>
      <c r="AI19" s="152"/>
      <c r="AJ19" s="152"/>
      <c r="AK19" s="152"/>
      <c r="AL19" s="187"/>
      <c r="AM19" s="153">
        <f>AQ19-AN19-AO19-AP19</f>
        <v>22</v>
      </c>
      <c r="AN19" s="154">
        <v>4</v>
      </c>
      <c r="AO19" s="175"/>
      <c r="AP19" s="155">
        <v>5</v>
      </c>
      <c r="AQ19" s="156">
        <v>31</v>
      </c>
    </row>
    <row r="20" spans="1:44" s="143" customFormat="1" ht="23.35" customHeight="1" x14ac:dyDescent="0.25">
      <c r="A20" s="649"/>
      <c r="B20" s="152"/>
      <c r="C20" s="296"/>
      <c r="D20" s="294"/>
      <c r="E20" s="294"/>
      <c r="F20" s="294"/>
      <c r="G20" s="295"/>
      <c r="H20" s="291"/>
      <c r="I20" s="296"/>
      <c r="J20" s="296"/>
      <c r="K20" s="296"/>
      <c r="L20" s="294"/>
      <c r="M20" s="294"/>
      <c r="N20" s="295"/>
      <c r="O20" s="291"/>
      <c r="P20" s="291"/>
      <c r="Q20" s="296"/>
      <c r="R20" s="294"/>
      <c r="S20" s="294"/>
      <c r="T20" s="294"/>
      <c r="U20" s="295"/>
      <c r="V20" s="291"/>
      <c r="W20" s="296"/>
      <c r="X20" s="296"/>
      <c r="Y20" s="294"/>
      <c r="Z20" s="294"/>
      <c r="AA20" s="294"/>
      <c r="AB20" s="295"/>
      <c r="AC20" s="291"/>
      <c r="AD20" s="296"/>
      <c r="AE20" s="296"/>
      <c r="AF20" s="294"/>
      <c r="AG20" s="294"/>
      <c r="AH20" s="168"/>
      <c r="AI20" s="168"/>
      <c r="AJ20" s="168"/>
      <c r="AK20" s="168"/>
      <c r="AL20" s="176"/>
      <c r="AM20" s="157">
        <f>COUNTIF(I20:M20,"○")+COUNTIF(Q20:T20,"○")+COUNTIF(W20:AA20,"○")+COUNTIF(AD20:AG20,"○")+COUNTIF(C20:F20,"○")</f>
        <v>0</v>
      </c>
      <c r="AN20" s="158">
        <f>COUNTIF(G20,"○")+COUNTIF(N20,"○")+COUNTIF(U20,"○")+COUNTIF(AB20,"○")</f>
        <v>0</v>
      </c>
      <c r="AO20" s="177">
        <v>0</v>
      </c>
      <c r="AP20" s="159">
        <f>COUNTIF(O20:P20,"○")+COUNTIF(V20,"○")+COUNTIF(AC20,"○")+COUNTIF(H20,"○")</f>
        <v>0</v>
      </c>
      <c r="AQ20" s="160">
        <f>SUM(AM20:AP20)</f>
        <v>0</v>
      </c>
    </row>
    <row r="21" spans="1:44" s="143" customFormat="1" ht="23.35" customHeight="1" x14ac:dyDescent="0.25">
      <c r="A21" s="648" t="s">
        <v>259</v>
      </c>
      <c r="B21" s="152"/>
      <c r="C21" s="152"/>
      <c r="D21" s="152"/>
      <c r="E21" s="152"/>
      <c r="F21" s="149">
        <f t="shared" ref="F21:G21" si="12">E21+1</f>
        <v>1</v>
      </c>
      <c r="G21" s="144">
        <f t="shared" si="12"/>
        <v>2</v>
      </c>
      <c r="H21" s="193">
        <f>G21+1</f>
        <v>3</v>
      </c>
      <c r="I21" s="193">
        <f t="shared" ref="I21:AI21" si="13">H21+1</f>
        <v>4</v>
      </c>
      <c r="J21" s="285">
        <f t="shared" si="13"/>
        <v>5</v>
      </c>
      <c r="K21" s="149">
        <f t="shared" si="13"/>
        <v>6</v>
      </c>
      <c r="L21" s="149">
        <f t="shared" si="13"/>
        <v>7</v>
      </c>
      <c r="M21" s="149">
        <f t="shared" si="13"/>
        <v>8</v>
      </c>
      <c r="N21" s="144">
        <f t="shared" si="13"/>
        <v>9</v>
      </c>
      <c r="O21" s="284">
        <f t="shared" si="13"/>
        <v>10</v>
      </c>
      <c r="P21" s="149">
        <f t="shared" si="13"/>
        <v>11</v>
      </c>
      <c r="Q21" s="285">
        <f t="shared" si="13"/>
        <v>12</v>
      </c>
      <c r="R21" s="149">
        <f t="shared" si="13"/>
        <v>13</v>
      </c>
      <c r="S21" s="149">
        <f t="shared" si="13"/>
        <v>14</v>
      </c>
      <c r="T21" s="149">
        <f t="shared" si="13"/>
        <v>15</v>
      </c>
      <c r="U21" s="144">
        <f t="shared" si="13"/>
        <v>16</v>
      </c>
      <c r="V21" s="284">
        <f t="shared" si="13"/>
        <v>17</v>
      </c>
      <c r="W21" s="149">
        <f t="shared" si="13"/>
        <v>18</v>
      </c>
      <c r="X21" s="285">
        <f t="shared" si="13"/>
        <v>19</v>
      </c>
      <c r="Y21" s="149">
        <f t="shared" si="13"/>
        <v>20</v>
      </c>
      <c r="Z21" s="149">
        <f t="shared" si="13"/>
        <v>21</v>
      </c>
      <c r="AA21" s="149">
        <f t="shared" si="13"/>
        <v>22</v>
      </c>
      <c r="AB21" s="151">
        <f t="shared" si="13"/>
        <v>23</v>
      </c>
      <c r="AC21" s="284">
        <f t="shared" si="13"/>
        <v>24</v>
      </c>
      <c r="AD21" s="149">
        <f t="shared" si="13"/>
        <v>25</v>
      </c>
      <c r="AE21" s="285">
        <f t="shared" si="13"/>
        <v>26</v>
      </c>
      <c r="AF21" s="149">
        <f t="shared" si="13"/>
        <v>27</v>
      </c>
      <c r="AG21" s="149">
        <f t="shared" si="13"/>
        <v>28</v>
      </c>
      <c r="AH21" s="149">
        <f t="shared" si="13"/>
        <v>29</v>
      </c>
      <c r="AI21" s="144">
        <f t="shared" si="13"/>
        <v>30</v>
      </c>
      <c r="AJ21" s="152"/>
      <c r="AK21" s="152"/>
      <c r="AL21" s="188"/>
      <c r="AM21" s="163">
        <f>AQ21-AN21-AO21-AP21</f>
        <v>20</v>
      </c>
      <c r="AN21" s="164">
        <v>4</v>
      </c>
      <c r="AO21" s="165"/>
      <c r="AP21" s="166">
        <v>6</v>
      </c>
      <c r="AQ21" s="167">
        <v>30</v>
      </c>
    </row>
    <row r="22" spans="1:44" s="143" customFormat="1" ht="23.35" customHeight="1" thickBot="1" x14ac:dyDescent="0.3">
      <c r="A22" s="649"/>
      <c r="B22" s="168"/>
      <c r="C22" s="168"/>
      <c r="D22" s="168"/>
      <c r="E22" s="168"/>
      <c r="F22" s="296"/>
      <c r="G22" s="295"/>
      <c r="H22" s="291"/>
      <c r="I22" s="291"/>
      <c r="J22" s="296"/>
      <c r="K22" s="294"/>
      <c r="L22" s="294"/>
      <c r="M22" s="294"/>
      <c r="N22" s="295"/>
      <c r="O22" s="291"/>
      <c r="P22" s="296"/>
      <c r="Q22" s="296"/>
      <c r="R22" s="294"/>
      <c r="S22" s="294"/>
      <c r="T22" s="294"/>
      <c r="U22" s="295"/>
      <c r="V22" s="291"/>
      <c r="W22" s="296"/>
      <c r="X22" s="296"/>
      <c r="Y22" s="294"/>
      <c r="Z22" s="294"/>
      <c r="AA22" s="294"/>
      <c r="AB22" s="291"/>
      <c r="AC22" s="291"/>
      <c r="AD22" s="296"/>
      <c r="AE22" s="296"/>
      <c r="AF22" s="299"/>
      <c r="AG22" s="299"/>
      <c r="AH22" s="299"/>
      <c r="AI22" s="300"/>
      <c r="AJ22" s="189"/>
      <c r="AK22" s="189"/>
      <c r="AL22" s="328"/>
      <c r="AM22" s="169">
        <f>COUNTIF(J22:M22,"○")+COUNTIF(P22:T22,"○")+COUNTIF(AD22:AH22,"○")+COUNTIF(W22:AA22,"○")+COUNTIF(F22,"○")</f>
        <v>0</v>
      </c>
      <c r="AN22" s="170">
        <f>+COUNTIF(N22,"○")+COUNTIF(U22,"○")+COUNTIF(G22,"○")+COUNTIF(AI22,"○")</f>
        <v>0</v>
      </c>
      <c r="AO22" s="171">
        <v>0</v>
      </c>
      <c r="AP22" s="172">
        <f>COUNTIF(I22,"○")+COUNTIF(V22,"○")+COUNTIF(AC22,"○")+COUNTIF(O22,"○")+COUNTIF(H22,"○")+COUNTIF(AB22,"○")</f>
        <v>0</v>
      </c>
      <c r="AQ22" s="173">
        <f>SUM(AM22:AP22)</f>
        <v>0</v>
      </c>
    </row>
    <row r="23" spans="1:44" s="143" customFormat="1" ht="23.35" customHeight="1" x14ac:dyDescent="0.25">
      <c r="A23" s="648" t="s">
        <v>260</v>
      </c>
      <c r="B23" s="161"/>
      <c r="C23" s="161"/>
      <c r="D23" s="152"/>
      <c r="E23" s="152"/>
      <c r="F23" s="152"/>
      <c r="G23" s="152"/>
      <c r="H23" s="284">
        <f t="shared" ref="H23:AL23" si="14">G23+1</f>
        <v>1</v>
      </c>
      <c r="I23" s="149">
        <f t="shared" si="14"/>
        <v>2</v>
      </c>
      <c r="J23" s="285">
        <f t="shared" si="14"/>
        <v>3</v>
      </c>
      <c r="K23" s="149">
        <f t="shared" si="14"/>
        <v>4</v>
      </c>
      <c r="L23" s="149">
        <f t="shared" si="14"/>
        <v>5</v>
      </c>
      <c r="M23" s="149">
        <f t="shared" si="14"/>
        <v>6</v>
      </c>
      <c r="N23" s="144">
        <f t="shared" si="14"/>
        <v>7</v>
      </c>
      <c r="O23" s="284">
        <f t="shared" si="14"/>
        <v>8</v>
      </c>
      <c r="P23" s="149">
        <f t="shared" si="14"/>
        <v>9</v>
      </c>
      <c r="Q23" s="285">
        <f t="shared" si="14"/>
        <v>10</v>
      </c>
      <c r="R23" s="149">
        <f t="shared" si="14"/>
        <v>11</v>
      </c>
      <c r="S23" s="149">
        <f t="shared" si="14"/>
        <v>12</v>
      </c>
      <c r="T23" s="149">
        <f t="shared" si="14"/>
        <v>13</v>
      </c>
      <c r="U23" s="144">
        <f t="shared" si="14"/>
        <v>14</v>
      </c>
      <c r="V23" s="284">
        <f t="shared" si="14"/>
        <v>15</v>
      </c>
      <c r="W23" s="149">
        <f t="shared" si="14"/>
        <v>16</v>
      </c>
      <c r="X23" s="285">
        <f t="shared" si="14"/>
        <v>17</v>
      </c>
      <c r="Y23" s="149">
        <f t="shared" si="14"/>
        <v>18</v>
      </c>
      <c r="Z23" s="149">
        <f t="shared" si="14"/>
        <v>19</v>
      </c>
      <c r="AA23" s="149">
        <f t="shared" si="14"/>
        <v>20</v>
      </c>
      <c r="AB23" s="144">
        <f t="shared" si="14"/>
        <v>21</v>
      </c>
      <c r="AC23" s="284">
        <f t="shared" si="14"/>
        <v>22</v>
      </c>
      <c r="AD23" s="149">
        <f t="shared" si="14"/>
        <v>23</v>
      </c>
      <c r="AE23" s="278">
        <f t="shared" si="14"/>
        <v>24</v>
      </c>
      <c r="AF23" s="178">
        <f t="shared" si="14"/>
        <v>25</v>
      </c>
      <c r="AG23" s="145">
        <f t="shared" si="14"/>
        <v>26</v>
      </c>
      <c r="AH23" s="147">
        <f t="shared" si="14"/>
        <v>27</v>
      </c>
      <c r="AI23" s="150">
        <f t="shared" si="14"/>
        <v>28</v>
      </c>
      <c r="AJ23" s="305">
        <f t="shared" si="14"/>
        <v>29</v>
      </c>
      <c r="AK23" s="145">
        <f t="shared" si="14"/>
        <v>30</v>
      </c>
      <c r="AL23" s="329">
        <f t="shared" si="14"/>
        <v>31</v>
      </c>
      <c r="AM23" s="153">
        <f>AQ23-AN23-AO23-AP23</f>
        <v>18</v>
      </c>
      <c r="AN23" s="154">
        <v>4</v>
      </c>
      <c r="AO23" s="154">
        <v>4</v>
      </c>
      <c r="AP23" s="155">
        <v>5</v>
      </c>
      <c r="AQ23" s="156">
        <v>31</v>
      </c>
    </row>
    <row r="24" spans="1:44" s="143" customFormat="1" ht="23.35" customHeight="1" thickBot="1" x14ac:dyDescent="0.3">
      <c r="A24" s="649"/>
      <c r="B24" s="168"/>
      <c r="C24" s="168"/>
      <c r="D24" s="189"/>
      <c r="E24" s="189"/>
      <c r="F24" s="189"/>
      <c r="G24" s="189"/>
      <c r="H24" s="301"/>
      <c r="I24" s="302"/>
      <c r="J24" s="302"/>
      <c r="K24" s="299"/>
      <c r="L24" s="299"/>
      <c r="M24" s="299"/>
      <c r="N24" s="300"/>
      <c r="O24" s="301"/>
      <c r="P24" s="296"/>
      <c r="Q24" s="302"/>
      <c r="R24" s="294"/>
      <c r="S24" s="294"/>
      <c r="T24" s="294"/>
      <c r="U24" s="295"/>
      <c r="V24" s="291"/>
      <c r="W24" s="296"/>
      <c r="X24" s="296"/>
      <c r="Y24" s="294"/>
      <c r="Z24" s="294"/>
      <c r="AA24" s="296"/>
      <c r="AB24" s="295"/>
      <c r="AC24" s="291"/>
      <c r="AD24" s="296"/>
      <c r="AE24" s="293"/>
      <c r="AF24" s="330"/>
      <c r="AG24" s="331"/>
      <c r="AH24" s="320"/>
      <c r="AI24" s="310"/>
      <c r="AJ24" s="311"/>
      <c r="AK24" s="286"/>
      <c r="AL24" s="320"/>
      <c r="AM24" s="157">
        <f>COUNTIF(AD24:AF24,"○")+COUNTIF(I24:M24,"○")+COUNTIF(P24:T24,"○")+COUNTIF(W24:AA24,"○")</f>
        <v>0</v>
      </c>
      <c r="AN24" s="158">
        <f>COUNTIF(N24,"○")+COUNTIF(U24,"○")+COUNTIF(AB24,"○")+COUNTIF(AI24,"○")</f>
        <v>0</v>
      </c>
      <c r="AO24" s="158">
        <f>COUNTIF(AG24:AH24,"○")+COUNTIF(AK24:AL24,"○")</f>
        <v>0</v>
      </c>
      <c r="AP24" s="159">
        <f>COUNTIF(H24,"○")+COUNTIF(O24,"○")+COUNTIF(V24,"○")+COUNTIF(AC24,"○")+COUNTIF(AJ24,"○")</f>
        <v>0</v>
      </c>
      <c r="AQ24" s="160">
        <f>SUM(AM24:AP24)</f>
        <v>0</v>
      </c>
    </row>
    <row r="25" spans="1:44" s="143" customFormat="1" ht="23.35" customHeight="1" x14ac:dyDescent="0.25">
      <c r="A25" s="648" t="s">
        <v>261</v>
      </c>
      <c r="B25" s="161"/>
      <c r="C25" s="161"/>
      <c r="D25" s="314">
        <f t="shared" ref="D25:AC25" si="15">C25+1</f>
        <v>1</v>
      </c>
      <c r="E25" s="145">
        <f t="shared" si="15"/>
        <v>2</v>
      </c>
      <c r="F25" s="147">
        <f t="shared" si="15"/>
        <v>3</v>
      </c>
      <c r="G25" s="332">
        <f t="shared" si="15"/>
        <v>4</v>
      </c>
      <c r="H25" s="305">
        <f t="shared" si="15"/>
        <v>5</v>
      </c>
      <c r="I25" s="145">
        <f t="shared" si="15"/>
        <v>6</v>
      </c>
      <c r="J25" s="333">
        <f t="shared" si="15"/>
        <v>7</v>
      </c>
      <c r="K25" s="306">
        <f t="shared" si="15"/>
        <v>8</v>
      </c>
      <c r="L25" s="146">
        <f t="shared" si="15"/>
        <v>9</v>
      </c>
      <c r="M25" s="147">
        <f t="shared" si="15"/>
        <v>10</v>
      </c>
      <c r="N25" s="332">
        <f t="shared" si="15"/>
        <v>11</v>
      </c>
      <c r="O25" s="284">
        <f t="shared" si="15"/>
        <v>12</v>
      </c>
      <c r="P25" s="313">
        <f t="shared" si="15"/>
        <v>13</v>
      </c>
      <c r="Q25" s="142">
        <f t="shared" si="15"/>
        <v>14</v>
      </c>
      <c r="R25" s="148">
        <f t="shared" si="15"/>
        <v>15</v>
      </c>
      <c r="S25" s="149">
        <f t="shared" si="15"/>
        <v>16</v>
      </c>
      <c r="T25" s="149">
        <f t="shared" si="15"/>
        <v>17</v>
      </c>
      <c r="U25" s="144">
        <f t="shared" si="15"/>
        <v>18</v>
      </c>
      <c r="V25" s="284">
        <f t="shared" si="15"/>
        <v>19</v>
      </c>
      <c r="W25" s="149">
        <f t="shared" si="15"/>
        <v>20</v>
      </c>
      <c r="X25" s="285">
        <f t="shared" si="15"/>
        <v>21</v>
      </c>
      <c r="Y25" s="149">
        <f t="shared" si="15"/>
        <v>22</v>
      </c>
      <c r="Z25" s="149">
        <f t="shared" si="15"/>
        <v>23</v>
      </c>
      <c r="AA25" s="149">
        <f t="shared" si="15"/>
        <v>24</v>
      </c>
      <c r="AB25" s="144">
        <f t="shared" si="15"/>
        <v>25</v>
      </c>
      <c r="AC25" s="284">
        <f t="shared" si="15"/>
        <v>26</v>
      </c>
      <c r="AD25" s="149">
        <f>AC25+1</f>
        <v>27</v>
      </c>
      <c r="AE25" s="285">
        <f t="shared" ref="AE25:AH25" si="16">AD25+1</f>
        <v>28</v>
      </c>
      <c r="AF25" s="162">
        <f t="shared" si="16"/>
        <v>29</v>
      </c>
      <c r="AG25" s="162">
        <f t="shared" si="16"/>
        <v>30</v>
      </c>
      <c r="AH25" s="162">
        <f t="shared" si="16"/>
        <v>31</v>
      </c>
      <c r="AI25" s="184"/>
      <c r="AJ25" s="184"/>
      <c r="AK25" s="184"/>
      <c r="AL25" s="184"/>
      <c r="AM25" s="163">
        <f>AQ25-AN25-AO25-AP25</f>
        <v>13</v>
      </c>
      <c r="AN25" s="164">
        <v>4</v>
      </c>
      <c r="AO25" s="164">
        <v>8</v>
      </c>
      <c r="AP25" s="166">
        <v>6</v>
      </c>
      <c r="AQ25" s="167">
        <v>31</v>
      </c>
    </row>
    <row r="26" spans="1:44" s="143" customFormat="1" ht="23.35" customHeight="1" thickBot="1" x14ac:dyDescent="0.3">
      <c r="A26" s="649"/>
      <c r="B26" s="168"/>
      <c r="C26" s="168"/>
      <c r="D26" s="311"/>
      <c r="E26" s="331"/>
      <c r="F26" s="289"/>
      <c r="G26" s="334"/>
      <c r="H26" s="311"/>
      <c r="I26" s="286"/>
      <c r="J26" s="335"/>
      <c r="K26" s="312"/>
      <c r="L26" s="288"/>
      <c r="M26" s="289"/>
      <c r="N26" s="334"/>
      <c r="O26" s="291"/>
      <c r="P26" s="321"/>
      <c r="Q26" s="336"/>
      <c r="R26" s="323"/>
      <c r="S26" s="294"/>
      <c r="T26" s="294"/>
      <c r="U26" s="295"/>
      <c r="V26" s="291"/>
      <c r="W26" s="296"/>
      <c r="X26" s="296"/>
      <c r="Y26" s="294"/>
      <c r="Z26" s="294"/>
      <c r="AA26" s="294"/>
      <c r="AB26" s="295"/>
      <c r="AC26" s="291"/>
      <c r="AD26" s="296"/>
      <c r="AE26" s="296"/>
      <c r="AF26" s="294"/>
      <c r="AG26" s="294"/>
      <c r="AH26" s="294"/>
      <c r="AI26" s="168"/>
      <c r="AJ26" s="168"/>
      <c r="AK26" s="168"/>
      <c r="AL26" s="168"/>
      <c r="AM26" s="169">
        <f>COUNTIF(R26:T26,"○")+COUNTIF(W26:AA26,"○")+COUNTIF(AD26:AH26,"○")</f>
        <v>0</v>
      </c>
      <c r="AN26" s="170">
        <f>COUNTIF(G26,"○")+COUNTIF(N26,"○")+COUNTIF(U26,"○")+COUNTIF(AB26,"○")</f>
        <v>0</v>
      </c>
      <c r="AO26" s="170">
        <f>COUNTIF(E26:F26,"○")+COUNTIF(I26:M26,"○")+COUNTIF(Q26,"○")</f>
        <v>0</v>
      </c>
      <c r="AP26" s="172">
        <f>COUNTIF(O26:P26,"○")+COUNTIF(V26,"○")+COUNTIF(AC26,"○")+COUNTIF(H26,"○")+COUNTIF(D26,"○")</f>
        <v>0</v>
      </c>
      <c r="AQ26" s="173">
        <f>SUM(AM26:AP26)</f>
        <v>0</v>
      </c>
    </row>
    <row r="27" spans="1:44" s="143" customFormat="1" ht="23.35" customHeight="1" x14ac:dyDescent="0.25">
      <c r="A27" s="648" t="s">
        <v>262</v>
      </c>
      <c r="B27" s="152"/>
      <c r="C27" s="161"/>
      <c r="D27" s="161"/>
      <c r="E27" s="297"/>
      <c r="F27" s="297"/>
      <c r="G27" s="319">
        <f t="shared" ref="G27:V29" si="17">F27+1</f>
        <v>1</v>
      </c>
      <c r="H27" s="325">
        <f t="shared" si="17"/>
        <v>2</v>
      </c>
      <c r="I27" s="162">
        <f t="shared" si="17"/>
        <v>3</v>
      </c>
      <c r="J27" s="318">
        <f t="shared" si="17"/>
        <v>4</v>
      </c>
      <c r="K27" s="162">
        <f t="shared" si="17"/>
        <v>5</v>
      </c>
      <c r="L27" s="162">
        <f t="shared" si="17"/>
        <v>6</v>
      </c>
      <c r="M27" s="162">
        <f t="shared" si="17"/>
        <v>7</v>
      </c>
      <c r="N27" s="319">
        <f t="shared" si="17"/>
        <v>8</v>
      </c>
      <c r="O27" s="325">
        <f t="shared" si="17"/>
        <v>9</v>
      </c>
      <c r="P27" s="149">
        <f t="shared" si="17"/>
        <v>10</v>
      </c>
      <c r="Q27" s="326">
        <f t="shared" si="17"/>
        <v>11</v>
      </c>
      <c r="R27" s="285">
        <f t="shared" si="17"/>
        <v>12</v>
      </c>
      <c r="S27" s="149">
        <f t="shared" si="17"/>
        <v>13</v>
      </c>
      <c r="T27" s="149">
        <f t="shared" si="17"/>
        <v>14</v>
      </c>
      <c r="U27" s="144">
        <f t="shared" si="17"/>
        <v>15</v>
      </c>
      <c r="V27" s="284">
        <f t="shared" si="17"/>
        <v>16</v>
      </c>
      <c r="W27" s="149">
        <f t="shared" ref="W27:AH29" si="18">V27+1</f>
        <v>17</v>
      </c>
      <c r="X27" s="285">
        <f t="shared" si="18"/>
        <v>18</v>
      </c>
      <c r="Y27" s="149">
        <f t="shared" si="18"/>
        <v>19</v>
      </c>
      <c r="Z27" s="149">
        <f t="shared" si="18"/>
        <v>20</v>
      </c>
      <c r="AA27" s="149">
        <f t="shared" si="18"/>
        <v>21</v>
      </c>
      <c r="AB27" s="144">
        <f t="shared" si="18"/>
        <v>22</v>
      </c>
      <c r="AC27" s="193">
        <f t="shared" si="18"/>
        <v>23</v>
      </c>
      <c r="AD27" s="193">
        <f t="shared" si="18"/>
        <v>24</v>
      </c>
      <c r="AE27" s="285">
        <f t="shared" si="18"/>
        <v>25</v>
      </c>
      <c r="AF27" s="149">
        <f t="shared" si="18"/>
        <v>26</v>
      </c>
      <c r="AG27" s="149">
        <f t="shared" si="18"/>
        <v>27</v>
      </c>
      <c r="AH27" s="149">
        <f t="shared" si="18"/>
        <v>28</v>
      </c>
      <c r="AI27" s="168"/>
      <c r="AJ27" s="152"/>
      <c r="AK27" s="152"/>
      <c r="AL27" s="174"/>
      <c r="AM27" s="153">
        <f>AQ27-AN27-AO27-AP27</f>
        <v>18</v>
      </c>
      <c r="AN27" s="154">
        <v>4</v>
      </c>
      <c r="AO27" s="175"/>
      <c r="AP27" s="155">
        <v>6</v>
      </c>
      <c r="AQ27" s="156">
        <v>28</v>
      </c>
    </row>
    <row r="28" spans="1:44" s="143" customFormat="1" ht="23.35" customHeight="1" thickBot="1" x14ac:dyDescent="0.3">
      <c r="A28" s="649"/>
      <c r="B28" s="168"/>
      <c r="C28" s="168"/>
      <c r="D28" s="168"/>
      <c r="E28" s="168"/>
      <c r="F28" s="168"/>
      <c r="G28" s="295"/>
      <c r="H28" s="291"/>
      <c r="I28" s="296"/>
      <c r="J28" s="296"/>
      <c r="K28" s="294"/>
      <c r="L28" s="294"/>
      <c r="M28" s="294"/>
      <c r="N28" s="295"/>
      <c r="O28" s="291"/>
      <c r="P28" s="296"/>
      <c r="Q28" s="291"/>
      <c r="R28" s="296"/>
      <c r="S28" s="294"/>
      <c r="T28" s="294"/>
      <c r="U28" s="295"/>
      <c r="V28" s="291"/>
      <c r="W28" s="296"/>
      <c r="X28" s="296"/>
      <c r="Y28" s="294"/>
      <c r="Z28" s="294"/>
      <c r="AA28" s="294"/>
      <c r="AB28" s="295"/>
      <c r="AC28" s="291"/>
      <c r="AD28" s="291"/>
      <c r="AE28" s="302"/>
      <c r="AF28" s="299"/>
      <c r="AG28" s="299"/>
      <c r="AH28" s="299"/>
      <c r="AI28" s="168"/>
      <c r="AJ28" s="189"/>
      <c r="AK28" s="189"/>
      <c r="AL28" s="337"/>
      <c r="AM28" s="190">
        <f>COUNTIF(AE28:AH28,"○")+COUNTIF(R28:T28,"○")+COUNTIF(P28,"○")+COUNTIF(I28:M28,"○")+COUNTIF(W28:AA28,"○")</f>
        <v>0</v>
      </c>
      <c r="AN28" s="191">
        <f>COUNTIF(G28,"○")+COUNTIF(U28,"○")+COUNTIF(AB28,"○")+COUNTIF(N28,"○")</f>
        <v>0</v>
      </c>
      <c r="AO28" s="177">
        <v>0</v>
      </c>
      <c r="AP28" s="159">
        <f>COUNTIF(H28,"○")+COUNTIF(O28,"○")+COUNTIF(V28,"○")+COUNTIF(AC28:AD28,"○")+COUNTIF(Q28,"○")</f>
        <v>0</v>
      </c>
      <c r="AQ28" s="192">
        <f>SUM(AM28:AP28)</f>
        <v>0</v>
      </c>
    </row>
    <row r="29" spans="1:44" s="143" customFormat="1" ht="23.35" customHeight="1" x14ac:dyDescent="0.25">
      <c r="A29" s="650" t="s">
        <v>263</v>
      </c>
      <c r="B29" s="152"/>
      <c r="C29" s="161"/>
      <c r="D29" s="161"/>
      <c r="E29" s="161"/>
      <c r="F29" s="161"/>
      <c r="G29" s="338">
        <v>1</v>
      </c>
      <c r="H29" s="284">
        <f t="shared" si="17"/>
        <v>2</v>
      </c>
      <c r="I29" s="149">
        <f t="shared" si="17"/>
        <v>3</v>
      </c>
      <c r="J29" s="285">
        <f t="shared" si="17"/>
        <v>4</v>
      </c>
      <c r="K29" s="149">
        <f t="shared" si="17"/>
        <v>5</v>
      </c>
      <c r="L29" s="149">
        <f t="shared" si="17"/>
        <v>6</v>
      </c>
      <c r="M29" s="149">
        <f t="shared" si="17"/>
        <v>7</v>
      </c>
      <c r="N29" s="144">
        <f t="shared" si="17"/>
        <v>8</v>
      </c>
      <c r="O29" s="284">
        <f t="shared" si="17"/>
        <v>9</v>
      </c>
      <c r="P29" s="149">
        <f t="shared" si="17"/>
        <v>10</v>
      </c>
      <c r="Q29" s="285">
        <f t="shared" si="17"/>
        <v>11</v>
      </c>
      <c r="R29" s="149">
        <f t="shared" si="17"/>
        <v>12</v>
      </c>
      <c r="S29" s="149">
        <f t="shared" si="17"/>
        <v>13</v>
      </c>
      <c r="T29" s="149">
        <f t="shared" si="17"/>
        <v>14</v>
      </c>
      <c r="U29" s="144">
        <f t="shared" si="17"/>
        <v>15</v>
      </c>
      <c r="V29" s="284">
        <f>U29+1</f>
        <v>16</v>
      </c>
      <c r="W29" s="149">
        <f t="shared" ref="W29:X29" si="19">V29+1</f>
        <v>17</v>
      </c>
      <c r="X29" s="285">
        <f t="shared" si="19"/>
        <v>18</v>
      </c>
      <c r="Y29" s="149">
        <f t="shared" si="18"/>
        <v>19</v>
      </c>
      <c r="Z29" s="193">
        <f t="shared" si="18"/>
        <v>20</v>
      </c>
      <c r="AA29" s="285">
        <f>Z29+1</f>
        <v>21</v>
      </c>
      <c r="AB29" s="144">
        <f t="shared" ref="AB29:AK29" si="20">AA29+1</f>
        <v>22</v>
      </c>
      <c r="AC29" s="284">
        <f t="shared" si="20"/>
        <v>23</v>
      </c>
      <c r="AD29" s="339">
        <f t="shared" si="20"/>
        <v>24</v>
      </c>
      <c r="AE29" s="138">
        <f t="shared" si="20"/>
        <v>25</v>
      </c>
      <c r="AF29" s="340">
        <f t="shared" si="20"/>
        <v>26</v>
      </c>
      <c r="AG29" s="146">
        <f t="shared" si="20"/>
        <v>27</v>
      </c>
      <c r="AH29" s="147">
        <f t="shared" si="20"/>
        <v>28</v>
      </c>
      <c r="AI29" s="150">
        <f t="shared" si="20"/>
        <v>29</v>
      </c>
      <c r="AJ29" s="305">
        <f t="shared" si="20"/>
        <v>30</v>
      </c>
      <c r="AK29" s="179">
        <f t="shared" si="20"/>
        <v>31</v>
      </c>
      <c r="AL29" s="341"/>
      <c r="AM29" s="163">
        <f>AQ29-AN29-AO29-AP29</f>
        <v>15</v>
      </c>
      <c r="AN29" s="164">
        <v>5</v>
      </c>
      <c r="AO29" s="164">
        <v>5</v>
      </c>
      <c r="AP29" s="166">
        <v>6</v>
      </c>
      <c r="AQ29" s="194">
        <v>31</v>
      </c>
    </row>
    <row r="30" spans="1:44" s="143" customFormat="1" ht="23.35" customHeight="1" thickBot="1" x14ac:dyDescent="0.3">
      <c r="A30" s="650"/>
      <c r="B30" s="168"/>
      <c r="C30" s="168"/>
      <c r="D30" s="168"/>
      <c r="E30" s="168"/>
      <c r="F30" s="168"/>
      <c r="G30" s="295"/>
      <c r="H30" s="291"/>
      <c r="I30" s="296"/>
      <c r="J30" s="296"/>
      <c r="K30" s="294"/>
      <c r="L30" s="294"/>
      <c r="M30" s="294"/>
      <c r="N30" s="295"/>
      <c r="O30" s="291"/>
      <c r="P30" s="296"/>
      <c r="Q30" s="296"/>
      <c r="R30" s="294"/>
      <c r="S30" s="294"/>
      <c r="T30" s="294"/>
      <c r="U30" s="295"/>
      <c r="V30" s="291"/>
      <c r="W30" s="296"/>
      <c r="X30" s="296"/>
      <c r="Y30" s="294"/>
      <c r="Z30" s="291"/>
      <c r="AA30" s="296"/>
      <c r="AB30" s="295"/>
      <c r="AC30" s="291"/>
      <c r="AD30" s="342"/>
      <c r="AE30" s="322"/>
      <c r="AF30" s="288"/>
      <c r="AG30" s="288"/>
      <c r="AH30" s="320"/>
      <c r="AI30" s="310"/>
      <c r="AJ30" s="311"/>
      <c r="AK30" s="336"/>
      <c r="AL30" s="343"/>
      <c r="AM30" s="169">
        <f>COUNTIF(AD30,"○")+COUNTIF(I30:M30,"○")+COUNTIF(P30:T30,"○")+COUNTIF(AA30,"○")+COUNTIF(W30:Y30,"○")</f>
        <v>0</v>
      </c>
      <c r="AN30" s="170">
        <f>COUNTIF(G30,"○")+COUNTIF(N30,"○")+COUNTIF(AB30,"○")+COUNTIF(U30,"○")+COUNTIF(AI30,"○")</f>
        <v>0</v>
      </c>
      <c r="AO30" s="170">
        <f>COUNTIF(AE30:AH30,"○")+COUNTIF(AK30,"○")</f>
        <v>0</v>
      </c>
      <c r="AP30" s="172">
        <f>COUNTIF(H30,"○")+COUNTIF(O30,"○")+COUNTIF(V30,"○")+COUNTIF(AC30,"○")+COUNTIF(Z30,"○")+COUNTIF(AJ30,"○")</f>
        <v>0</v>
      </c>
      <c r="AQ30" s="195">
        <f>SUM(AM30:AP30)</f>
        <v>0</v>
      </c>
    </row>
    <row r="31" spans="1:44" ht="19.5" thickBot="1" x14ac:dyDescent="0.3">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7">
        <f>SUM(AM7,AM9,AM11,AM13,AM15,AM17,AM19,AM21,AM23,AM25,AM27,AM29)</f>
        <v>204</v>
      </c>
      <c r="AN31" s="198">
        <f>SUM(AN7,AN9,AN11,AN13,AN15,AN17,AN19,AN21,AN23,AN25,AN27,AN29)</f>
        <v>50</v>
      </c>
      <c r="AO31" s="198">
        <f>SUM(AO7,AO9,AO11,AO13,AO15,AO17,AO19,AO21,AO23,AO25,AO27,AO29)</f>
        <v>43</v>
      </c>
      <c r="AP31" s="198">
        <f>SUM(AP7,AP9,AP11,AP13,AP15,AP17,AP19,AP21,AP23,AP25,AP27,AP29)</f>
        <v>68</v>
      </c>
      <c r="AQ31" s="199">
        <f>SUM(AQ7,AQ9,AQ11,AQ13,AQ15,AQ17,AQ19,AQ21,AQ23,AQ25,AQ27,AQ29)</f>
        <v>365</v>
      </c>
    </row>
    <row r="32" spans="1:44" ht="21.75" customHeight="1" thickTop="1" thickBot="1" x14ac:dyDescent="0.3">
      <c r="B32" s="200"/>
      <c r="C32" s="201" t="s">
        <v>264</v>
      </c>
      <c r="D32" s="196"/>
      <c r="E32" s="196"/>
      <c r="G32" s="202"/>
      <c r="H32" s="201" t="s">
        <v>265</v>
      </c>
      <c r="I32" s="196"/>
      <c r="L32" s="196"/>
      <c r="M32" s="203"/>
      <c r="N32" s="201" t="s">
        <v>266</v>
      </c>
      <c r="P32" s="196"/>
      <c r="R32" s="277" t="s">
        <v>301</v>
      </c>
      <c r="S32" s="344"/>
      <c r="T32" s="344"/>
      <c r="U32" s="344"/>
      <c r="V32" s="344"/>
      <c r="W32" s="345"/>
      <c r="X32" s="345"/>
      <c r="Y32" s="345"/>
      <c r="Z32" s="345"/>
      <c r="AA32" s="345"/>
      <c r="AB32" s="345"/>
      <c r="AC32" s="345"/>
      <c r="AD32" s="345"/>
      <c r="AE32" s="345"/>
      <c r="AF32" s="345"/>
      <c r="AG32" s="345"/>
      <c r="AH32" s="345"/>
      <c r="AI32" s="345"/>
      <c r="AJ32" s="346"/>
      <c r="AK32" s="347" t="s">
        <v>267</v>
      </c>
      <c r="AM32" s="204">
        <f t="shared" ref="AM32:AQ32" si="21">SUM(AM8,AM10,AM12,AM14,AM16,AM18,AM20,AM22,AM24,AM26,AM28,AM30)</f>
        <v>0</v>
      </c>
      <c r="AN32" s="205">
        <f t="shared" si="21"/>
        <v>0</v>
      </c>
      <c r="AO32" s="205">
        <f t="shared" si="21"/>
        <v>0</v>
      </c>
      <c r="AP32" s="206">
        <f t="shared" si="21"/>
        <v>0</v>
      </c>
      <c r="AQ32" s="207">
        <f t="shared" si="21"/>
        <v>0</v>
      </c>
    </row>
    <row r="33" spans="1:43" ht="18" thickBot="1" x14ac:dyDescent="0.3">
      <c r="R33" s="348"/>
      <c r="S33" s="349"/>
      <c r="T33" s="349"/>
      <c r="U33" s="349"/>
      <c r="V33" s="349"/>
      <c r="W33" s="349"/>
      <c r="X33" s="349"/>
      <c r="Y33" s="349"/>
      <c r="Z33" s="349"/>
      <c r="AA33" s="349"/>
      <c r="AB33" s="349"/>
      <c r="AC33" s="349"/>
      <c r="AD33" s="349"/>
      <c r="AE33" s="349"/>
      <c r="AF33" s="349"/>
      <c r="AG33" s="349"/>
      <c r="AH33" s="349"/>
      <c r="AI33" s="349"/>
      <c r="AJ33" s="350"/>
      <c r="AM33" s="208"/>
    </row>
    <row r="34" spans="1:43" customFormat="1" ht="21.75" customHeight="1" x14ac:dyDescent="0.65">
      <c r="A34" s="209" t="s">
        <v>268</v>
      </c>
      <c r="B34" s="209"/>
      <c r="C34" s="196"/>
      <c r="D34" s="196"/>
      <c r="E34" s="196"/>
      <c r="F34" s="210"/>
      <c r="G34" s="210"/>
      <c r="H34" s="210"/>
      <c r="I34" s="210"/>
      <c r="J34" s="210"/>
      <c r="K34" s="210"/>
      <c r="L34" s="210"/>
      <c r="M34" s="210"/>
      <c r="N34" s="279"/>
      <c r="O34" s="279"/>
      <c r="P34" s="279"/>
      <c r="Q34" s="210"/>
      <c r="R34" s="277" t="s">
        <v>302</v>
      </c>
      <c r="S34" s="351"/>
      <c r="T34" s="344"/>
      <c r="U34" s="351"/>
      <c r="V34" s="351"/>
      <c r="W34" s="351"/>
      <c r="X34" s="351"/>
      <c r="Y34" s="351"/>
      <c r="Z34" s="351"/>
      <c r="AA34" s="344"/>
      <c r="AB34" s="351"/>
      <c r="AC34" s="351"/>
      <c r="AD34" s="351"/>
      <c r="AE34" s="351"/>
      <c r="AF34" s="351"/>
      <c r="AG34" s="344"/>
      <c r="AH34" s="351"/>
      <c r="AI34" s="351"/>
      <c r="AJ34" s="352"/>
      <c r="AK34" s="279"/>
      <c r="AL34" s="279"/>
      <c r="AM34" s="651" t="s">
        <v>269</v>
      </c>
      <c r="AN34" s="651"/>
      <c r="AO34" s="651"/>
      <c r="AP34" s="651"/>
      <c r="AQ34" s="651"/>
    </row>
    <row r="35" spans="1:43" customFormat="1" ht="18.75" customHeight="1" thickBot="1" x14ac:dyDescent="0.3">
      <c r="A35" s="211" t="s">
        <v>303</v>
      </c>
      <c r="B35" s="211"/>
      <c r="C35" s="353"/>
      <c r="D35" s="353"/>
      <c r="E35" s="353"/>
      <c r="F35" s="212"/>
      <c r="G35" s="212"/>
      <c r="H35" s="212"/>
      <c r="I35" s="212"/>
      <c r="J35" s="212"/>
      <c r="K35" s="212"/>
      <c r="L35" s="212"/>
      <c r="M35" s="210"/>
      <c r="N35" s="279"/>
      <c r="O35" s="279"/>
      <c r="P35" s="213"/>
      <c r="Q35" s="214"/>
      <c r="R35" s="348"/>
      <c r="S35" s="354"/>
      <c r="T35" s="349"/>
      <c r="U35" s="354"/>
      <c r="V35" s="354"/>
      <c r="W35" s="354"/>
      <c r="X35" s="354"/>
      <c r="Y35" s="354"/>
      <c r="Z35" s="354"/>
      <c r="AA35" s="349"/>
      <c r="AB35" s="354"/>
      <c r="AC35" s="354"/>
      <c r="AD35" s="354"/>
      <c r="AE35" s="354"/>
      <c r="AF35" s="354"/>
      <c r="AG35" s="349"/>
      <c r="AH35" s="354"/>
      <c r="AI35" s="354"/>
      <c r="AJ35" s="355"/>
      <c r="AK35" s="279"/>
      <c r="AL35" s="279"/>
    </row>
    <row r="36" spans="1:43" s="213" customFormat="1" ht="19.149999999999999" x14ac:dyDescent="0.25">
      <c r="A36" s="211" t="s">
        <v>304</v>
      </c>
      <c r="B36" s="211"/>
      <c r="C36" s="353"/>
      <c r="D36" s="353"/>
      <c r="E36" s="353"/>
      <c r="F36" s="216"/>
      <c r="G36" s="216"/>
      <c r="H36" s="216"/>
      <c r="I36" s="216"/>
      <c r="J36" s="215"/>
      <c r="K36" s="215"/>
      <c r="L36" s="201" t="s">
        <v>270</v>
      </c>
      <c r="M36" s="212"/>
      <c r="N36" s="215"/>
      <c r="O36" s="216"/>
      <c r="P36" s="216"/>
      <c r="S36" s="216"/>
      <c r="T36" s="215"/>
      <c r="U36" s="216"/>
      <c r="W36" s="217"/>
      <c r="X36" s="217"/>
      <c r="Y36" s="217"/>
      <c r="Z36" s="217"/>
      <c r="AA36" s="217"/>
      <c r="AB36" s="217"/>
      <c r="AD36" s="217"/>
      <c r="AE36" s="217"/>
      <c r="AF36" s="217"/>
      <c r="AG36" s="217"/>
      <c r="AH36" s="217"/>
      <c r="AJ36" s="217"/>
      <c r="AK36" s="217"/>
      <c r="AL36" s="217"/>
    </row>
    <row r="37" spans="1:43" s="213" customFormat="1" ht="19.149999999999999" x14ac:dyDescent="0.25">
      <c r="A37" s="211" t="s">
        <v>305</v>
      </c>
      <c r="B37" s="211"/>
      <c r="C37" s="353"/>
      <c r="D37" s="353"/>
      <c r="E37" s="353"/>
      <c r="F37" s="216"/>
      <c r="G37" s="216"/>
      <c r="H37" s="216"/>
      <c r="I37" s="216"/>
      <c r="J37" s="215"/>
      <c r="K37" s="215"/>
      <c r="L37" s="215"/>
      <c r="M37" s="218" t="s">
        <v>271</v>
      </c>
      <c r="N37" s="215"/>
      <c r="O37" s="216"/>
      <c r="P37" s="216"/>
      <c r="S37" s="216"/>
      <c r="T37" s="215"/>
      <c r="U37" s="216"/>
      <c r="W37" s="217"/>
      <c r="X37" s="217"/>
      <c r="Y37" s="217"/>
      <c r="Z37" s="217"/>
      <c r="AA37" s="217"/>
      <c r="AB37" s="217"/>
      <c r="AD37" s="217"/>
      <c r="AE37" s="217"/>
      <c r="AF37" s="217"/>
      <c r="AG37" s="217"/>
      <c r="AH37" s="217"/>
      <c r="AI37" s="217"/>
      <c r="AJ37" s="217"/>
      <c r="AK37" s="217"/>
      <c r="AL37" s="217"/>
    </row>
    <row r="38" spans="1:43" s="213" customFormat="1" ht="19.149999999999999" x14ac:dyDescent="0.25">
      <c r="A38" s="211" t="s">
        <v>306</v>
      </c>
      <c r="B38" s="211"/>
      <c r="C38" s="353"/>
      <c r="D38" s="353"/>
      <c r="E38" s="353"/>
      <c r="F38" s="216"/>
      <c r="G38" s="216"/>
      <c r="H38" s="216"/>
      <c r="I38" s="216"/>
      <c r="J38" s="215"/>
      <c r="K38" s="215"/>
      <c r="L38" s="215"/>
      <c r="M38" s="219" t="s">
        <v>272</v>
      </c>
      <c r="N38" s="215"/>
      <c r="O38" s="216"/>
      <c r="P38" s="216"/>
      <c r="S38" s="216"/>
      <c r="T38" s="216"/>
      <c r="U38" s="216"/>
      <c r="W38" s="217"/>
      <c r="X38" s="217"/>
      <c r="Y38" s="217"/>
      <c r="Z38" s="217"/>
      <c r="AA38" s="217"/>
      <c r="AB38" s="217"/>
      <c r="AD38" s="217"/>
      <c r="AE38" s="217"/>
      <c r="AF38" s="217"/>
      <c r="AG38" s="217"/>
      <c r="AH38" s="217"/>
      <c r="AI38" s="217"/>
      <c r="AJ38" s="217"/>
      <c r="AK38" s="217"/>
      <c r="AL38" s="217"/>
    </row>
    <row r="39" spans="1:43" s="213" customFormat="1" ht="22.5" customHeight="1" x14ac:dyDescent="0.25">
      <c r="M39" s="220" t="s">
        <v>307</v>
      </c>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row>
    <row r="40" spans="1:43" s="213" customFormat="1" x14ac:dyDescent="0.25">
      <c r="C40" s="196"/>
      <c r="D40" s="196"/>
      <c r="E40" s="19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row>
    <row r="41" spans="1:43" customFormat="1" ht="12.75" x14ac:dyDescent="0.25">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row>
  </sheetData>
  <mergeCells count="15">
    <mergeCell ref="A13:A14"/>
    <mergeCell ref="AC1:AG2"/>
    <mergeCell ref="AH1:AQ2"/>
    <mergeCell ref="A7:A8"/>
    <mergeCell ref="A9:A10"/>
    <mergeCell ref="A11:A12"/>
    <mergeCell ref="A27:A28"/>
    <mergeCell ref="A29:A30"/>
    <mergeCell ref="AM34:AQ34"/>
    <mergeCell ref="A15:A16"/>
    <mergeCell ref="A17:A18"/>
    <mergeCell ref="A19:A20"/>
    <mergeCell ref="A21:A22"/>
    <mergeCell ref="A23:A24"/>
    <mergeCell ref="A25:A26"/>
  </mergeCells>
  <phoneticPr fontId="1"/>
  <printOptions horizontalCentered="1"/>
  <pageMargins left="0.23622047244094491" right="0.23622047244094491" top="0.55118110236220474" bottom="0.35433070866141736"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事業計画書(1)【クラス3】</vt:lpstr>
      <vt:lpstr>事業計画書 (2)</vt:lpstr>
      <vt:lpstr>児童名簿表紙</vt:lpstr>
      <vt:lpstr>児童名簿</vt:lpstr>
      <vt:lpstr>職員名簿 </vt:lpstr>
      <vt:lpstr>開設日数内訳書 </vt:lpstr>
      <vt:lpstr>'開設日数内訳書 '!Print_Area</vt:lpstr>
      <vt:lpstr>'事業計画書 (2)'!Print_Area</vt:lpstr>
      <vt:lpstr>'事業計画書(1)【クラス3】'!Print_Area</vt:lpstr>
      <vt:lpstr>児童名簿!Print_Area</vt:lpstr>
      <vt:lpstr>児童名簿表紙!Print_Area</vt:lpstr>
      <vt:lpstr>'職員名簿 '!Print_Area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Administrater</dc:creator>
  <cp:lastModifiedBy>水越　千晶</cp:lastModifiedBy>
  <cp:lastPrinted>2023-02-10T08:28:52Z</cp:lastPrinted>
  <dcterms:created xsi:type="dcterms:W3CDTF">2016-01-18T02:50:38Z</dcterms:created>
  <dcterms:modified xsi:type="dcterms:W3CDTF">2024-02-22T00:19:51Z</dcterms:modified>
</cp:coreProperties>
</file>