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56.2.15\share\02青少年\01放課後児童クラブ\01学童保育\02委託契約\R8年度\３計画書\01.提出依頼\様式\"/>
    </mc:Choice>
  </mc:AlternateContent>
  <xr:revisionPtr revIDLastSave="0" documentId="13_ncr:1_{75819737-C481-46D0-96A9-8CC82BEBE9B7}" xr6:coauthVersionLast="47" xr6:coauthVersionMax="47" xr10:uidLastSave="{00000000-0000-0000-0000-000000000000}"/>
  <bookViews>
    <workbookView xWindow="-28920" yWindow="2520" windowWidth="29040" windowHeight="15720" tabRatio="902" xr2:uid="{00000000-000D-0000-FFFF-FFFF00000000}"/>
  </bookViews>
  <sheets>
    <sheet name="1.事業計画書" sheetId="53" r:id="rId1"/>
    <sheet name="1.事業計画書 ２支援の単位用" sheetId="64" r:id="rId2"/>
    <sheet name="1.事業計画書 ３支援の単位用" sheetId="65" r:id="rId3"/>
    <sheet name="1.事業計画書　記載例" sheetId="57" r:id="rId4"/>
    <sheet name="1-2.事業計画書 (2)" sheetId="9" r:id="rId5"/>
    <sheet name="1-2.事業計画書 　記載例" sheetId="58" r:id="rId6"/>
    <sheet name="3.児童名簿表紙" sheetId="23" r:id="rId7"/>
    <sheet name="3.児童名簿表紙　記載例" sheetId="59" r:id="rId8"/>
    <sheet name="3.児童名簿" sheetId="2" r:id="rId9"/>
    <sheet name="3.児童名簿 　記載例" sheetId="60" r:id="rId10"/>
    <sheet name="4.職員名簿 " sheetId="55" r:id="rId11"/>
    <sheet name="4.職員名簿  記載例" sheetId="61" r:id="rId12"/>
    <sheet name="5.開所予定内訳書 " sheetId="66" r:id="rId13"/>
    <sheet name="5.開設予定内訳書（記載例）" sheetId="69" r:id="rId14"/>
  </sheets>
  <definedNames>
    <definedName name="_xlnm.Print_Area" localSheetId="0">'1.事業計画書'!$A$1:$AJ$44</definedName>
    <definedName name="_xlnm.Print_Area" localSheetId="1">'1.事業計画書 ２支援の単位用'!$A$1:$AJ$58</definedName>
    <definedName name="_xlnm.Print_Area" localSheetId="2">'1.事業計画書 ３支援の単位用'!$A$1:$AJ$70</definedName>
    <definedName name="_xlnm.Print_Area" localSheetId="3">'1.事業計画書　記載例'!$A$1:$AJ$44</definedName>
    <definedName name="_xlnm.Print_Area" localSheetId="5">'1-2.事業計画書 　記載例'!$A$1:$AG$49</definedName>
    <definedName name="_xlnm.Print_Area" localSheetId="4">'1-2.事業計画書 (2)'!$A$1:$AG$49</definedName>
    <definedName name="_xlnm.Print_Area" localSheetId="8">'3.児童名簿'!$A$1:$L$35</definedName>
    <definedName name="_xlnm.Print_Area" localSheetId="9">'3.児童名簿 　記載例'!$A$1:$L$35</definedName>
    <definedName name="_xlnm.Print_Area" localSheetId="6">'3.児童名簿表紙'!$A$1:$R$42</definedName>
    <definedName name="_xlnm.Print_Area" localSheetId="7">'3.児童名簿表紙　記載例'!$A$1:$R$42</definedName>
    <definedName name="_xlnm.Print_Area" localSheetId="10">'4.職員名簿 '!$A$1:$AI$48</definedName>
    <definedName name="_xlnm.Print_Area" localSheetId="11">'4.職員名簿  記載例'!$A$1:$AI$52</definedName>
    <definedName name="_xlnm.Print_Area" localSheetId="12">'5.開所予定内訳書 '!$A$1:$AQ$39</definedName>
    <definedName name="_xlnm.Print_Area" localSheetId="13">'5.開設予定内訳書（記載例）'!$A$1:$AQ$39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3" i="53" l="1"/>
  <c r="AA12" i="53"/>
  <c r="W12" i="53"/>
  <c r="S12" i="53"/>
  <c r="O12" i="53"/>
  <c r="K12" i="53"/>
  <c r="AQ31" i="69"/>
  <c r="AP31" i="69"/>
  <c r="AO31" i="69"/>
  <c r="AN31" i="69"/>
  <c r="AP30" i="69"/>
  <c r="AO30" i="69"/>
  <c r="AN30" i="69"/>
  <c r="AM30" i="69"/>
  <c r="AM29" i="69"/>
  <c r="C29" i="69"/>
  <c r="D29" i="69" s="1"/>
  <c r="E29" i="69" s="1"/>
  <c r="F29" i="69" s="1"/>
  <c r="G29" i="69" s="1"/>
  <c r="H29" i="69" s="1"/>
  <c r="I29" i="69" s="1"/>
  <c r="J29" i="69" s="1"/>
  <c r="K29" i="69" s="1"/>
  <c r="L29" i="69" s="1"/>
  <c r="M29" i="69" s="1"/>
  <c r="N29" i="69" s="1"/>
  <c r="O29" i="69" s="1"/>
  <c r="P29" i="69" s="1"/>
  <c r="Q29" i="69" s="1"/>
  <c r="R29" i="69" s="1"/>
  <c r="S29" i="69" s="1"/>
  <c r="T29" i="69" s="1"/>
  <c r="U29" i="69" s="1"/>
  <c r="V29" i="69" s="1"/>
  <c r="W29" i="69" s="1"/>
  <c r="X29" i="69" s="1"/>
  <c r="Y29" i="69" s="1"/>
  <c r="Z29" i="69" s="1"/>
  <c r="AA29" i="69" s="1"/>
  <c r="AB29" i="69" s="1"/>
  <c r="AC29" i="69" s="1"/>
  <c r="AD29" i="69" s="1"/>
  <c r="AE29" i="69" s="1"/>
  <c r="AF29" i="69" s="1"/>
  <c r="AP28" i="69"/>
  <c r="AN28" i="69"/>
  <c r="AM28" i="69"/>
  <c r="AM27" i="69"/>
  <c r="C27" i="69"/>
  <c r="D27" i="69" s="1"/>
  <c r="E27" i="69" s="1"/>
  <c r="F27" i="69" s="1"/>
  <c r="G27" i="69" s="1"/>
  <c r="H27" i="69" s="1"/>
  <c r="I27" i="69" s="1"/>
  <c r="J27" i="69" s="1"/>
  <c r="K27" i="69" s="1"/>
  <c r="L27" i="69" s="1"/>
  <c r="M27" i="69" s="1"/>
  <c r="N27" i="69" s="1"/>
  <c r="O27" i="69" s="1"/>
  <c r="P27" i="69" s="1"/>
  <c r="Q27" i="69" s="1"/>
  <c r="R27" i="69" s="1"/>
  <c r="S27" i="69" s="1"/>
  <c r="T27" i="69" s="1"/>
  <c r="U27" i="69" s="1"/>
  <c r="V27" i="69" s="1"/>
  <c r="W27" i="69" s="1"/>
  <c r="X27" i="69" s="1"/>
  <c r="Y27" i="69" s="1"/>
  <c r="Z27" i="69" s="1"/>
  <c r="AA27" i="69" s="1"/>
  <c r="AB27" i="69" s="1"/>
  <c r="AC27" i="69" s="1"/>
  <c r="AP26" i="69"/>
  <c r="AO26" i="69"/>
  <c r="AN26" i="69"/>
  <c r="AM26" i="69"/>
  <c r="AM25" i="69"/>
  <c r="G25" i="69"/>
  <c r="H25" i="69" s="1"/>
  <c r="I25" i="69" s="1"/>
  <c r="J25" i="69" s="1"/>
  <c r="K25" i="69" s="1"/>
  <c r="L25" i="69" s="1"/>
  <c r="M25" i="69" s="1"/>
  <c r="N25" i="69" s="1"/>
  <c r="O25" i="69" s="1"/>
  <c r="P25" i="69" s="1"/>
  <c r="Q25" i="69" s="1"/>
  <c r="R25" i="69" s="1"/>
  <c r="S25" i="69" s="1"/>
  <c r="T25" i="69" s="1"/>
  <c r="U25" i="69" s="1"/>
  <c r="V25" i="69" s="1"/>
  <c r="W25" i="69" s="1"/>
  <c r="X25" i="69" s="1"/>
  <c r="Y25" i="69" s="1"/>
  <c r="Z25" i="69" s="1"/>
  <c r="AA25" i="69" s="1"/>
  <c r="AB25" i="69" s="1"/>
  <c r="AC25" i="69" s="1"/>
  <c r="AD25" i="69" s="1"/>
  <c r="AE25" i="69" s="1"/>
  <c r="AF25" i="69" s="1"/>
  <c r="AG25" i="69" s="1"/>
  <c r="AH25" i="69" s="1"/>
  <c r="AI25" i="69" s="1"/>
  <c r="AJ25" i="69" s="1"/>
  <c r="AP24" i="69"/>
  <c r="AO24" i="69"/>
  <c r="AN24" i="69"/>
  <c r="AM24" i="69"/>
  <c r="AM23" i="69"/>
  <c r="D23" i="69"/>
  <c r="E23" i="69" s="1"/>
  <c r="F23" i="69" s="1"/>
  <c r="G23" i="69" s="1"/>
  <c r="H23" i="69" s="1"/>
  <c r="I23" i="69" s="1"/>
  <c r="J23" i="69" s="1"/>
  <c r="K23" i="69" s="1"/>
  <c r="L23" i="69" s="1"/>
  <c r="M23" i="69" s="1"/>
  <c r="N23" i="69" s="1"/>
  <c r="O23" i="69" s="1"/>
  <c r="P23" i="69" s="1"/>
  <c r="Q23" i="69" s="1"/>
  <c r="R23" i="69" s="1"/>
  <c r="S23" i="69" s="1"/>
  <c r="T23" i="69" s="1"/>
  <c r="U23" i="69" s="1"/>
  <c r="V23" i="69" s="1"/>
  <c r="W23" i="69" s="1"/>
  <c r="X23" i="69" s="1"/>
  <c r="Y23" i="69" s="1"/>
  <c r="Z23" i="69" s="1"/>
  <c r="AA23" i="69" s="1"/>
  <c r="AB23" i="69" s="1"/>
  <c r="AC23" i="69" s="1"/>
  <c r="AD23" i="69" s="1"/>
  <c r="AE23" i="69" s="1"/>
  <c r="AF23" i="69" s="1"/>
  <c r="AG23" i="69" s="1"/>
  <c r="AP22" i="69"/>
  <c r="AN22" i="69"/>
  <c r="AM22" i="69"/>
  <c r="AM21" i="69"/>
  <c r="J21" i="69"/>
  <c r="K21" i="69" s="1"/>
  <c r="L21" i="69" s="1"/>
  <c r="M21" i="69" s="1"/>
  <c r="N21" i="69" s="1"/>
  <c r="O21" i="69" s="1"/>
  <c r="P21" i="69" s="1"/>
  <c r="Q21" i="69" s="1"/>
  <c r="R21" i="69" s="1"/>
  <c r="S21" i="69" s="1"/>
  <c r="T21" i="69" s="1"/>
  <c r="U21" i="69" s="1"/>
  <c r="V21" i="69" s="1"/>
  <c r="W21" i="69" s="1"/>
  <c r="X21" i="69" s="1"/>
  <c r="Y21" i="69" s="1"/>
  <c r="Z21" i="69" s="1"/>
  <c r="AA21" i="69" s="1"/>
  <c r="AB21" i="69" s="1"/>
  <c r="AC21" i="69" s="1"/>
  <c r="AD21" i="69" s="1"/>
  <c r="AE21" i="69" s="1"/>
  <c r="AF21" i="69" s="1"/>
  <c r="AG21" i="69" s="1"/>
  <c r="AH21" i="69" s="1"/>
  <c r="AI21" i="69" s="1"/>
  <c r="AJ21" i="69" s="1"/>
  <c r="AK21" i="69" s="1"/>
  <c r="I21" i="69"/>
  <c r="AP20" i="69"/>
  <c r="AN20" i="69"/>
  <c r="AM20" i="69"/>
  <c r="AM19" i="69"/>
  <c r="G19" i="69"/>
  <c r="H19" i="69" s="1"/>
  <c r="I19" i="69" s="1"/>
  <c r="J19" i="69" s="1"/>
  <c r="K19" i="69" s="1"/>
  <c r="L19" i="69" s="1"/>
  <c r="M19" i="69" s="1"/>
  <c r="N19" i="69" s="1"/>
  <c r="O19" i="69" s="1"/>
  <c r="P19" i="69" s="1"/>
  <c r="Q19" i="69" s="1"/>
  <c r="R19" i="69" s="1"/>
  <c r="S19" i="69" s="1"/>
  <c r="T19" i="69" s="1"/>
  <c r="U19" i="69" s="1"/>
  <c r="V19" i="69" s="1"/>
  <c r="W19" i="69" s="1"/>
  <c r="X19" i="69" s="1"/>
  <c r="Y19" i="69" s="1"/>
  <c r="Z19" i="69" s="1"/>
  <c r="AA19" i="69" s="1"/>
  <c r="AB19" i="69" s="1"/>
  <c r="AC19" i="69" s="1"/>
  <c r="AD19" i="69" s="1"/>
  <c r="AE19" i="69" s="1"/>
  <c r="AF19" i="69" s="1"/>
  <c r="AG19" i="69" s="1"/>
  <c r="AH19" i="69" s="1"/>
  <c r="AI19" i="69" s="1"/>
  <c r="F19" i="69"/>
  <c r="AP18" i="69"/>
  <c r="AN18" i="69"/>
  <c r="AM18" i="69"/>
  <c r="AM17" i="69"/>
  <c r="E17" i="69"/>
  <c r="F17" i="69" s="1"/>
  <c r="G17" i="69" s="1"/>
  <c r="H17" i="69" s="1"/>
  <c r="I17" i="69" s="1"/>
  <c r="J17" i="69" s="1"/>
  <c r="K17" i="69" s="1"/>
  <c r="L17" i="69" s="1"/>
  <c r="M17" i="69" s="1"/>
  <c r="N17" i="69" s="1"/>
  <c r="O17" i="69" s="1"/>
  <c r="P17" i="69" s="1"/>
  <c r="Q17" i="69" s="1"/>
  <c r="R17" i="69" s="1"/>
  <c r="S17" i="69" s="1"/>
  <c r="T17" i="69" s="1"/>
  <c r="U17" i="69" s="1"/>
  <c r="V17" i="69" s="1"/>
  <c r="W17" i="69" s="1"/>
  <c r="X17" i="69" s="1"/>
  <c r="Y17" i="69" s="1"/>
  <c r="Z17" i="69" s="1"/>
  <c r="AA17" i="69" s="1"/>
  <c r="AB17" i="69" s="1"/>
  <c r="AC17" i="69" s="1"/>
  <c r="AD17" i="69" s="1"/>
  <c r="AE17" i="69" s="1"/>
  <c r="AF17" i="69" s="1"/>
  <c r="D17" i="69"/>
  <c r="AP16" i="69"/>
  <c r="AO16" i="69"/>
  <c r="AN16" i="69"/>
  <c r="AM16" i="69"/>
  <c r="AM15" i="69"/>
  <c r="H15" i="69"/>
  <c r="I15" i="69" s="1"/>
  <c r="J15" i="69" s="1"/>
  <c r="K15" i="69" s="1"/>
  <c r="L15" i="69" s="1"/>
  <c r="M15" i="69" s="1"/>
  <c r="N15" i="69" s="1"/>
  <c r="O15" i="69" s="1"/>
  <c r="P15" i="69" s="1"/>
  <c r="Q15" i="69" s="1"/>
  <c r="R15" i="69" s="1"/>
  <c r="S15" i="69" s="1"/>
  <c r="T15" i="69" s="1"/>
  <c r="U15" i="69" s="1"/>
  <c r="V15" i="69" s="1"/>
  <c r="W15" i="69" s="1"/>
  <c r="X15" i="69" s="1"/>
  <c r="Y15" i="69" s="1"/>
  <c r="Z15" i="69" s="1"/>
  <c r="AA15" i="69" s="1"/>
  <c r="AB15" i="69" s="1"/>
  <c r="AC15" i="69" s="1"/>
  <c r="AD15" i="69" s="1"/>
  <c r="AE15" i="69" s="1"/>
  <c r="AF15" i="69" s="1"/>
  <c r="AG15" i="69" s="1"/>
  <c r="AH15" i="69" s="1"/>
  <c r="AI15" i="69" s="1"/>
  <c r="AJ15" i="69" s="1"/>
  <c r="AK15" i="69" s="1"/>
  <c r="AP14" i="69"/>
  <c r="AO14" i="69"/>
  <c r="AN14" i="69"/>
  <c r="AM14" i="69"/>
  <c r="AM13" i="69"/>
  <c r="F13" i="69"/>
  <c r="G13" i="69" s="1"/>
  <c r="H13" i="69" s="1"/>
  <c r="I13" i="69" s="1"/>
  <c r="J13" i="69" s="1"/>
  <c r="K13" i="69" s="1"/>
  <c r="L13" i="69" s="1"/>
  <c r="M13" i="69" s="1"/>
  <c r="N13" i="69" s="1"/>
  <c r="O13" i="69" s="1"/>
  <c r="P13" i="69" s="1"/>
  <c r="Q13" i="69" s="1"/>
  <c r="R13" i="69" s="1"/>
  <c r="S13" i="69" s="1"/>
  <c r="T13" i="69" s="1"/>
  <c r="U13" i="69" s="1"/>
  <c r="V13" i="69" s="1"/>
  <c r="W13" i="69" s="1"/>
  <c r="X13" i="69" s="1"/>
  <c r="Y13" i="69" s="1"/>
  <c r="Z13" i="69" s="1"/>
  <c r="AA13" i="69" s="1"/>
  <c r="AB13" i="69" s="1"/>
  <c r="AC13" i="69" s="1"/>
  <c r="AD13" i="69" s="1"/>
  <c r="AE13" i="69" s="1"/>
  <c r="AF13" i="69" s="1"/>
  <c r="AG13" i="69" s="1"/>
  <c r="AH13" i="69" s="1"/>
  <c r="E13" i="69"/>
  <c r="AP12" i="69"/>
  <c r="AN12" i="69"/>
  <c r="AM12" i="69"/>
  <c r="AM11" i="69"/>
  <c r="C11" i="69"/>
  <c r="D11" i="69" s="1"/>
  <c r="E11" i="69" s="1"/>
  <c r="F11" i="69" s="1"/>
  <c r="G11" i="69" s="1"/>
  <c r="H11" i="69" s="1"/>
  <c r="I11" i="69" s="1"/>
  <c r="J11" i="69" s="1"/>
  <c r="K11" i="69" s="1"/>
  <c r="L11" i="69" s="1"/>
  <c r="M11" i="69" s="1"/>
  <c r="N11" i="69" s="1"/>
  <c r="O11" i="69" s="1"/>
  <c r="P11" i="69" s="1"/>
  <c r="Q11" i="69" s="1"/>
  <c r="R11" i="69" s="1"/>
  <c r="S11" i="69" s="1"/>
  <c r="T11" i="69" s="1"/>
  <c r="U11" i="69" s="1"/>
  <c r="V11" i="69" s="1"/>
  <c r="W11" i="69" s="1"/>
  <c r="X11" i="69" s="1"/>
  <c r="Y11" i="69" s="1"/>
  <c r="Z11" i="69" s="1"/>
  <c r="AA11" i="69" s="1"/>
  <c r="AB11" i="69" s="1"/>
  <c r="AC11" i="69" s="1"/>
  <c r="AD11" i="69" s="1"/>
  <c r="AE11" i="69" s="1"/>
  <c r="AP10" i="69"/>
  <c r="AN10" i="69"/>
  <c r="AM10" i="69"/>
  <c r="AM9" i="69"/>
  <c r="G9" i="69"/>
  <c r="H9" i="69" s="1"/>
  <c r="I9" i="69" s="1"/>
  <c r="J9" i="69" s="1"/>
  <c r="K9" i="69" s="1"/>
  <c r="L9" i="69" s="1"/>
  <c r="M9" i="69" s="1"/>
  <c r="N9" i="69" s="1"/>
  <c r="O9" i="69" s="1"/>
  <c r="P9" i="69" s="1"/>
  <c r="Q9" i="69" s="1"/>
  <c r="R9" i="69" s="1"/>
  <c r="S9" i="69" s="1"/>
  <c r="T9" i="69" s="1"/>
  <c r="U9" i="69" s="1"/>
  <c r="V9" i="69" s="1"/>
  <c r="W9" i="69" s="1"/>
  <c r="X9" i="69" s="1"/>
  <c r="Y9" i="69" s="1"/>
  <c r="Z9" i="69" s="1"/>
  <c r="AA9" i="69" s="1"/>
  <c r="AB9" i="69" s="1"/>
  <c r="AC9" i="69" s="1"/>
  <c r="AD9" i="69" s="1"/>
  <c r="AE9" i="69" s="1"/>
  <c r="AF9" i="69" s="1"/>
  <c r="AG9" i="69" s="1"/>
  <c r="AH9" i="69" s="1"/>
  <c r="AI9" i="69" s="1"/>
  <c r="AJ9" i="69" s="1"/>
  <c r="AP8" i="69"/>
  <c r="AO8" i="69"/>
  <c r="AN8" i="69"/>
  <c r="AM8" i="69"/>
  <c r="AM7" i="69"/>
  <c r="AM31" i="69" s="1"/>
  <c r="F7" i="69"/>
  <c r="G7" i="69" s="1"/>
  <c r="H7" i="69" s="1"/>
  <c r="I7" i="69" s="1"/>
  <c r="J7" i="69" s="1"/>
  <c r="K7" i="69" s="1"/>
  <c r="L7" i="69" s="1"/>
  <c r="M7" i="69" s="1"/>
  <c r="N7" i="69" s="1"/>
  <c r="O7" i="69" s="1"/>
  <c r="P7" i="69" s="1"/>
  <c r="Q7" i="69" s="1"/>
  <c r="R7" i="69" s="1"/>
  <c r="S7" i="69" s="1"/>
  <c r="T7" i="69" s="1"/>
  <c r="U7" i="69" s="1"/>
  <c r="V7" i="69" s="1"/>
  <c r="W7" i="69" s="1"/>
  <c r="X7" i="69" s="1"/>
  <c r="Y7" i="69" s="1"/>
  <c r="Z7" i="69" s="1"/>
  <c r="AA7" i="69" s="1"/>
  <c r="AB7" i="69" s="1"/>
  <c r="AC7" i="69" s="1"/>
  <c r="AD7" i="69" s="1"/>
  <c r="AE7" i="69" s="1"/>
  <c r="AF7" i="69" s="1"/>
  <c r="AG7" i="69" s="1"/>
  <c r="E7" i="69"/>
  <c r="AQ30" i="69" l="1"/>
  <c r="AQ28" i="69"/>
  <c r="AQ26" i="69"/>
  <c r="AQ24" i="69"/>
  <c r="AQ22" i="69"/>
  <c r="AQ20" i="69"/>
  <c r="AQ18" i="69"/>
  <c r="AQ16" i="69"/>
  <c r="AO32" i="69"/>
  <c r="AQ14" i="69"/>
  <c r="AQ12" i="69"/>
  <c r="AQ10" i="69"/>
  <c r="AP32" i="69"/>
  <c r="AN32" i="69"/>
  <c r="AQ8" i="69"/>
  <c r="AM32" i="69"/>
  <c r="AQ31" i="66"/>
  <c r="AP31" i="66"/>
  <c r="AO31" i="66"/>
  <c r="AN31" i="66"/>
  <c r="AP30" i="66"/>
  <c r="AO30" i="66"/>
  <c r="AN30" i="66"/>
  <c r="AM30" i="66"/>
  <c r="AQ30" i="66" s="1"/>
  <c r="AM29" i="66"/>
  <c r="C29" i="66"/>
  <c r="D29" i="66" s="1"/>
  <c r="E29" i="66" s="1"/>
  <c r="F29" i="66" s="1"/>
  <c r="G29" i="66" s="1"/>
  <c r="H29" i="66" s="1"/>
  <c r="I29" i="66" s="1"/>
  <c r="J29" i="66" s="1"/>
  <c r="K29" i="66" s="1"/>
  <c r="L29" i="66" s="1"/>
  <c r="M29" i="66" s="1"/>
  <c r="N29" i="66" s="1"/>
  <c r="O29" i="66" s="1"/>
  <c r="P29" i="66" s="1"/>
  <c r="Q29" i="66" s="1"/>
  <c r="R29" i="66" s="1"/>
  <c r="S29" i="66" s="1"/>
  <c r="T29" i="66" s="1"/>
  <c r="U29" i="66" s="1"/>
  <c r="V29" i="66" s="1"/>
  <c r="W29" i="66" s="1"/>
  <c r="X29" i="66" s="1"/>
  <c r="Y29" i="66" s="1"/>
  <c r="Z29" i="66" s="1"/>
  <c r="AA29" i="66" s="1"/>
  <c r="AB29" i="66" s="1"/>
  <c r="AC29" i="66" s="1"/>
  <c r="AD29" i="66" s="1"/>
  <c r="AE29" i="66" s="1"/>
  <c r="AF29" i="66" s="1"/>
  <c r="AQ28" i="66"/>
  <c r="AP28" i="66"/>
  <c r="AN28" i="66"/>
  <c r="AM28" i="66"/>
  <c r="AM27" i="66"/>
  <c r="C27" i="66"/>
  <c r="D27" i="66" s="1"/>
  <c r="E27" i="66" s="1"/>
  <c r="F27" i="66" s="1"/>
  <c r="G27" i="66" s="1"/>
  <c r="H27" i="66" s="1"/>
  <c r="I27" i="66" s="1"/>
  <c r="J27" i="66" s="1"/>
  <c r="K27" i="66" s="1"/>
  <c r="L27" i="66" s="1"/>
  <c r="M27" i="66" s="1"/>
  <c r="N27" i="66" s="1"/>
  <c r="O27" i="66" s="1"/>
  <c r="P27" i="66" s="1"/>
  <c r="Q27" i="66" s="1"/>
  <c r="R27" i="66" s="1"/>
  <c r="S27" i="66" s="1"/>
  <c r="T27" i="66" s="1"/>
  <c r="U27" i="66" s="1"/>
  <c r="V27" i="66" s="1"/>
  <c r="W27" i="66" s="1"/>
  <c r="X27" i="66" s="1"/>
  <c r="Y27" i="66" s="1"/>
  <c r="Z27" i="66" s="1"/>
  <c r="AA27" i="66" s="1"/>
  <c r="AB27" i="66" s="1"/>
  <c r="AC27" i="66" s="1"/>
  <c r="AP26" i="66"/>
  <c r="AO26" i="66"/>
  <c r="AN26" i="66"/>
  <c r="AQ26" i="66" s="1"/>
  <c r="AM26" i="66"/>
  <c r="AM25" i="66"/>
  <c r="G25" i="66"/>
  <c r="H25" i="66" s="1"/>
  <c r="I25" i="66" s="1"/>
  <c r="J25" i="66" s="1"/>
  <c r="K25" i="66" s="1"/>
  <c r="L25" i="66" s="1"/>
  <c r="M25" i="66" s="1"/>
  <c r="N25" i="66" s="1"/>
  <c r="O25" i="66" s="1"/>
  <c r="P25" i="66" s="1"/>
  <c r="Q25" i="66" s="1"/>
  <c r="R25" i="66" s="1"/>
  <c r="S25" i="66" s="1"/>
  <c r="T25" i="66" s="1"/>
  <c r="U25" i="66" s="1"/>
  <c r="V25" i="66" s="1"/>
  <c r="W25" i="66" s="1"/>
  <c r="X25" i="66" s="1"/>
  <c r="Y25" i="66" s="1"/>
  <c r="Z25" i="66" s="1"/>
  <c r="AA25" i="66" s="1"/>
  <c r="AB25" i="66" s="1"/>
  <c r="AC25" i="66" s="1"/>
  <c r="AD25" i="66" s="1"/>
  <c r="AE25" i="66" s="1"/>
  <c r="AF25" i="66" s="1"/>
  <c r="AG25" i="66" s="1"/>
  <c r="AH25" i="66" s="1"/>
  <c r="AI25" i="66" s="1"/>
  <c r="AJ25" i="66" s="1"/>
  <c r="AP24" i="66"/>
  <c r="AO24" i="66"/>
  <c r="AN24" i="66"/>
  <c r="AM24" i="66"/>
  <c r="AQ24" i="66" s="1"/>
  <c r="AM23" i="66"/>
  <c r="D23" i="66"/>
  <c r="E23" i="66" s="1"/>
  <c r="F23" i="66" s="1"/>
  <c r="G23" i="66" s="1"/>
  <c r="H23" i="66" s="1"/>
  <c r="I23" i="66" s="1"/>
  <c r="J23" i="66" s="1"/>
  <c r="K23" i="66" s="1"/>
  <c r="L23" i="66" s="1"/>
  <c r="M23" i="66" s="1"/>
  <c r="N23" i="66" s="1"/>
  <c r="O23" i="66" s="1"/>
  <c r="P23" i="66" s="1"/>
  <c r="Q23" i="66" s="1"/>
  <c r="R23" i="66" s="1"/>
  <c r="S23" i="66" s="1"/>
  <c r="T23" i="66" s="1"/>
  <c r="U23" i="66" s="1"/>
  <c r="V23" i="66" s="1"/>
  <c r="W23" i="66" s="1"/>
  <c r="X23" i="66" s="1"/>
  <c r="Y23" i="66" s="1"/>
  <c r="Z23" i="66" s="1"/>
  <c r="AA23" i="66" s="1"/>
  <c r="AB23" i="66" s="1"/>
  <c r="AC23" i="66" s="1"/>
  <c r="AD23" i="66" s="1"/>
  <c r="AE23" i="66" s="1"/>
  <c r="AF23" i="66" s="1"/>
  <c r="AG23" i="66" s="1"/>
  <c r="AP22" i="66"/>
  <c r="AN22" i="66"/>
  <c r="AM22" i="66"/>
  <c r="AQ22" i="66" s="1"/>
  <c r="AM21" i="66"/>
  <c r="I21" i="66"/>
  <c r="J21" i="66" s="1"/>
  <c r="K21" i="66" s="1"/>
  <c r="L21" i="66" s="1"/>
  <c r="M21" i="66" s="1"/>
  <c r="N21" i="66" s="1"/>
  <c r="O21" i="66" s="1"/>
  <c r="P21" i="66" s="1"/>
  <c r="Q21" i="66" s="1"/>
  <c r="R21" i="66" s="1"/>
  <c r="S21" i="66" s="1"/>
  <c r="T21" i="66" s="1"/>
  <c r="U21" i="66" s="1"/>
  <c r="V21" i="66" s="1"/>
  <c r="W21" i="66" s="1"/>
  <c r="X21" i="66" s="1"/>
  <c r="Y21" i="66" s="1"/>
  <c r="Z21" i="66" s="1"/>
  <c r="AA21" i="66" s="1"/>
  <c r="AB21" i="66" s="1"/>
  <c r="AC21" i="66" s="1"/>
  <c r="AD21" i="66" s="1"/>
  <c r="AE21" i="66" s="1"/>
  <c r="AF21" i="66" s="1"/>
  <c r="AG21" i="66" s="1"/>
  <c r="AH21" i="66" s="1"/>
  <c r="AI21" i="66" s="1"/>
  <c r="AJ21" i="66" s="1"/>
  <c r="AK21" i="66" s="1"/>
  <c r="AP20" i="66"/>
  <c r="AN20" i="66"/>
  <c r="AM20" i="66"/>
  <c r="AQ20" i="66" s="1"/>
  <c r="AM19" i="66"/>
  <c r="G19" i="66"/>
  <c r="H19" i="66" s="1"/>
  <c r="I19" i="66" s="1"/>
  <c r="J19" i="66" s="1"/>
  <c r="K19" i="66" s="1"/>
  <c r="L19" i="66" s="1"/>
  <c r="M19" i="66" s="1"/>
  <c r="N19" i="66" s="1"/>
  <c r="O19" i="66" s="1"/>
  <c r="P19" i="66" s="1"/>
  <c r="Q19" i="66" s="1"/>
  <c r="R19" i="66" s="1"/>
  <c r="S19" i="66" s="1"/>
  <c r="T19" i="66" s="1"/>
  <c r="U19" i="66" s="1"/>
  <c r="V19" i="66" s="1"/>
  <c r="W19" i="66" s="1"/>
  <c r="X19" i="66" s="1"/>
  <c r="Y19" i="66" s="1"/>
  <c r="Z19" i="66" s="1"/>
  <c r="AA19" i="66" s="1"/>
  <c r="AB19" i="66" s="1"/>
  <c r="AC19" i="66" s="1"/>
  <c r="AD19" i="66" s="1"/>
  <c r="AE19" i="66" s="1"/>
  <c r="AF19" i="66" s="1"/>
  <c r="AG19" i="66" s="1"/>
  <c r="AH19" i="66" s="1"/>
  <c r="AI19" i="66" s="1"/>
  <c r="F19" i="66"/>
  <c r="AP18" i="66"/>
  <c r="AN18" i="66"/>
  <c r="AM18" i="66"/>
  <c r="AQ18" i="66" s="1"/>
  <c r="AM17" i="66"/>
  <c r="E17" i="66"/>
  <c r="F17" i="66" s="1"/>
  <c r="G17" i="66" s="1"/>
  <c r="H17" i="66" s="1"/>
  <c r="I17" i="66" s="1"/>
  <c r="J17" i="66" s="1"/>
  <c r="K17" i="66" s="1"/>
  <c r="L17" i="66" s="1"/>
  <c r="M17" i="66" s="1"/>
  <c r="N17" i="66" s="1"/>
  <c r="O17" i="66" s="1"/>
  <c r="P17" i="66" s="1"/>
  <c r="Q17" i="66" s="1"/>
  <c r="R17" i="66" s="1"/>
  <c r="S17" i="66" s="1"/>
  <c r="T17" i="66" s="1"/>
  <c r="U17" i="66" s="1"/>
  <c r="V17" i="66" s="1"/>
  <c r="W17" i="66" s="1"/>
  <c r="X17" i="66" s="1"/>
  <c r="Y17" i="66" s="1"/>
  <c r="Z17" i="66" s="1"/>
  <c r="AA17" i="66" s="1"/>
  <c r="AB17" i="66" s="1"/>
  <c r="AC17" i="66" s="1"/>
  <c r="AD17" i="66" s="1"/>
  <c r="AE17" i="66" s="1"/>
  <c r="AF17" i="66" s="1"/>
  <c r="D17" i="66"/>
  <c r="AP16" i="66"/>
  <c r="AO16" i="66"/>
  <c r="AN16" i="66"/>
  <c r="AM16" i="66"/>
  <c r="AQ16" i="66" s="1"/>
  <c r="AM15" i="66"/>
  <c r="I15" i="66"/>
  <c r="J15" i="66" s="1"/>
  <c r="K15" i="66" s="1"/>
  <c r="L15" i="66" s="1"/>
  <c r="M15" i="66" s="1"/>
  <c r="N15" i="66" s="1"/>
  <c r="O15" i="66" s="1"/>
  <c r="P15" i="66" s="1"/>
  <c r="Q15" i="66" s="1"/>
  <c r="R15" i="66" s="1"/>
  <c r="S15" i="66" s="1"/>
  <c r="T15" i="66" s="1"/>
  <c r="U15" i="66" s="1"/>
  <c r="V15" i="66" s="1"/>
  <c r="W15" i="66" s="1"/>
  <c r="X15" i="66" s="1"/>
  <c r="Y15" i="66" s="1"/>
  <c r="Z15" i="66" s="1"/>
  <c r="AA15" i="66" s="1"/>
  <c r="AB15" i="66" s="1"/>
  <c r="AC15" i="66" s="1"/>
  <c r="AD15" i="66" s="1"/>
  <c r="AE15" i="66" s="1"/>
  <c r="AF15" i="66" s="1"/>
  <c r="AG15" i="66" s="1"/>
  <c r="AH15" i="66" s="1"/>
  <c r="AI15" i="66" s="1"/>
  <c r="AJ15" i="66" s="1"/>
  <c r="AK15" i="66" s="1"/>
  <c r="H15" i="66"/>
  <c r="AQ14" i="66"/>
  <c r="AP14" i="66"/>
  <c r="AO14" i="66"/>
  <c r="AN14" i="66"/>
  <c r="AM14" i="66"/>
  <c r="AM13" i="66"/>
  <c r="F13" i="66"/>
  <c r="G13" i="66" s="1"/>
  <c r="H13" i="66" s="1"/>
  <c r="I13" i="66" s="1"/>
  <c r="J13" i="66" s="1"/>
  <c r="K13" i="66" s="1"/>
  <c r="L13" i="66" s="1"/>
  <c r="M13" i="66" s="1"/>
  <c r="N13" i="66" s="1"/>
  <c r="O13" i="66" s="1"/>
  <c r="P13" i="66" s="1"/>
  <c r="Q13" i="66" s="1"/>
  <c r="R13" i="66" s="1"/>
  <c r="S13" i="66" s="1"/>
  <c r="T13" i="66" s="1"/>
  <c r="U13" i="66" s="1"/>
  <c r="V13" i="66" s="1"/>
  <c r="W13" i="66" s="1"/>
  <c r="X13" i="66" s="1"/>
  <c r="Y13" i="66" s="1"/>
  <c r="Z13" i="66" s="1"/>
  <c r="AA13" i="66" s="1"/>
  <c r="AB13" i="66" s="1"/>
  <c r="AC13" i="66" s="1"/>
  <c r="AD13" i="66" s="1"/>
  <c r="AE13" i="66" s="1"/>
  <c r="AF13" i="66" s="1"/>
  <c r="AG13" i="66" s="1"/>
  <c r="AH13" i="66" s="1"/>
  <c r="E13" i="66"/>
  <c r="AP12" i="66"/>
  <c r="AN12" i="66"/>
  <c r="AM12" i="66"/>
  <c r="AQ12" i="66" s="1"/>
  <c r="AM11" i="66"/>
  <c r="C11" i="66"/>
  <c r="D11" i="66" s="1"/>
  <c r="E11" i="66" s="1"/>
  <c r="F11" i="66" s="1"/>
  <c r="G11" i="66" s="1"/>
  <c r="H11" i="66" s="1"/>
  <c r="I11" i="66" s="1"/>
  <c r="J11" i="66" s="1"/>
  <c r="K11" i="66" s="1"/>
  <c r="L11" i="66" s="1"/>
  <c r="M11" i="66" s="1"/>
  <c r="N11" i="66" s="1"/>
  <c r="O11" i="66" s="1"/>
  <c r="P11" i="66" s="1"/>
  <c r="Q11" i="66" s="1"/>
  <c r="R11" i="66" s="1"/>
  <c r="S11" i="66" s="1"/>
  <c r="T11" i="66" s="1"/>
  <c r="U11" i="66" s="1"/>
  <c r="V11" i="66" s="1"/>
  <c r="W11" i="66" s="1"/>
  <c r="X11" i="66" s="1"/>
  <c r="Y11" i="66" s="1"/>
  <c r="Z11" i="66" s="1"/>
  <c r="AA11" i="66" s="1"/>
  <c r="AB11" i="66" s="1"/>
  <c r="AC11" i="66" s="1"/>
  <c r="AD11" i="66" s="1"/>
  <c r="AE11" i="66" s="1"/>
  <c r="AP10" i="66"/>
  <c r="AN10" i="66"/>
  <c r="AM10" i="66"/>
  <c r="AM9" i="66"/>
  <c r="G9" i="66"/>
  <c r="H9" i="66" s="1"/>
  <c r="I9" i="66" s="1"/>
  <c r="J9" i="66" s="1"/>
  <c r="K9" i="66" s="1"/>
  <c r="L9" i="66" s="1"/>
  <c r="M9" i="66" s="1"/>
  <c r="N9" i="66" s="1"/>
  <c r="O9" i="66" s="1"/>
  <c r="P9" i="66" s="1"/>
  <c r="Q9" i="66" s="1"/>
  <c r="R9" i="66" s="1"/>
  <c r="S9" i="66" s="1"/>
  <c r="T9" i="66" s="1"/>
  <c r="U9" i="66" s="1"/>
  <c r="V9" i="66" s="1"/>
  <c r="W9" i="66" s="1"/>
  <c r="X9" i="66" s="1"/>
  <c r="Y9" i="66" s="1"/>
  <c r="Z9" i="66" s="1"/>
  <c r="AA9" i="66" s="1"/>
  <c r="AB9" i="66" s="1"/>
  <c r="AC9" i="66" s="1"/>
  <c r="AD9" i="66" s="1"/>
  <c r="AE9" i="66" s="1"/>
  <c r="AF9" i="66" s="1"/>
  <c r="AG9" i="66" s="1"/>
  <c r="AH9" i="66" s="1"/>
  <c r="AI9" i="66" s="1"/>
  <c r="AJ9" i="66" s="1"/>
  <c r="AP8" i="66"/>
  <c r="AO8" i="66"/>
  <c r="AO32" i="66" s="1"/>
  <c r="R23" i="53" s="1"/>
  <c r="AN8" i="66"/>
  <c r="AM8" i="66"/>
  <c r="AM7" i="66"/>
  <c r="AM31" i="66" s="1"/>
  <c r="F7" i="66"/>
  <c r="G7" i="66" s="1"/>
  <c r="H7" i="66" s="1"/>
  <c r="I7" i="66" s="1"/>
  <c r="J7" i="66" s="1"/>
  <c r="K7" i="66" s="1"/>
  <c r="L7" i="66" s="1"/>
  <c r="M7" i="66" s="1"/>
  <c r="N7" i="66" s="1"/>
  <c r="O7" i="66" s="1"/>
  <c r="P7" i="66" s="1"/>
  <c r="Q7" i="66" s="1"/>
  <c r="R7" i="66" s="1"/>
  <c r="S7" i="66" s="1"/>
  <c r="T7" i="66" s="1"/>
  <c r="U7" i="66" s="1"/>
  <c r="V7" i="66" s="1"/>
  <c r="W7" i="66" s="1"/>
  <c r="X7" i="66" s="1"/>
  <c r="Y7" i="66" s="1"/>
  <c r="Z7" i="66" s="1"/>
  <c r="AA7" i="66" s="1"/>
  <c r="AB7" i="66" s="1"/>
  <c r="AC7" i="66" s="1"/>
  <c r="AD7" i="66" s="1"/>
  <c r="AE7" i="66" s="1"/>
  <c r="AF7" i="66" s="1"/>
  <c r="AG7" i="66" s="1"/>
  <c r="E7" i="66"/>
  <c r="AP32" i="66" l="1"/>
  <c r="X23" i="53" s="1"/>
  <c r="AN32" i="66"/>
  <c r="L23" i="53" s="1"/>
  <c r="AQ10" i="66"/>
  <c r="AQ32" i="69"/>
  <c r="AQ8" i="66"/>
  <c r="AM32" i="66"/>
  <c r="F23" i="53" s="1"/>
  <c r="AD23" i="53" l="1"/>
  <c r="AQ32" i="66"/>
  <c r="AE16" i="65"/>
  <c r="AE17" i="65"/>
  <c r="AA19" i="65"/>
  <c r="W19" i="65"/>
  <c r="S19" i="65"/>
  <c r="O19" i="65"/>
  <c r="K19" i="65"/>
  <c r="G19" i="65"/>
  <c r="AA18" i="65"/>
  <c r="W18" i="65"/>
  <c r="S18" i="65"/>
  <c r="O18" i="65"/>
  <c r="K18" i="65"/>
  <c r="G18" i="65"/>
  <c r="AE15" i="65"/>
  <c r="AE14" i="65"/>
  <c r="AE13" i="65"/>
  <c r="AE12" i="65"/>
  <c r="AE12" i="64"/>
  <c r="AE13" i="64"/>
  <c r="AE14" i="64"/>
  <c r="AE15" i="64"/>
  <c r="AA17" i="64"/>
  <c r="W17" i="64"/>
  <c r="S17" i="64"/>
  <c r="O17" i="64"/>
  <c r="K17" i="64"/>
  <c r="G17" i="64"/>
  <c r="AA16" i="64"/>
  <c r="W16" i="64"/>
  <c r="S16" i="64"/>
  <c r="O16" i="64"/>
  <c r="K16" i="64"/>
  <c r="G16" i="64"/>
  <c r="AE19" i="65" l="1"/>
  <c r="AE18" i="65"/>
  <c r="AE17" i="64"/>
  <c r="AE16" i="64"/>
  <c r="G3" i="55" l="1"/>
  <c r="K1" i="55"/>
  <c r="C3" i="2"/>
  <c r="E3" i="23"/>
  <c r="D1" i="2"/>
  <c r="F1" i="23"/>
  <c r="D1" i="60"/>
  <c r="M12" i="59"/>
  <c r="S12" i="59" s="1"/>
  <c r="K23" i="59"/>
  <c r="K24" i="59"/>
  <c r="K25" i="59"/>
  <c r="J26" i="59"/>
  <c r="I26" i="59"/>
  <c r="H26" i="59"/>
  <c r="G26" i="59"/>
  <c r="F26" i="59"/>
  <c r="E26" i="59"/>
  <c r="K22" i="59"/>
  <c r="K21" i="59"/>
  <c r="K20" i="59"/>
  <c r="M17" i="59"/>
  <c r="J17" i="59"/>
  <c r="I17" i="59"/>
  <c r="H17" i="59"/>
  <c r="G17" i="59"/>
  <c r="F17" i="59"/>
  <c r="E17" i="59"/>
  <c r="K16" i="59"/>
  <c r="K15" i="59"/>
  <c r="M15" i="59" s="1"/>
  <c r="K14" i="59"/>
  <c r="M14" i="59" s="1"/>
  <c r="K13" i="59"/>
  <c r="M13" i="59" s="1"/>
  <c r="K12" i="59"/>
  <c r="K11" i="59"/>
  <c r="M11" i="59" s="1"/>
  <c r="K10" i="59"/>
  <c r="M10" i="59" s="1"/>
  <c r="Q10" i="59" s="1"/>
  <c r="K26" i="59" l="1"/>
  <c r="K17" i="59"/>
  <c r="R13" i="59"/>
  <c r="Q13" i="59"/>
  <c r="S13" i="59"/>
  <c r="S14" i="59"/>
  <c r="R14" i="59"/>
  <c r="Q14" i="59"/>
  <c r="S15" i="59"/>
  <c r="R15" i="59"/>
  <c r="Q15" i="59"/>
  <c r="S11" i="59"/>
  <c r="R11" i="59"/>
  <c r="Q11" i="59"/>
  <c r="Q12" i="59"/>
  <c r="R12" i="59"/>
  <c r="Q17" i="59" l="1"/>
  <c r="R17" i="59"/>
  <c r="S17" i="59"/>
  <c r="AD23" i="57" l="1"/>
  <c r="AE13" i="57"/>
  <c r="AE12" i="57"/>
  <c r="J26" i="23" l="1"/>
  <c r="I26" i="23"/>
  <c r="H26" i="23"/>
  <c r="G26" i="23"/>
  <c r="F26" i="23"/>
  <c r="E26" i="23"/>
  <c r="K25" i="23"/>
  <c r="K24" i="23"/>
  <c r="K23" i="23"/>
  <c r="K22" i="23"/>
  <c r="K21" i="23"/>
  <c r="K20" i="23"/>
  <c r="M17" i="23"/>
  <c r="J17" i="23"/>
  <c r="I17" i="23"/>
  <c r="H17" i="23"/>
  <c r="G17" i="23"/>
  <c r="F17" i="23"/>
  <c r="E17" i="23"/>
  <c r="G12" i="53" s="1"/>
  <c r="AE12" i="53" s="1"/>
  <c r="K16" i="23"/>
  <c r="K15" i="23"/>
  <c r="M15" i="23" s="1"/>
  <c r="K14" i="23"/>
  <c r="M14" i="23" s="1"/>
  <c r="S14" i="23" s="1"/>
  <c r="K13" i="23"/>
  <c r="M13" i="23" s="1"/>
  <c r="K12" i="23"/>
  <c r="M12" i="23" s="1"/>
  <c r="K11" i="23"/>
  <c r="M11" i="23" s="1"/>
  <c r="K10" i="23"/>
  <c r="M10" i="23" s="1"/>
  <c r="Q10" i="23" s="1"/>
  <c r="K26" i="23" l="1"/>
  <c r="S13" i="23"/>
  <c r="Q13" i="23"/>
  <c r="R13" i="23"/>
  <c r="K17" i="23"/>
  <c r="R11" i="23"/>
  <c r="S11" i="23"/>
  <c r="Q11" i="23"/>
  <c r="R15" i="23"/>
  <c r="S15" i="23"/>
  <c r="Q15" i="23"/>
  <c r="Q12" i="23"/>
  <c r="R12" i="23"/>
  <c r="S12" i="23"/>
  <c r="Q14" i="23"/>
  <c r="R14" i="23"/>
  <c r="Q17" i="23" l="1"/>
  <c r="R17" i="23"/>
  <c r="S17" i="23"/>
</calcChain>
</file>

<file path=xl/sharedStrings.xml><?xml version="1.0" encoding="utf-8"?>
<sst xmlns="http://schemas.openxmlformats.org/spreadsheetml/2006/main" count="2404" uniqueCount="368">
  <si>
    <t>年度　事業計画書</t>
    <rPh sb="0" eb="2">
      <t>ネンド</t>
    </rPh>
    <rPh sb="3" eb="5">
      <t>ジギョウ</t>
    </rPh>
    <rPh sb="5" eb="8">
      <t>ケイカクショ</t>
    </rPh>
    <phoneticPr fontId="1"/>
  </si>
  <si>
    <t>所在地</t>
    <rPh sb="0" eb="3">
      <t>ショザイチ</t>
    </rPh>
    <phoneticPr fontId="1"/>
  </si>
  <si>
    <t>電話番号</t>
    <rPh sb="0" eb="2">
      <t>デンワ</t>
    </rPh>
    <rPh sb="2" eb="4">
      <t>バンゴウ</t>
    </rPh>
    <phoneticPr fontId="1"/>
  </si>
  <si>
    <t>事業者の名称</t>
    <rPh sb="0" eb="3">
      <t>ジギョウシャ</t>
    </rPh>
    <rPh sb="4" eb="6">
      <t>メイショウ</t>
    </rPh>
    <phoneticPr fontId="1"/>
  </si>
  <si>
    <t>代表者職・氏名</t>
    <rPh sb="0" eb="3">
      <t>ダイヒョウシャ</t>
    </rPh>
    <rPh sb="3" eb="4">
      <t>ショク</t>
    </rPh>
    <rPh sb="5" eb="7">
      <t>シメイ</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</si>
  <si>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</si>
  <si>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</si>
  <si>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</si>
  <si>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</si>
  <si>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</si>
  <si>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</si>
  <si>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計</t>
    <rPh sb="0" eb="1">
      <t>ケイ</t>
    </rPh>
    <phoneticPr fontId="1"/>
  </si>
  <si>
    <t>障がいの内容</t>
    <rPh sb="0" eb="1">
      <t>ショウ</t>
    </rPh>
    <rPh sb="4" eb="6">
      <t>ナイヨウ</t>
    </rPh>
    <phoneticPr fontId="1"/>
  </si>
  <si>
    <t>人</t>
    <rPh sb="0" eb="1">
      <t>ニン</t>
    </rPh>
    <phoneticPr fontId="1"/>
  </si>
  <si>
    <t>定　　員</t>
    <rPh sb="0" eb="1">
      <t>サダム</t>
    </rPh>
    <rPh sb="3" eb="4">
      <t>イン</t>
    </rPh>
    <phoneticPr fontId="1"/>
  </si>
  <si>
    <t>日</t>
    <rPh sb="0" eb="1">
      <t>ニチ</t>
    </rPh>
    <phoneticPr fontId="1"/>
  </si>
  <si>
    <t>合計</t>
    <rPh sb="0" eb="2">
      <t>ゴウケイ</t>
    </rPh>
    <phoneticPr fontId="1"/>
  </si>
  <si>
    <t>３　職員配置の状況</t>
    <rPh sb="2" eb="4">
      <t>ショクイン</t>
    </rPh>
    <rPh sb="4" eb="6">
      <t>ハイチ</t>
    </rPh>
    <rPh sb="7" eb="9">
      <t>ジョウキョウ</t>
    </rPh>
    <phoneticPr fontId="1"/>
  </si>
  <si>
    <t>①放課後児童支援員</t>
    <rPh sb="1" eb="4">
      <t>ホウカゴ</t>
    </rPh>
    <rPh sb="4" eb="6">
      <t>ジドウ</t>
    </rPh>
    <rPh sb="6" eb="8">
      <t>シエン</t>
    </rPh>
    <rPh sb="8" eb="9">
      <t>イン</t>
    </rPh>
    <phoneticPr fontId="1"/>
  </si>
  <si>
    <t>②補助員</t>
    <rPh sb="1" eb="3">
      <t>ホジョ</t>
    </rPh>
    <rPh sb="3" eb="4">
      <t>イン</t>
    </rPh>
    <phoneticPr fontId="1"/>
  </si>
  <si>
    <t>（内訳：常勤</t>
    <rPh sb="1" eb="3">
      <t>ウチワケ</t>
    </rPh>
    <rPh sb="4" eb="6">
      <t>ジョウキン</t>
    </rPh>
    <phoneticPr fontId="1"/>
  </si>
  <si>
    <t>人）</t>
    <rPh sb="0" eb="1">
      <t>ニン</t>
    </rPh>
    <phoneticPr fontId="1"/>
  </si>
  <si>
    <t>職員配置</t>
    <rPh sb="0" eb="2">
      <t>ショクイン</t>
    </rPh>
    <rPh sb="2" eb="4">
      <t>ハイチ</t>
    </rPh>
    <phoneticPr fontId="1"/>
  </si>
  <si>
    <t>※理由別内訳</t>
    <rPh sb="1" eb="3">
      <t>リユウ</t>
    </rPh>
    <rPh sb="3" eb="4">
      <t>ベツ</t>
    </rPh>
    <rPh sb="4" eb="6">
      <t>ウチワケ</t>
    </rPh>
    <phoneticPr fontId="1"/>
  </si>
  <si>
    <t>・定員超過のため</t>
    <rPh sb="1" eb="3">
      <t>テイイン</t>
    </rPh>
    <rPh sb="3" eb="5">
      <t>チョウカ</t>
    </rPh>
    <phoneticPr fontId="1"/>
  </si>
  <si>
    <t>登録児童数</t>
    <rPh sb="0" eb="2">
      <t>トウロク</t>
    </rPh>
    <rPh sb="2" eb="4">
      <t>ジドウ</t>
    </rPh>
    <rPh sb="4" eb="5">
      <t>スウ</t>
    </rPh>
    <phoneticPr fontId="1"/>
  </si>
  <si>
    <t>円</t>
    <rPh sb="0" eb="1">
      <t>エン</t>
    </rPh>
    <phoneticPr fontId="1"/>
  </si>
  <si>
    <t>円/月</t>
    <rPh sb="0" eb="1">
      <t>エン</t>
    </rPh>
    <rPh sb="2" eb="3">
      <t>ツキ</t>
    </rPh>
    <phoneticPr fontId="1"/>
  </si>
  <si>
    <t>５　保護者負担額</t>
    <rPh sb="2" eb="5">
      <t>ホゴシャ</t>
    </rPh>
    <rPh sb="5" eb="7">
      <t>フタン</t>
    </rPh>
    <rPh sb="7" eb="8">
      <t>ガク</t>
    </rPh>
    <phoneticPr fontId="1"/>
  </si>
  <si>
    <t>燃料費</t>
    <rPh sb="0" eb="3">
      <t>ネンリョウヒ</t>
    </rPh>
    <phoneticPr fontId="1"/>
  </si>
  <si>
    <t>おやつ代</t>
    <rPh sb="3" eb="4">
      <t>ダイ</t>
    </rPh>
    <phoneticPr fontId="1"/>
  </si>
  <si>
    <t>教材費</t>
    <rPh sb="0" eb="3">
      <t>キョウザイヒ</t>
    </rPh>
    <phoneticPr fontId="1"/>
  </si>
  <si>
    <t>保険料</t>
    <rPh sb="0" eb="2">
      <t>ホケン</t>
    </rPh>
    <rPh sb="2" eb="3">
      <t>リョウ</t>
    </rPh>
    <phoneticPr fontId="1"/>
  </si>
  <si>
    <t>(年額・月額（　　月～　　月）</t>
    <rPh sb="1" eb="3">
      <t>ネンガク</t>
    </rPh>
    <rPh sb="4" eb="6">
      <t>ゲツガク</t>
    </rPh>
    <rPh sb="9" eb="10">
      <t>ツキ</t>
    </rPh>
    <rPh sb="13" eb="14">
      <t>ツキ</t>
    </rPh>
    <phoneticPr fontId="1"/>
  </si>
  <si>
    <t>№</t>
    <phoneticPr fontId="1"/>
  </si>
  <si>
    <t>児童氏名</t>
    <rPh sb="0" eb="2">
      <t>ジドウ</t>
    </rPh>
    <rPh sb="2" eb="4">
      <t>シメイ</t>
    </rPh>
    <phoneticPr fontId="1"/>
  </si>
  <si>
    <t>学校名</t>
    <rPh sb="0" eb="2">
      <t>ガッコウ</t>
    </rPh>
    <rPh sb="2" eb="3">
      <t>メイ</t>
    </rPh>
    <phoneticPr fontId="1"/>
  </si>
  <si>
    <t>学年</t>
    <rPh sb="0" eb="2">
      <t>ガクネン</t>
    </rPh>
    <phoneticPr fontId="1"/>
  </si>
  <si>
    <t>父</t>
    <rPh sb="0" eb="1">
      <t>チチ</t>
    </rPh>
    <phoneticPr fontId="1"/>
  </si>
  <si>
    <t>氏名</t>
    <rPh sb="0" eb="2">
      <t>シメイ</t>
    </rPh>
    <phoneticPr fontId="1"/>
  </si>
  <si>
    <t>母</t>
    <rPh sb="0" eb="1">
      <t>ハハ</t>
    </rPh>
    <phoneticPr fontId="1"/>
  </si>
  <si>
    <t>放課後児童クラブ名：</t>
    <rPh sb="0" eb="3">
      <t>ホウカゴ</t>
    </rPh>
    <rPh sb="3" eb="5">
      <t>ジドウ</t>
    </rPh>
    <rPh sb="8" eb="9">
      <t>メイ</t>
    </rPh>
    <phoneticPr fontId="1"/>
  </si>
  <si>
    <t>日数制限</t>
    <rPh sb="0" eb="2">
      <t>ニッスウ</t>
    </rPh>
    <rPh sb="2" eb="4">
      <t>セイゲン</t>
    </rPh>
    <phoneticPr fontId="1"/>
  </si>
  <si>
    <t>期間限定</t>
    <rPh sb="0" eb="2">
      <t>キカン</t>
    </rPh>
    <rPh sb="2" eb="4">
      <t>ゲンテイ</t>
    </rPh>
    <phoneticPr fontId="1"/>
  </si>
  <si>
    <t>記載方法</t>
    <rPh sb="0" eb="2">
      <t>キサイ</t>
    </rPh>
    <rPh sb="2" eb="4">
      <t>ホウホウ</t>
    </rPh>
    <phoneticPr fontId="1"/>
  </si>
  <si>
    <t>内容</t>
    <rPh sb="0" eb="2">
      <t>ナイヨウ</t>
    </rPh>
    <phoneticPr fontId="1"/>
  </si>
  <si>
    <t>全　　　枚中　　　枚目</t>
    <rPh sb="0" eb="1">
      <t>ゼン</t>
    </rPh>
    <rPh sb="4" eb="5">
      <t>マイ</t>
    </rPh>
    <rPh sb="5" eb="6">
      <t>チュウ</t>
    </rPh>
    <rPh sb="9" eb="11">
      <t>マイメ</t>
    </rPh>
    <phoneticPr fontId="1"/>
  </si>
  <si>
    <t>勤務先※1</t>
    <rPh sb="0" eb="3">
      <t>キンムサキ</t>
    </rPh>
    <phoneticPr fontId="1"/>
  </si>
  <si>
    <t>利用方法
※2</t>
    <rPh sb="0" eb="2">
      <t>リヨウ</t>
    </rPh>
    <rPh sb="2" eb="4">
      <t>ホウホウ</t>
    </rPh>
    <phoneticPr fontId="1"/>
  </si>
  <si>
    <t>（</t>
    <phoneticPr fontId="1"/>
  </si>
  <si>
    <t>年齢</t>
    <rPh sb="0" eb="2">
      <t>ネンレイ</t>
    </rPh>
    <phoneticPr fontId="1"/>
  </si>
  <si>
    <t>平日</t>
    <rPh sb="0" eb="2">
      <t>ヘイジツ</t>
    </rPh>
    <phoneticPr fontId="1"/>
  </si>
  <si>
    <t>土曜</t>
    <rPh sb="0" eb="2">
      <t>ドヨウ</t>
    </rPh>
    <phoneticPr fontId="1"/>
  </si>
  <si>
    <t>長休</t>
    <rPh sb="0" eb="1">
      <t>チョウ</t>
    </rPh>
    <rPh sb="1" eb="2">
      <t>キュウ</t>
    </rPh>
    <phoneticPr fontId="1"/>
  </si>
  <si>
    <t>住所・電話番号</t>
    <rPh sb="0" eb="2">
      <t>ジュウショ</t>
    </rPh>
    <rPh sb="3" eb="5">
      <t>デンワ</t>
    </rPh>
    <rPh sb="5" eb="7">
      <t>バンゴウ</t>
    </rPh>
    <phoneticPr fontId="1"/>
  </si>
  <si>
    <t>職種</t>
    <rPh sb="0" eb="2">
      <t>ショクシュ</t>
    </rPh>
    <phoneticPr fontId="1"/>
  </si>
  <si>
    <t>放課後児童
クラブ職員歴</t>
    <rPh sb="0" eb="3">
      <t>ホウカゴ</t>
    </rPh>
    <rPh sb="3" eb="5">
      <t>ジドウ</t>
    </rPh>
    <rPh sb="9" eb="11">
      <t>ショクイン</t>
    </rPh>
    <rPh sb="11" eb="12">
      <t>レキ</t>
    </rPh>
    <phoneticPr fontId="1"/>
  </si>
  <si>
    <t>時間</t>
    <rPh sb="0" eb="2">
      <t>ジカン</t>
    </rPh>
    <phoneticPr fontId="1"/>
  </si>
  <si>
    <t>年</t>
    <rPh sb="0" eb="1">
      <t>ネン</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</si>
  <si>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</si>
  <si>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</si>
  <si>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</si>
  <si>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</si>
  <si>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</si>
  <si>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</si>
  <si>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【児童数集計表】</t>
    <rPh sb="1" eb="3">
      <t>ジドウ</t>
    </rPh>
    <rPh sb="3" eb="4">
      <t>スウ</t>
    </rPh>
    <rPh sb="4" eb="6">
      <t>シュウケイ</t>
    </rPh>
    <rPh sb="6" eb="7">
      <t>ヒョウ</t>
    </rPh>
    <phoneticPr fontId="1"/>
  </si>
  <si>
    <t>利用方法</t>
    <rPh sb="0" eb="2">
      <t>リヨウ</t>
    </rPh>
    <rPh sb="2" eb="4">
      <t>ホウホウ</t>
    </rPh>
    <phoneticPr fontId="1"/>
  </si>
  <si>
    <t>週６日利用</t>
    <rPh sb="0" eb="1">
      <t>シュウ</t>
    </rPh>
    <rPh sb="2" eb="3">
      <t>ニチ</t>
    </rPh>
    <rPh sb="3" eb="5">
      <t>リヨウ</t>
    </rPh>
    <phoneticPr fontId="1"/>
  </si>
  <si>
    <t>週５日利用</t>
    <rPh sb="0" eb="1">
      <t>シュウ</t>
    </rPh>
    <rPh sb="2" eb="3">
      <t>ニチ</t>
    </rPh>
    <rPh sb="3" eb="5">
      <t>リヨウ</t>
    </rPh>
    <phoneticPr fontId="1"/>
  </si>
  <si>
    <t>週４日利用</t>
    <rPh sb="0" eb="1">
      <t>シュウ</t>
    </rPh>
    <rPh sb="2" eb="3">
      <t>ニチ</t>
    </rPh>
    <rPh sb="3" eb="5">
      <t>リヨウ</t>
    </rPh>
    <phoneticPr fontId="1"/>
  </si>
  <si>
    <t>週３日利用</t>
    <rPh sb="0" eb="1">
      <t>シュウ</t>
    </rPh>
    <rPh sb="2" eb="3">
      <t>ニチ</t>
    </rPh>
    <rPh sb="3" eb="5">
      <t>リヨウ</t>
    </rPh>
    <phoneticPr fontId="1"/>
  </si>
  <si>
    <t>週２日利用</t>
    <rPh sb="0" eb="1">
      <t>シュウ</t>
    </rPh>
    <rPh sb="2" eb="3">
      <t>ニチ</t>
    </rPh>
    <rPh sb="3" eb="5">
      <t>リヨウ</t>
    </rPh>
    <phoneticPr fontId="1"/>
  </si>
  <si>
    <t>週１日利用</t>
    <rPh sb="0" eb="1">
      <t>シュウ</t>
    </rPh>
    <rPh sb="2" eb="3">
      <t>ニチ</t>
    </rPh>
    <rPh sb="3" eb="5">
      <t>リヨウ</t>
    </rPh>
    <phoneticPr fontId="1"/>
  </si>
  <si>
    <t>その他の利用方法</t>
    <rPh sb="2" eb="3">
      <t>ホカ</t>
    </rPh>
    <rPh sb="4" eb="6">
      <t>リヨウ</t>
    </rPh>
    <rPh sb="6" eb="8">
      <t>ホウホウ</t>
    </rPh>
    <phoneticPr fontId="1"/>
  </si>
  <si>
    <t>小学校</t>
    <rPh sb="0" eb="3">
      <t>ショウガッコウ</t>
    </rPh>
    <phoneticPr fontId="1"/>
  </si>
  <si>
    <t>利用方法・学年別児童数</t>
    <rPh sb="0" eb="2">
      <t>リヨウ</t>
    </rPh>
    <rPh sb="2" eb="4">
      <t>ホウホウ</t>
    </rPh>
    <rPh sb="5" eb="8">
      <t>ガクネンベツ</t>
    </rPh>
    <rPh sb="8" eb="10">
      <t>ジドウ</t>
    </rPh>
    <rPh sb="10" eb="11">
      <t>スウ</t>
    </rPh>
    <phoneticPr fontId="1"/>
  </si>
  <si>
    <t>　別添名簿に記載する者は，函館市地域放課後児童健全育成事業実施要綱第３条および</t>
    <rPh sb="1" eb="3">
      <t>ベッテン</t>
    </rPh>
    <rPh sb="3" eb="5">
      <t>メイボ</t>
    </rPh>
    <rPh sb="6" eb="8">
      <t>キサイ</t>
    </rPh>
    <rPh sb="10" eb="11">
      <t>モノ</t>
    </rPh>
    <rPh sb="13" eb="16">
      <t>ハコダテシ</t>
    </rPh>
    <rPh sb="16" eb="18">
      <t>チイキ</t>
    </rPh>
    <rPh sb="18" eb="21">
      <t>ホウカゴ</t>
    </rPh>
    <rPh sb="21" eb="23">
      <t>ジドウ</t>
    </rPh>
    <rPh sb="23" eb="25">
      <t>ケンゼン</t>
    </rPh>
    <rPh sb="25" eb="27">
      <t>イクセイ</t>
    </rPh>
    <rPh sb="27" eb="29">
      <t>ジギョウ</t>
    </rPh>
    <rPh sb="29" eb="31">
      <t>ジッシ</t>
    </rPh>
    <rPh sb="31" eb="33">
      <t>ヨウコウ</t>
    </rPh>
    <rPh sb="33" eb="34">
      <t>ダイ</t>
    </rPh>
    <rPh sb="35" eb="36">
      <t>ジョウ</t>
    </rPh>
    <phoneticPr fontId="1"/>
  </si>
  <si>
    <t>函館市地域放課後児童健全育成事業事務取扱要領に規定する対象児童であることを証します。</t>
    <phoneticPr fontId="1"/>
  </si>
  <si>
    <t>住所</t>
    <rPh sb="0" eb="2">
      <t>ジュウショ</t>
    </rPh>
    <phoneticPr fontId="1"/>
  </si>
  <si>
    <t>週あたりの
勤務日数</t>
    <rPh sb="0" eb="1">
      <t>シュウ</t>
    </rPh>
    <rPh sb="6" eb="8">
      <t>キンム</t>
    </rPh>
    <rPh sb="8" eb="10">
      <t>ニッスウ</t>
    </rPh>
    <phoneticPr fontId="1"/>
  </si>
  <si>
    <t>TEL</t>
    <phoneticPr fontId="1"/>
  </si>
  <si>
    <t>学校休業日</t>
    <rPh sb="0" eb="2">
      <t>ガッコウ</t>
    </rPh>
    <rPh sb="2" eb="5">
      <t>キュウギョウビ</t>
    </rPh>
    <phoneticPr fontId="1"/>
  </si>
  <si>
    <t>時間帯</t>
    <rPh sb="0" eb="2">
      <t>ジカン</t>
    </rPh>
    <rPh sb="2" eb="3">
      <t>タイ</t>
    </rPh>
    <phoneticPr fontId="1"/>
  </si>
  <si>
    <t>内　　容</t>
    <rPh sb="0" eb="1">
      <t>ウチ</t>
    </rPh>
    <rPh sb="3" eb="4">
      <t>カタチ</t>
    </rPh>
    <phoneticPr fontId="1"/>
  </si>
  <si>
    <t>児童用</t>
    <rPh sb="0" eb="2">
      <t>ジドウ</t>
    </rPh>
    <rPh sb="2" eb="3">
      <t>ヨウ</t>
    </rPh>
    <phoneticPr fontId="1"/>
  </si>
  <si>
    <t>名称</t>
    <rPh sb="0" eb="2">
      <t>メイショウ</t>
    </rPh>
    <phoneticPr fontId="1"/>
  </si>
  <si>
    <t>賠償責任保険</t>
    <rPh sb="0" eb="2">
      <t>バイショウ</t>
    </rPh>
    <rPh sb="2" eb="4">
      <t>セキニン</t>
    </rPh>
    <rPh sb="4" eb="6">
      <t>ホケン</t>
    </rPh>
    <phoneticPr fontId="1"/>
  </si>
  <si>
    <t>傷害保険</t>
    <rPh sb="0" eb="2">
      <t>ショウガイ</t>
    </rPh>
    <rPh sb="2" eb="4">
      <t>ホケン</t>
    </rPh>
    <phoneticPr fontId="1"/>
  </si>
  <si>
    <t>補償内容</t>
    <rPh sb="0" eb="2">
      <t>ホショウ</t>
    </rPh>
    <rPh sb="2" eb="4">
      <t>ナイヨウ</t>
    </rPh>
    <phoneticPr fontId="1"/>
  </si>
  <si>
    <t>６　活動内容</t>
    <rPh sb="2" eb="4">
      <t>カツドウ</t>
    </rPh>
    <rPh sb="4" eb="6">
      <t>ナイヨウ</t>
    </rPh>
    <phoneticPr fontId="1"/>
  </si>
  <si>
    <t>９　保険加入状況</t>
    <rPh sb="2" eb="4">
      <t>ホケン</t>
    </rPh>
    <rPh sb="4" eb="6">
      <t>カニュウ</t>
    </rPh>
    <rPh sb="6" eb="8">
      <t>ジョウキョウ</t>
    </rPh>
    <phoneticPr fontId="1"/>
  </si>
  <si>
    <t>10　施設の状況</t>
    <rPh sb="3" eb="5">
      <t>シセツ</t>
    </rPh>
    <rPh sb="6" eb="8">
      <t>ジョウキョウ</t>
    </rPh>
    <phoneticPr fontId="1"/>
  </si>
  <si>
    <t>平　　　日</t>
    <rPh sb="0" eb="1">
      <t>ヒラ</t>
    </rPh>
    <rPh sb="4" eb="5">
      <t>ヒ</t>
    </rPh>
    <phoneticPr fontId="1"/>
  </si>
  <si>
    <t>㎡</t>
    <phoneticPr fontId="1"/>
  </si>
  <si>
    <t>建物：</t>
    <rPh sb="0" eb="2">
      <t>タテモノ</t>
    </rPh>
    <phoneticPr fontId="1"/>
  </si>
  <si>
    <t>土地：</t>
    <rPh sb="0" eb="2">
      <t>トチ</t>
    </rPh>
    <phoneticPr fontId="1"/>
  </si>
  <si>
    <t>年</t>
    <rPh sb="0" eb="1">
      <t>ネン</t>
    </rPh>
    <phoneticPr fontId="1"/>
  </si>
  <si>
    <t>月</t>
    <rPh sb="0" eb="1">
      <t>ツキ</t>
    </rPh>
    <phoneticPr fontId="1"/>
  </si>
  <si>
    <t>～</t>
    <phoneticPr fontId="1"/>
  </si>
  <si>
    <t>年更新</t>
    <rPh sb="0" eb="1">
      <t>ネン</t>
    </rPh>
    <rPh sb="1" eb="3">
      <t>コウシン</t>
    </rPh>
    <phoneticPr fontId="1"/>
  </si>
  <si>
    <t>円/月額</t>
    <rPh sb="0" eb="1">
      <t>エン</t>
    </rPh>
    <rPh sb="2" eb="4">
      <t>ゲツガク</t>
    </rPh>
    <phoneticPr fontId="1"/>
  </si>
  <si>
    <t>施設の所有</t>
    <rPh sb="0" eb="2">
      <t>シセツ</t>
    </rPh>
    <rPh sb="3" eb="5">
      <t>ショユウ</t>
    </rPh>
    <phoneticPr fontId="1"/>
  </si>
  <si>
    <t>建物の築年数</t>
    <rPh sb="0" eb="2">
      <t>タテモノ</t>
    </rPh>
    <rPh sb="3" eb="4">
      <t>チク</t>
    </rPh>
    <rPh sb="4" eb="6">
      <t>ネンスウ</t>
    </rPh>
    <phoneticPr fontId="1"/>
  </si>
  <si>
    <t>種　　別</t>
    <rPh sb="0" eb="1">
      <t>タネ</t>
    </rPh>
    <rPh sb="3" eb="4">
      <t>ベツ</t>
    </rPh>
    <phoneticPr fontId="1"/>
  </si>
  <si>
    <t>４月</t>
    <rPh sb="1" eb="2">
      <t>ガツ</t>
    </rPh>
    <phoneticPr fontId="1"/>
  </si>
  <si>
    <t>６月</t>
  </si>
  <si>
    <t>７月</t>
  </si>
  <si>
    <t>８月</t>
  </si>
  <si>
    <t>９月</t>
  </si>
  <si>
    <t>１月</t>
  </si>
  <si>
    <t>２月</t>
  </si>
  <si>
    <t>３月</t>
  </si>
  <si>
    <t>利用児童数</t>
    <rPh sb="0" eb="2">
      <t>リヨウ</t>
    </rPh>
    <rPh sb="2" eb="4">
      <t>ジドウ</t>
    </rPh>
    <rPh sb="4" eb="5">
      <t>スウ</t>
    </rPh>
    <phoneticPr fontId="1"/>
  </si>
  <si>
    <t>開所時間</t>
    <rPh sb="0" eb="2">
      <t>カイショ</t>
    </rPh>
    <rPh sb="2" eb="4">
      <t>ジカン</t>
    </rPh>
    <phoneticPr fontId="1"/>
  </si>
  <si>
    <t>閉所時間</t>
    <rPh sb="0" eb="2">
      <t>ヘイショ</t>
    </rPh>
    <rPh sb="2" eb="4">
      <t>ジカン</t>
    </rPh>
    <phoneticPr fontId="1"/>
  </si>
  <si>
    <t>土曜日</t>
    <rPh sb="0" eb="3">
      <t>ドヨウビ</t>
    </rPh>
    <phoneticPr fontId="1"/>
  </si>
  <si>
    <t>長期休業</t>
    <rPh sb="0" eb="2">
      <t>チョウキ</t>
    </rPh>
    <rPh sb="2" eb="4">
      <t>キュウギョウ</t>
    </rPh>
    <phoneticPr fontId="1"/>
  </si>
  <si>
    <t>時</t>
    <rPh sb="0" eb="1">
      <t>ジ</t>
    </rPh>
    <phoneticPr fontId="1"/>
  </si>
  <si>
    <t>分</t>
    <rPh sb="0" eb="1">
      <t>フン</t>
    </rPh>
    <phoneticPr fontId="1"/>
  </si>
  <si>
    <t>）</t>
    <phoneticPr fontId="1"/>
  </si>
  <si>
    <t>10月</t>
    <phoneticPr fontId="1"/>
  </si>
  <si>
    <t>平　日</t>
    <rPh sb="0" eb="1">
      <t>ヒラ</t>
    </rPh>
    <rPh sb="2" eb="3">
      <t>ヒ</t>
    </rPh>
    <phoneticPr fontId="1"/>
  </si>
  <si>
    <t>計算式</t>
    <rPh sb="0" eb="2">
      <t>ケイサン</t>
    </rPh>
    <rPh sb="2" eb="3">
      <t>シキ</t>
    </rPh>
    <phoneticPr fontId="1"/>
  </si>
  <si>
    <t>×</t>
    <phoneticPr fontId="1"/>
  </si>
  <si>
    <t>＝</t>
    <phoneticPr fontId="1"/>
  </si>
  <si>
    <t>賃貸借契約期間
地代・家賃</t>
    <rPh sb="0" eb="3">
      <t>チンタイシャク</t>
    </rPh>
    <rPh sb="3" eb="5">
      <t>ケイヤク</t>
    </rPh>
    <rPh sb="5" eb="7">
      <t>キカン</t>
    </rPh>
    <phoneticPr fontId="1"/>
  </si>
  <si>
    <t>住所（町名まで）
※省略可</t>
    <rPh sb="0" eb="2">
      <t>ジュウショ</t>
    </rPh>
    <rPh sb="3" eb="5">
      <t>チョウメイ</t>
    </rPh>
    <rPh sb="10" eb="12">
      <t>ショウリャク</t>
    </rPh>
    <rPh sb="12" eb="13">
      <t>カ</t>
    </rPh>
    <phoneticPr fontId="1"/>
  </si>
  <si>
    <t>名</t>
    <rPh sb="0" eb="1">
      <t>ナ</t>
    </rPh>
    <phoneticPr fontId="1"/>
  </si>
  <si>
    <t>放課後児童クラブにおける
１日あたりの勤務時間</t>
    <rPh sb="0" eb="3">
      <t>ホウカゴ</t>
    </rPh>
    <rPh sb="3" eb="5">
      <t>ジドウ</t>
    </rPh>
    <rPh sb="14" eb="15">
      <t>ニチ</t>
    </rPh>
    <rPh sb="19" eb="21">
      <t>キンム</t>
    </rPh>
    <rPh sb="21" eb="23">
      <t>ジカン</t>
    </rPh>
    <phoneticPr fontId="1"/>
  </si>
  <si>
    <t>他事業従事状況</t>
    <rPh sb="0" eb="1">
      <t>タ</t>
    </rPh>
    <rPh sb="1" eb="3">
      <t>ジギョウ</t>
    </rPh>
    <rPh sb="3" eb="5">
      <t>ジュウジ</t>
    </rPh>
    <rPh sb="5" eb="7">
      <t>ジョウキョウ</t>
    </rPh>
    <phoneticPr fontId="1"/>
  </si>
  <si>
    <t>　　　　年４月１日現在</t>
    <rPh sb="4" eb="5">
      <t>ネン</t>
    </rPh>
    <rPh sb="6" eb="7">
      <t>ガツ</t>
    </rPh>
    <rPh sb="8" eb="9">
      <t>ニチ</t>
    </rPh>
    <rPh sb="9" eb="11">
      <t>ゲンザイ</t>
    </rPh>
    <phoneticPr fontId="1"/>
  </si>
  <si>
    <t>※クラス分けしている場合（○をつける）　　支援の単位１　・　支援の単位２　・　支援の単位３</t>
    <rPh sb="4" eb="5">
      <t>ワ</t>
    </rPh>
    <rPh sb="10" eb="12">
      <t>バアイ</t>
    </rPh>
    <rPh sb="39" eb="41">
      <t>シエン</t>
    </rPh>
    <rPh sb="42" eb="44">
      <t>タンイ</t>
    </rPh>
    <phoneticPr fontId="1"/>
  </si>
  <si>
    <t>放課後児童クラブにおける
週あたりの勤務時間</t>
    <rPh sb="13" eb="14">
      <t>シュウ</t>
    </rPh>
    <rPh sb="18" eb="22">
      <t>キンムジカン</t>
    </rPh>
    <phoneticPr fontId="1"/>
  </si>
  <si>
    <t>前年度市障がい
研修受講有無</t>
    <rPh sb="0" eb="3">
      <t>ゼンネンド</t>
    </rPh>
    <rPh sb="3" eb="4">
      <t>シ</t>
    </rPh>
    <rPh sb="4" eb="5">
      <t>ショウ</t>
    </rPh>
    <rPh sb="8" eb="10">
      <t>ケンシュウ</t>
    </rPh>
    <rPh sb="10" eb="12">
      <t>ジュコウ</t>
    </rPh>
    <rPh sb="12" eb="14">
      <t>ウム</t>
    </rPh>
    <phoneticPr fontId="1"/>
  </si>
  <si>
    <r>
      <t>１　入所児童の状況</t>
    </r>
    <r>
      <rPr>
        <sz val="8"/>
        <rFont val="ＭＳ Ｐゴシック"/>
        <family val="3"/>
        <charset val="128"/>
      </rPr>
      <t>（４月１日現在）</t>
    </r>
    <rPh sb="2" eb="4">
      <t>ニュウショ</t>
    </rPh>
    <rPh sb="4" eb="6">
      <t>ジドウ</t>
    </rPh>
    <rPh sb="7" eb="9">
      <t>ジョウキョウ</t>
    </rPh>
    <rPh sb="11" eb="12">
      <t>ガツ</t>
    </rPh>
    <rPh sb="13" eb="14">
      <t>ニチ</t>
    </rPh>
    <rPh sb="14" eb="16">
      <t>ゲンザイ</t>
    </rPh>
    <phoneticPr fontId="1"/>
  </si>
  <si>
    <t>（うち障がい児数）</t>
    <rPh sb="3" eb="4">
      <t>ショウ</t>
    </rPh>
    <rPh sb="6" eb="7">
      <t>ジ</t>
    </rPh>
    <rPh sb="7" eb="8">
      <t>カズ</t>
    </rPh>
    <phoneticPr fontId="1"/>
  </si>
  <si>
    <t>非常勤</t>
    <rPh sb="0" eb="3">
      <t>ヒジョウキン</t>
    </rPh>
    <phoneticPr fontId="1"/>
  </si>
  <si>
    <t>，</t>
    <phoneticPr fontId="1"/>
  </si>
  <si>
    <t>入所料</t>
    <rPh sb="0" eb="3">
      <t>ニュウショリョウ</t>
    </rPh>
    <phoneticPr fontId="1"/>
  </si>
  <si>
    <t>５月</t>
    <phoneticPr fontId="1"/>
  </si>
  <si>
    <t>６月</t>
    <phoneticPr fontId="1"/>
  </si>
  <si>
    <t>７月</t>
    <phoneticPr fontId="1"/>
  </si>
  <si>
    <t>８月</t>
    <phoneticPr fontId="1"/>
  </si>
  <si>
    <t>９月</t>
    <phoneticPr fontId="1"/>
  </si>
  <si>
    <t>11月</t>
    <phoneticPr fontId="1"/>
  </si>
  <si>
    <t>12月</t>
    <rPh sb="2" eb="3">
      <t>ガツ</t>
    </rPh>
    <phoneticPr fontId="1"/>
  </si>
  <si>
    <t>１月</t>
    <phoneticPr fontId="1"/>
  </si>
  <si>
    <t>長期休業期間中のみの利用</t>
    <rPh sb="0" eb="2">
      <t>チョウキ</t>
    </rPh>
    <rPh sb="2" eb="4">
      <t>キュウギョウ</t>
    </rPh>
    <rPh sb="4" eb="7">
      <t>キカンチュウ</t>
    </rPh>
    <rPh sb="10" eb="12">
      <t>リヨウ</t>
    </rPh>
    <phoneticPr fontId="1"/>
  </si>
  <si>
    <t>１日単位での利用</t>
    <phoneticPr fontId="1"/>
  </si>
  <si>
    <t>クラブ調理</t>
    <phoneticPr fontId="1"/>
  </si>
  <si>
    <t>弁当持参</t>
    <phoneticPr fontId="1"/>
  </si>
  <si>
    <t>仕出し弁当</t>
    <phoneticPr fontId="1"/>
  </si>
  <si>
    <t>円</t>
    <phoneticPr fontId="1"/>
  </si>
  <si>
    <t>市販</t>
    <phoneticPr fontId="1"/>
  </si>
  <si>
    <t>その他</t>
    <phoneticPr fontId="1"/>
  </si>
  <si>
    <t>施設の延床面積</t>
    <rPh sb="0" eb="2">
      <t>シセツ</t>
    </rPh>
    <rPh sb="3" eb="5">
      <t>ノベユカ</t>
    </rPh>
    <rPh sb="5" eb="7">
      <t>メンセキ</t>
    </rPh>
    <phoneticPr fontId="1"/>
  </si>
  <si>
    <t>おやつの提供</t>
    <rPh sb="4" eb="6">
      <t>テイキョウ</t>
    </rPh>
    <phoneticPr fontId="1"/>
  </si>
  <si>
    <t>昼食の提供</t>
    <rPh sb="0" eb="2">
      <t>チュウショク</t>
    </rPh>
    <rPh sb="3" eb="5">
      <t>テイキョウ</t>
    </rPh>
    <phoneticPr fontId="1"/>
  </si>
  <si>
    <t>　</t>
  </si>
  <si>
    <t>その他</t>
    <rPh sb="2" eb="3">
      <t>タ</t>
    </rPh>
    <phoneticPr fontId="1"/>
  </si>
  <si>
    <t>（１食</t>
    <phoneticPr fontId="1"/>
  </si>
  <si>
    <t>※1</t>
    <phoneticPr fontId="1"/>
  </si>
  <si>
    <t>※2</t>
    <phoneticPr fontId="1"/>
  </si>
  <si>
    <t>　</t>
    <phoneticPr fontId="1"/>
  </si>
  <si>
    <t>静養スペースとは，児童が体調の悪いときに休めるスペースで，専用室等の一角を間仕切り等して，休息できる空間を含む。有の場合は，「施設の平面図」に明記すること。</t>
    <phoneticPr fontId="1"/>
  </si>
  <si>
    <t>静養スペース ※2</t>
    <rPh sb="0" eb="2">
      <t>セイヨウ</t>
    </rPh>
    <phoneticPr fontId="1"/>
  </si>
  <si>
    <t>専用区画の面積 ※1</t>
    <rPh sb="0" eb="2">
      <t>センヨウ</t>
    </rPh>
    <rPh sb="2" eb="4">
      <t>クカク</t>
    </rPh>
    <rPh sb="5" eb="7">
      <t>メンセキ</t>
    </rPh>
    <phoneticPr fontId="1"/>
  </si>
  <si>
    <t>スポーツクラブや塾等の実施（内容：</t>
    <rPh sb="8" eb="9">
      <t>ジュク</t>
    </rPh>
    <rPh sb="9" eb="10">
      <t>トウ</t>
    </rPh>
    <rPh sb="11" eb="13">
      <t>ジッシ</t>
    </rPh>
    <rPh sb="14" eb="16">
      <t>ナイヨウ</t>
    </rPh>
    <phoneticPr fontId="1"/>
  </si>
  <si>
    <t>７　年間行事</t>
    <rPh sb="2" eb="4">
      <t>ネンカン</t>
    </rPh>
    <rPh sb="4" eb="6">
      <t>ギョウジ</t>
    </rPh>
    <phoneticPr fontId="1"/>
  </si>
  <si>
    <t>学校・学年別児童数</t>
    <rPh sb="0" eb="2">
      <t>ガッコウ</t>
    </rPh>
    <rPh sb="3" eb="6">
      <t>ガクネンベツ</t>
    </rPh>
    <rPh sb="6" eb="8">
      <t>ジドウ</t>
    </rPh>
    <rPh sb="8" eb="9">
      <t>スウ</t>
    </rPh>
    <phoneticPr fontId="1"/>
  </si>
  <si>
    <t>１年未満</t>
    <rPh sb="1" eb="4">
      <t>ネンミマン</t>
    </rPh>
    <phoneticPr fontId="1"/>
  </si>
  <si>
    <t>４月１日現在で申込みのある児童のみカウントします。</t>
    <rPh sb="1" eb="2">
      <t>ガツ</t>
    </rPh>
    <rPh sb="3" eb="4">
      <t>ニチ</t>
    </rPh>
    <rPh sb="4" eb="6">
      <t>ゲンザイ</t>
    </rPh>
    <rPh sb="7" eb="9">
      <t>モウシコ</t>
    </rPh>
    <rPh sb="13" eb="15">
      <t>ジドウ</t>
    </rPh>
    <phoneticPr fontId="1"/>
  </si>
  <si>
    <t>有</t>
    <rPh sb="0" eb="1">
      <t>アリ</t>
    </rPh>
    <phoneticPr fontId="1"/>
  </si>
  <si>
    <t>・</t>
    <phoneticPr fontId="1"/>
  </si>
  <si>
    <t>無</t>
    <rPh sb="0" eb="1">
      <t>ナシ</t>
    </rPh>
    <phoneticPr fontId="1"/>
  </si>
  <si>
    <t>)</t>
    <phoneticPr fontId="1"/>
  </si>
  <si>
    <t>人）</t>
    <phoneticPr fontId="1"/>
  </si>
  <si>
    <t>塾や保護者の就労状況等により，週のうち数日を利用することを前提に申込みし，これを超えて利用することを制限されている場合</t>
    <phoneticPr fontId="1"/>
  </si>
  <si>
    <t>入所をお断りした児童数とその理由</t>
    <rPh sb="0" eb="2">
      <t>ニュウショ</t>
    </rPh>
    <rPh sb="4" eb="5">
      <t>コトワ</t>
    </rPh>
    <rPh sb="8" eb="11">
      <t>ジドウスウ</t>
    </rPh>
    <rPh sb="14" eb="16">
      <t>リユウ</t>
    </rPh>
    <phoneticPr fontId="1"/>
  </si>
  <si>
    <t>・その他(</t>
    <rPh sb="3" eb="4">
      <t>ホカ</t>
    </rPh>
    <phoneticPr fontId="1"/>
  </si>
  <si>
    <t>その他 ※2</t>
    <rPh sb="2" eb="3">
      <t>タ</t>
    </rPh>
    <phoneticPr fontId="1"/>
  </si>
  <si>
    <t>民家・アパート（借用）</t>
    <rPh sb="0" eb="2">
      <t>ミンカ</t>
    </rPh>
    <rPh sb="8" eb="10">
      <t>シャクヨウ</t>
    </rPh>
    <phoneticPr fontId="1"/>
  </si>
  <si>
    <t>幼稚園内</t>
    <rPh sb="0" eb="3">
      <t>ヨウチエン</t>
    </rPh>
    <rPh sb="3" eb="4">
      <t>ナイ</t>
    </rPh>
    <phoneticPr fontId="1"/>
  </si>
  <si>
    <t>小学校の余裕教室</t>
    <phoneticPr fontId="1"/>
  </si>
  <si>
    <t>学校敷地内専用施設</t>
    <rPh sb="0" eb="2">
      <t>ガッコウ</t>
    </rPh>
    <rPh sb="2" eb="4">
      <t>シキチ</t>
    </rPh>
    <rPh sb="4" eb="5">
      <t>ナイ</t>
    </rPh>
    <rPh sb="5" eb="9">
      <t>センヨウシセツ</t>
    </rPh>
    <phoneticPr fontId="1"/>
  </si>
  <si>
    <t>認定こども園内</t>
    <rPh sb="0" eb="2">
      <t>ニンテイ</t>
    </rPh>
    <rPh sb="5" eb="6">
      <t>エン</t>
    </rPh>
    <rPh sb="6" eb="7">
      <t>ナイ</t>
    </rPh>
    <phoneticPr fontId="1"/>
  </si>
  <si>
    <t>児童館内</t>
    <rPh sb="0" eb="4">
      <t>ジドウカンナイ</t>
    </rPh>
    <phoneticPr fontId="1"/>
  </si>
  <si>
    <t>別途料金を徴収しての時間外保育</t>
    <rPh sb="0" eb="2">
      <t>ベット</t>
    </rPh>
    <rPh sb="2" eb="4">
      <t>リョウキン</t>
    </rPh>
    <rPh sb="5" eb="7">
      <t>チョウシュウ</t>
    </rPh>
    <rPh sb="10" eb="13">
      <t>ジカンガイ</t>
    </rPh>
    <rPh sb="13" eb="15">
      <t>ホイク</t>
    </rPh>
    <phoneticPr fontId="1"/>
  </si>
  <si>
    <t>８　各種事業の実施状況　</t>
    <rPh sb="2" eb="4">
      <t>カクシュ</t>
    </rPh>
    <rPh sb="4" eb="6">
      <t>ジギョウ</t>
    </rPh>
    <rPh sb="7" eb="9">
      <t>ジッシ</t>
    </rPh>
    <rPh sb="9" eb="11">
      <t>ジョウキョウ</t>
    </rPh>
    <phoneticPr fontId="1"/>
  </si>
  <si>
    <t>※実施しているものに○をつけてください。昼食とおやつの提供に○を付けた場合は，該当するものに〇をつけてください。</t>
    <phoneticPr fontId="1"/>
  </si>
  <si>
    <t>自己所有</t>
    <rPh sb="0" eb="4">
      <t>ジコショユウ</t>
    </rPh>
    <phoneticPr fontId="1"/>
  </si>
  <si>
    <t>借用</t>
    <rPh sb="0" eb="2">
      <t>シャクヨウ</t>
    </rPh>
    <phoneticPr fontId="1"/>
  </si>
  <si>
    <t>※静養スペースと施設の所有欄は該当する方に○をつけてください。</t>
    <rPh sb="1" eb="3">
      <t>セイヨウ</t>
    </rPh>
    <rPh sb="8" eb="10">
      <t>シセツ</t>
    </rPh>
    <rPh sb="11" eb="13">
      <t>ショユウ</t>
    </rPh>
    <rPh sb="13" eb="14">
      <t>ラン</t>
    </rPh>
    <rPh sb="15" eb="17">
      <t>ガイトウ</t>
    </rPh>
    <rPh sb="19" eb="20">
      <t>ホウ</t>
    </rPh>
    <phoneticPr fontId="1"/>
  </si>
  <si>
    <t>専用区画の面積とは，延床面積から設備(流し台，ボイラー等)部分，移動できない家具家電部分，児童の立ち入りが制限されている場所などを除いた面積。</t>
    <rPh sb="0" eb="4">
      <t>センヨウクカク</t>
    </rPh>
    <rPh sb="5" eb="7">
      <t>メンセキ</t>
    </rPh>
    <phoneticPr fontId="1"/>
  </si>
  <si>
    <t>※独自に実施を予定している研修の回数やテーマ，他の団体主催の研修への参加予定等について記入してください。</t>
    <rPh sb="1" eb="3">
      <t>ドクジ</t>
    </rPh>
    <rPh sb="4" eb="6">
      <t>ジッシ</t>
    </rPh>
    <rPh sb="7" eb="9">
      <t>ヨテイ</t>
    </rPh>
    <rPh sb="13" eb="15">
      <t>ケンシュウ</t>
    </rPh>
    <rPh sb="16" eb="18">
      <t>カイスウ</t>
    </rPh>
    <rPh sb="23" eb="24">
      <t>タ</t>
    </rPh>
    <rPh sb="25" eb="27">
      <t>ダンタイ</t>
    </rPh>
    <rPh sb="27" eb="29">
      <t>シュサイ</t>
    </rPh>
    <rPh sb="30" eb="32">
      <t>ケンシュウ</t>
    </rPh>
    <rPh sb="34" eb="36">
      <t>サンカ</t>
    </rPh>
    <rPh sb="36" eb="38">
      <t>ヨテイ</t>
    </rPh>
    <rPh sb="38" eb="39">
      <t>トウ</t>
    </rPh>
    <rPh sb="43" eb="45">
      <t>キニュウ</t>
    </rPh>
    <phoneticPr fontId="1"/>
  </si>
  <si>
    <t>※避難訓練実施時期や防災マニュアル策定（見直し）時期等について記入してください。</t>
    <rPh sb="1" eb="5">
      <t>ヒナンクンレン</t>
    </rPh>
    <rPh sb="5" eb="9">
      <t>ジッシジキ</t>
    </rPh>
    <rPh sb="10" eb="12">
      <t>ボウサイ</t>
    </rPh>
    <rPh sb="17" eb="19">
      <t>サクテイ</t>
    </rPh>
    <rPh sb="20" eb="22">
      <t>ミナオ</t>
    </rPh>
    <rPh sb="24" eb="27">
      <t>ジキトウ</t>
    </rPh>
    <rPh sb="31" eb="33">
      <t>キニュウ</t>
    </rPh>
    <phoneticPr fontId="1"/>
  </si>
  <si>
    <t>年度　入所児童名簿</t>
    <rPh sb="0" eb="2">
      <t>ネンド</t>
    </rPh>
    <rPh sb="3" eb="5">
      <t>ニュウショ</t>
    </rPh>
    <rPh sb="5" eb="7">
      <t>ジドウ</t>
    </rPh>
    <rPh sb="7" eb="9">
      <t>メイボ</t>
    </rPh>
    <phoneticPr fontId="1"/>
  </si>
  <si>
    <t>その他(</t>
    <rPh sb="2" eb="3">
      <t>タ</t>
    </rPh>
    <phoneticPr fontId="1"/>
  </si>
  <si>
    <t>常勤</t>
    <rPh sb="0" eb="2">
      <t>ジョウキン</t>
    </rPh>
    <phoneticPr fontId="1"/>
  </si>
  <si>
    <t>放課後児童支援員</t>
    <rPh sb="0" eb="8">
      <t>ホウカゴジドウシエンイン</t>
    </rPh>
    <phoneticPr fontId="1"/>
  </si>
  <si>
    <t>補助員</t>
    <rPh sb="0" eb="3">
      <t>ホジョイン</t>
    </rPh>
    <phoneticPr fontId="1"/>
  </si>
  <si>
    <t>その他（</t>
    <rPh sb="2" eb="3">
      <t>タ</t>
    </rPh>
    <phoneticPr fontId="1"/>
  </si>
  <si>
    <t>専任</t>
    <rPh sb="0" eb="2">
      <t>センニン</t>
    </rPh>
    <phoneticPr fontId="1"/>
  </si>
  <si>
    <t>兼務</t>
    <rPh sb="0" eb="2">
      <t>ケンム</t>
    </rPh>
    <phoneticPr fontId="1"/>
  </si>
  <si>
    <t>認定資格研修修了月</t>
    <rPh sb="0" eb="6">
      <t>ニンテイシカクケンシュウ</t>
    </rPh>
    <rPh sb="6" eb="8">
      <t>シュウリョウ</t>
    </rPh>
    <rPh sb="8" eb="9">
      <t>ツキ</t>
    </rPh>
    <phoneticPr fontId="1"/>
  </si>
  <si>
    <t>月</t>
    <rPh sb="0" eb="1">
      <t>ガツ</t>
    </rPh>
    <phoneticPr fontId="1"/>
  </si>
  <si>
    <t>10．５年以上の実務経験</t>
    <rPh sb="4" eb="7">
      <t>ネンイジョウ</t>
    </rPh>
    <rPh sb="8" eb="12">
      <t>ジツムケイケン</t>
    </rPh>
    <phoneticPr fontId="1"/>
  </si>
  <si>
    <t>１．保育士</t>
    <rPh sb="2" eb="5">
      <t>ホイクシ</t>
    </rPh>
    <phoneticPr fontId="1"/>
  </si>
  <si>
    <t>８．外国の大学で関係課程を学び，卒業</t>
    <rPh sb="2" eb="4">
      <t>ガイコク</t>
    </rPh>
    <rPh sb="5" eb="7">
      <t>ダイガク</t>
    </rPh>
    <rPh sb="8" eb="12">
      <t>カンケイカテイ</t>
    </rPh>
    <rPh sb="13" eb="14">
      <t>マナ</t>
    </rPh>
    <rPh sb="16" eb="18">
      <t>ソツギョウ</t>
    </rPh>
    <phoneticPr fontId="1"/>
  </si>
  <si>
    <t>２．社会福祉士</t>
    <rPh sb="2" eb="7">
      <t>シャカイフクシシ</t>
    </rPh>
    <phoneticPr fontId="1"/>
  </si>
  <si>
    <t>５．大学で関係課程を学び，卒業</t>
    <rPh sb="2" eb="4">
      <t>ダイガク</t>
    </rPh>
    <rPh sb="5" eb="7">
      <t>カンケイ</t>
    </rPh>
    <rPh sb="7" eb="9">
      <t>カテイ</t>
    </rPh>
    <rPh sb="10" eb="11">
      <t>マナ</t>
    </rPh>
    <rPh sb="13" eb="15">
      <t>ソツギョウ</t>
    </rPh>
    <phoneticPr fontId="1"/>
  </si>
  <si>
    <t>６．大学で関係課程を学び，大学院へ入学</t>
    <rPh sb="2" eb="4">
      <t>ダイガク</t>
    </rPh>
    <rPh sb="5" eb="9">
      <t>カンケイカテイ</t>
    </rPh>
    <rPh sb="10" eb="11">
      <t>マナ</t>
    </rPh>
    <rPh sb="13" eb="16">
      <t>ダイガクイン</t>
    </rPh>
    <rPh sb="17" eb="19">
      <t>ニュウガク</t>
    </rPh>
    <phoneticPr fontId="1"/>
  </si>
  <si>
    <t>７．大学院で関係課程を学び，卒業</t>
    <rPh sb="2" eb="5">
      <t>ダイガクイン</t>
    </rPh>
    <rPh sb="6" eb="10">
      <t>カンケイカテイ</t>
    </rPh>
    <rPh sb="11" eb="12">
      <t>マナ</t>
    </rPh>
    <rPh sb="14" eb="16">
      <t>ソツギョウ</t>
    </rPh>
    <phoneticPr fontId="1"/>
  </si>
  <si>
    <t>11．該当なし</t>
    <rPh sb="3" eb="5">
      <t>ガイトウ</t>
    </rPh>
    <phoneticPr fontId="1"/>
  </si>
  <si>
    <t>平成</t>
    <rPh sb="0" eb="2">
      <t>ヘイセイ</t>
    </rPh>
    <phoneticPr fontId="1"/>
  </si>
  <si>
    <t>令和</t>
    <rPh sb="0" eb="2">
      <t>レイワ</t>
    </rPh>
    <phoneticPr fontId="1"/>
  </si>
  <si>
    <t>※クラス分けしている場合（○をつける）
　支援の単位１ ・ 支援の単位２ ・ 支援の単位３</t>
    <phoneticPr fontId="1"/>
  </si>
  <si>
    <t>※長期休業期間を除く平均的な
　　１週間（月～土）から算出してください。</t>
    <rPh sb="21" eb="22">
      <t>ゲツ</t>
    </rPh>
    <rPh sb="23" eb="24">
      <t>ド</t>
    </rPh>
    <phoneticPr fontId="1"/>
  </si>
  <si>
    <t>（うち障がいのある児童</t>
    <rPh sb="3" eb="4">
      <t>ショウ</t>
    </rPh>
    <rPh sb="9" eb="11">
      <t>ジドウ</t>
    </rPh>
    <phoneticPr fontId="1"/>
  </si>
  <si>
    <t>全体</t>
    <rPh sb="0" eb="2">
      <t>ゼンタイ</t>
    </rPh>
    <phoneticPr fontId="1"/>
  </si>
  <si>
    <t>料金(例：300円/回，300円/15分)</t>
    <rPh sb="0" eb="2">
      <t>リョウキン</t>
    </rPh>
    <rPh sb="3" eb="4">
      <t>レイ</t>
    </rPh>
    <rPh sb="8" eb="9">
      <t>エン</t>
    </rPh>
    <rPh sb="10" eb="11">
      <t>カイ</t>
    </rPh>
    <rPh sb="15" eb="16">
      <t>エン</t>
    </rPh>
    <rPh sb="19" eb="20">
      <t>フン</t>
    </rPh>
    <phoneticPr fontId="1"/>
  </si>
  <si>
    <t>（例）５月から利用開始し，週３日利用の場合</t>
    <rPh sb="4" eb="5">
      <t>ガツ</t>
    </rPh>
    <rPh sb="7" eb="9">
      <t>リヨウ</t>
    </rPh>
    <rPh sb="9" eb="11">
      <t>カイシ</t>
    </rPh>
    <rPh sb="13" eb="14">
      <t>シュウ</t>
    </rPh>
    <rPh sb="15" eb="16">
      <t>ニチ</t>
    </rPh>
    <rPh sb="16" eb="18">
      <t>リヨウ</t>
    </rPh>
    <rPh sb="19" eb="21">
      <t>バアイ</t>
    </rPh>
    <phoneticPr fontId="1"/>
  </si>
  <si>
    <t>勤務形態</t>
    <rPh sb="0" eb="2">
      <t>キンム</t>
    </rPh>
    <rPh sb="2" eb="4">
      <t>ケイタイ</t>
    </rPh>
    <phoneticPr fontId="1"/>
  </si>
  <si>
    <t>雇用年月</t>
    <rPh sb="0" eb="4">
      <t>コヨウネンゲツ</t>
    </rPh>
    <phoneticPr fontId="1"/>
  </si>
  <si>
    <t>雇用形態</t>
    <rPh sb="0" eb="4">
      <t>コヨウケイタイ</t>
    </rPh>
    <phoneticPr fontId="1"/>
  </si>
  <si>
    <t>正規</t>
    <rPh sb="0" eb="2">
      <t>セイキ</t>
    </rPh>
    <phoneticPr fontId="1"/>
  </si>
  <si>
    <t>パート</t>
    <phoneticPr fontId="1"/>
  </si>
  <si>
    <t>臨時</t>
    <rPh sb="0" eb="2">
      <t>リンジ</t>
    </rPh>
    <phoneticPr fontId="1"/>
  </si>
  <si>
    <t>３．高校卒業以上で，２年以上の実務経験</t>
    <rPh sb="2" eb="4">
      <t>コウコウ</t>
    </rPh>
    <rPh sb="4" eb="6">
      <t>ソツギョウ</t>
    </rPh>
    <rPh sb="6" eb="8">
      <t>イジョウ</t>
    </rPh>
    <rPh sb="11" eb="12">
      <t>ネン</t>
    </rPh>
    <rPh sb="12" eb="14">
      <t>イジョウ</t>
    </rPh>
    <rPh sb="15" eb="17">
      <t>ジツム</t>
    </rPh>
    <rPh sb="17" eb="19">
      <t>ケイケン</t>
    </rPh>
    <phoneticPr fontId="1"/>
  </si>
  <si>
    <t>４．教員免許（教員職員免許法第４条に規定する免許）</t>
    <rPh sb="2" eb="4">
      <t>キョウイン</t>
    </rPh>
    <rPh sb="4" eb="6">
      <t>メンキョ</t>
    </rPh>
    <rPh sb="7" eb="9">
      <t>キョウイン</t>
    </rPh>
    <rPh sb="9" eb="11">
      <t>ショクイン</t>
    </rPh>
    <rPh sb="11" eb="13">
      <t>メンキョ</t>
    </rPh>
    <rPh sb="13" eb="14">
      <t>ホウ</t>
    </rPh>
    <rPh sb="14" eb="15">
      <t>ダイ</t>
    </rPh>
    <rPh sb="16" eb="17">
      <t>ジョウ</t>
    </rPh>
    <rPh sb="18" eb="20">
      <t>キテイ</t>
    </rPh>
    <rPh sb="22" eb="24">
      <t>メンキョ</t>
    </rPh>
    <phoneticPr fontId="1"/>
  </si>
  <si>
    <t>日曜日・祝日</t>
    <rPh sb="0" eb="1">
      <t>ニチ</t>
    </rPh>
    <rPh sb="1" eb="3">
      <t>ヨウビ</t>
    </rPh>
    <rPh sb="4" eb="6">
      <t>シュクジツ</t>
    </rPh>
    <phoneticPr fontId="1"/>
  </si>
  <si>
    <r>
      <t>その他</t>
    </r>
    <r>
      <rPr>
        <sz val="8"/>
        <rFont val="ＭＳ 明朝"/>
        <family val="1"/>
        <charset val="128"/>
      </rPr>
      <t>（上記以外で保護者が負担するものの内容と金額を全て記載）</t>
    </r>
    <rPh sb="2" eb="3">
      <t>ホカ</t>
    </rPh>
    <phoneticPr fontId="1"/>
  </si>
  <si>
    <t>利用の種類</t>
    <rPh sb="0" eb="2">
      <t>リヨウ</t>
    </rPh>
    <rPh sb="3" eb="5">
      <t>シュルイ</t>
    </rPh>
    <phoneticPr fontId="1"/>
  </si>
  <si>
    <t>計</t>
    <rPh sb="0" eb="1">
      <t>ケイ</t>
    </rPh>
    <phoneticPr fontId="28"/>
  </si>
  <si>
    <t>※民有地専用施設：個人等が保有する民有地に専用施設を設置して実施</t>
    <rPh sb="1" eb="4">
      <t>ミンユウチ</t>
    </rPh>
    <rPh sb="4" eb="6">
      <t>センヨウ</t>
    </rPh>
    <rPh sb="6" eb="8">
      <t>シセツ</t>
    </rPh>
    <rPh sb="9" eb="11">
      <t>コジン</t>
    </rPh>
    <rPh sb="11" eb="12">
      <t>トウ</t>
    </rPh>
    <rPh sb="13" eb="15">
      <t>ホユウ</t>
    </rPh>
    <rPh sb="17" eb="20">
      <t>ミンユウチ</t>
    </rPh>
    <rPh sb="21" eb="23">
      <t>センヨウ</t>
    </rPh>
    <rPh sb="23" eb="25">
      <t>シセツ</t>
    </rPh>
    <rPh sb="26" eb="28">
      <t>セッチ</t>
    </rPh>
    <rPh sb="30" eb="32">
      <t>ジッシ</t>
    </rPh>
    <phoneticPr fontId="1"/>
  </si>
  <si>
    <t>給食費</t>
    <rPh sb="0" eb="2">
      <t>キュウショク</t>
    </rPh>
    <rPh sb="2" eb="3">
      <t>ヒ</t>
    </rPh>
    <phoneticPr fontId="1"/>
  </si>
  <si>
    <t>③障がい児を担当する加配職員</t>
    <rPh sb="1" eb="2">
      <t>ショウ</t>
    </rPh>
    <rPh sb="4" eb="5">
      <t>ジ</t>
    </rPh>
    <rPh sb="6" eb="8">
      <t>タントウ</t>
    </rPh>
    <rPh sb="10" eb="12">
      <t>カハイ</t>
    </rPh>
    <rPh sb="12" eb="14">
      <t>ショクイン</t>
    </rPh>
    <phoneticPr fontId="1"/>
  </si>
  <si>
    <t>９．高校卒業以上で，類似事業所での２年以上の実務経験</t>
    <rPh sb="2" eb="4">
      <t>コウコウ</t>
    </rPh>
    <rPh sb="4" eb="6">
      <t>ソツギョウ</t>
    </rPh>
    <rPh sb="6" eb="8">
      <t>イジョウ</t>
    </rPh>
    <rPh sb="10" eb="14">
      <t>ルイジジギョウ</t>
    </rPh>
    <rPh sb="14" eb="15">
      <t>ショ</t>
    </rPh>
    <rPh sb="18" eb="19">
      <t>ネン</t>
    </rPh>
    <rPh sb="19" eb="21">
      <t>イジョウ</t>
    </rPh>
    <rPh sb="22" eb="26">
      <t>ジツムケイケン</t>
    </rPh>
    <phoneticPr fontId="1"/>
  </si>
  <si>
    <t>放課後児童クラブの名称</t>
    <rPh sb="0" eb="5">
      <t>ホウカゴジドウ</t>
    </rPh>
    <rPh sb="9" eb="11">
      <t>メイショウ</t>
    </rPh>
    <phoneticPr fontId="1"/>
  </si>
  <si>
    <t>（うち待機児童数</t>
    <rPh sb="3" eb="8">
      <t>タイキジドウスウ</t>
    </rPh>
    <phoneticPr fontId="1"/>
  </si>
  <si>
    <t>開所日数</t>
    <rPh sb="0" eb="2">
      <t>カイショ</t>
    </rPh>
    <rPh sb="2" eb="4">
      <t>ニッスウ</t>
    </rPh>
    <phoneticPr fontId="1"/>
  </si>
  <si>
    <t>④その他</t>
    <rPh sb="3" eb="4">
      <t>ホカ</t>
    </rPh>
    <phoneticPr fontId="1"/>
  </si>
  <si>
    <t>空き店舗・事務所等</t>
    <rPh sb="0" eb="1">
      <t>ア</t>
    </rPh>
    <rPh sb="2" eb="4">
      <t>テンポ</t>
    </rPh>
    <rPh sb="5" eb="7">
      <t>ジム</t>
    </rPh>
    <rPh sb="7" eb="8">
      <t>ショ</t>
    </rPh>
    <rPh sb="8" eb="9">
      <t>トウ</t>
    </rPh>
    <phoneticPr fontId="1"/>
  </si>
  <si>
    <t>基本利用料</t>
    <rPh sb="0" eb="2">
      <t>キホン</t>
    </rPh>
    <rPh sb="2" eb="4">
      <t>リヨウ</t>
    </rPh>
    <rPh sb="4" eb="5">
      <t>リョウ</t>
    </rPh>
    <phoneticPr fontId="1"/>
  </si>
  <si>
    <t>円/食</t>
    <rPh sb="0" eb="1">
      <t>エン</t>
    </rPh>
    <rPh sb="2" eb="3">
      <t>ショク</t>
    </rPh>
    <phoneticPr fontId="1"/>
  </si>
  <si>
    <r>
      <t>２　開所時間・日数　</t>
    </r>
    <r>
      <rPr>
        <sz val="8"/>
        <rFont val="ＭＳ Ｐ明朝"/>
        <family val="1"/>
        <charset val="128"/>
      </rPr>
      <t>※「放課後児童クラブ開所予定内訳書」を添付してください。</t>
    </r>
    <rPh sb="2" eb="4">
      <t>カイショ</t>
    </rPh>
    <rPh sb="4" eb="6">
      <t>ジカン</t>
    </rPh>
    <rPh sb="7" eb="9">
      <t>ニッスウ</t>
    </rPh>
    <rPh sb="12" eb="17">
      <t>ホウカゴジドウ</t>
    </rPh>
    <rPh sb="20" eb="22">
      <t>カイショ</t>
    </rPh>
    <rPh sb="22" eb="24">
      <t>ヨテイ</t>
    </rPh>
    <rPh sb="24" eb="27">
      <t>ウチワケショ</t>
    </rPh>
    <rPh sb="29" eb="31">
      <t>テンプ</t>
    </rPh>
    <phoneticPr fontId="1"/>
  </si>
  <si>
    <r>
      <t>４　開設場所　</t>
    </r>
    <r>
      <rPr>
        <sz val="8"/>
        <rFont val="ＭＳ 明朝"/>
        <family val="1"/>
        <charset val="128"/>
      </rPr>
      <t>※該当する施設に○をつけてください。</t>
    </r>
    <rPh sb="2" eb="4">
      <t>カイセツ</t>
    </rPh>
    <rPh sb="4" eb="6">
      <t>バショ</t>
    </rPh>
    <rPh sb="8" eb="10">
      <t>ガイトウ</t>
    </rPh>
    <rPh sb="12" eb="14">
      <t>シセツ</t>
    </rPh>
    <phoneticPr fontId="1"/>
  </si>
  <si>
    <t>職員用</t>
    <rPh sb="0" eb="2">
      <t>ショクイン</t>
    </rPh>
    <rPh sb="2" eb="3">
      <t>ヨウ</t>
    </rPh>
    <phoneticPr fontId="1"/>
  </si>
  <si>
    <t>11　研修の実施予定</t>
    <rPh sb="3" eb="5">
      <t>ケンシュウ</t>
    </rPh>
    <rPh sb="6" eb="8">
      <t>ジッシ</t>
    </rPh>
    <rPh sb="8" eb="10">
      <t>ヨテイ</t>
    </rPh>
    <phoneticPr fontId="1"/>
  </si>
  <si>
    <t>12　災害対策の実施予定</t>
    <rPh sb="3" eb="5">
      <t>サイガイ</t>
    </rPh>
    <rPh sb="5" eb="7">
      <t>タイサク</t>
    </rPh>
    <rPh sb="8" eb="10">
      <t>ジッシ</t>
    </rPh>
    <rPh sb="10" eb="12">
      <t>ヨテイ</t>
    </rPh>
    <phoneticPr fontId="1"/>
  </si>
  <si>
    <t>利用児童数 ※1</t>
    <rPh sb="0" eb="2">
      <t>リヨウ</t>
    </rPh>
    <rPh sb="2" eb="4">
      <t>ジドウ</t>
    </rPh>
    <rPh sb="4" eb="5">
      <t>スウ</t>
    </rPh>
    <phoneticPr fontId="1"/>
  </si>
  <si>
    <t>※2 その他利用方法計算式</t>
    <rPh sb="5" eb="6">
      <t>タ</t>
    </rPh>
    <rPh sb="6" eb="8">
      <t>リヨウ</t>
    </rPh>
    <rPh sb="8" eb="10">
      <t>ホウホウ</t>
    </rPh>
    <rPh sb="10" eb="12">
      <t>ケイサン</t>
    </rPh>
    <rPh sb="12" eb="13">
      <t>シキ</t>
    </rPh>
    <phoneticPr fontId="1"/>
  </si>
  <si>
    <t>　・長期休業期間のみの受入れ</t>
    <phoneticPr fontId="1"/>
  </si>
  <si>
    <t>（例）学年始，夏季，冬季，学年末休業期間のみの利用，かつ，週５日利用の場合</t>
    <rPh sb="18" eb="20">
      <t>キカン</t>
    </rPh>
    <rPh sb="23" eb="25">
      <t>リヨウ</t>
    </rPh>
    <rPh sb="29" eb="30">
      <t>シュウ</t>
    </rPh>
    <phoneticPr fontId="1"/>
  </si>
  <si>
    <t>　　4・7・8・12・1・3月の6か月利用　</t>
    <rPh sb="14" eb="15">
      <t>ガツ</t>
    </rPh>
    <rPh sb="18" eb="19">
      <t>ゲツ</t>
    </rPh>
    <rPh sb="19" eb="21">
      <t>リヨウ</t>
    </rPh>
    <phoneticPr fontId="1"/>
  </si>
  <si>
    <t>→　6か月÷12か月＝0.5　　登録児童数×5/6×0.5（小数点以下第2位切り上げ）</t>
    <rPh sb="4" eb="5">
      <t>ゲツ</t>
    </rPh>
    <rPh sb="9" eb="10">
      <t>ゲツ</t>
    </rPh>
    <rPh sb="16" eb="21">
      <t>トウロクジドウスウ</t>
    </rPh>
    <rPh sb="30" eb="33">
      <t>ショウスウテン</t>
    </rPh>
    <rPh sb="33" eb="35">
      <t>イカ</t>
    </rPh>
    <rPh sb="35" eb="36">
      <t>ダイ</t>
    </rPh>
    <rPh sb="37" eb="38">
      <t>イ</t>
    </rPh>
    <rPh sb="38" eb="39">
      <t>キ</t>
    </rPh>
    <rPh sb="40" eb="41">
      <t>ア</t>
    </rPh>
    <phoneticPr fontId="1"/>
  </si>
  <si>
    <t>　・12か月未満の受入れ</t>
    <phoneticPr fontId="1"/>
  </si>
  <si>
    <t>　　利用申込月数÷12か月　→</t>
    <phoneticPr fontId="1"/>
  </si>
  <si>
    <t>11か月÷12か月＝0.92　　登録児童数×3/6×0.92（小数点以下第2位切り上げ）</t>
    <rPh sb="16" eb="21">
      <t>トウロクジドウスウ</t>
    </rPh>
    <rPh sb="31" eb="34">
      <t>ショウスウテン</t>
    </rPh>
    <rPh sb="34" eb="36">
      <t>イカ</t>
    </rPh>
    <rPh sb="36" eb="37">
      <t>ダイ</t>
    </rPh>
    <rPh sb="38" eb="39">
      <t>イ</t>
    </rPh>
    <rPh sb="39" eb="40">
      <t>キ</t>
    </rPh>
    <rPh sb="41" eb="42">
      <t>ア</t>
    </rPh>
    <phoneticPr fontId="1"/>
  </si>
  <si>
    <t>週○日利用</t>
    <rPh sb="0" eb="1">
      <t>シュウ</t>
    </rPh>
    <rPh sb="2" eb="3">
      <t>ニチ</t>
    </rPh>
    <rPh sb="3" eb="5">
      <t>リヨウ</t>
    </rPh>
    <phoneticPr fontId="1"/>
  </si>
  <si>
    <t>（　　）休業期間のみ利用</t>
    <rPh sb="4" eb="8">
      <t>キュウギョウキカン</t>
    </rPh>
    <rPh sb="10" eb="12">
      <t>リヨウ</t>
    </rPh>
    <phoneticPr fontId="1"/>
  </si>
  <si>
    <t>４月１日現在で申込みのある児童のみカウントします。
カッコ内に利用する休暇名を全て記入（学年始，夏季，冬季，学年末休業期間）</t>
    <rPh sb="1" eb="2">
      <t>ガツ</t>
    </rPh>
    <rPh sb="3" eb="4">
      <t>ニチ</t>
    </rPh>
    <rPh sb="4" eb="6">
      <t>ゲンザイ</t>
    </rPh>
    <rPh sb="7" eb="9">
      <t>モウシコ</t>
    </rPh>
    <rPh sb="13" eb="15">
      <t>ジドウ</t>
    </rPh>
    <rPh sb="29" eb="30">
      <t>ナイ</t>
    </rPh>
    <rPh sb="31" eb="33">
      <t>リヨウ</t>
    </rPh>
    <rPh sb="35" eb="37">
      <t>キュウカ</t>
    </rPh>
    <rPh sb="37" eb="38">
      <t>メイ</t>
    </rPh>
    <rPh sb="39" eb="40">
      <t>スベ</t>
    </rPh>
    <rPh sb="41" eb="43">
      <t>キニュウ</t>
    </rPh>
    <rPh sb="59" eb="61">
      <t>キカン</t>
    </rPh>
    <phoneticPr fontId="1"/>
  </si>
  <si>
    <t>○月から利用
○月退所予定等</t>
    <rPh sb="1" eb="2">
      <t>ガツ</t>
    </rPh>
    <rPh sb="4" eb="6">
      <t>リヨウ</t>
    </rPh>
    <rPh sb="8" eb="9">
      <t>ガツ</t>
    </rPh>
    <rPh sb="9" eb="13">
      <t>タイショヨテイ</t>
    </rPh>
    <rPh sb="13" eb="14">
      <t>トウ</t>
    </rPh>
    <phoneticPr fontId="1"/>
  </si>
  <si>
    <t>年度　職 員 名 簿</t>
    <rPh sb="0" eb="2">
      <t>ネンド</t>
    </rPh>
    <rPh sb="3" eb="4">
      <t>ショク</t>
    </rPh>
    <rPh sb="5" eb="6">
      <t>イン</t>
    </rPh>
    <rPh sb="7" eb="8">
      <t>メイ</t>
    </rPh>
    <rPh sb="9" eb="10">
      <t>ボ</t>
    </rPh>
    <phoneticPr fontId="1"/>
  </si>
  <si>
    <t>○障がい児を担当する加配職員（上記職員のほかに障がい児の支援を担当するため加配する職員）</t>
    <rPh sb="1" eb="2">
      <t>ショウ</t>
    </rPh>
    <rPh sb="4" eb="5">
      <t>ジ</t>
    </rPh>
    <rPh sb="6" eb="8">
      <t>タントウ</t>
    </rPh>
    <rPh sb="10" eb="12">
      <t>カハイ</t>
    </rPh>
    <rPh sb="12" eb="14">
      <t>ショクイン</t>
    </rPh>
    <rPh sb="15" eb="17">
      <t>ジョウキ</t>
    </rPh>
    <rPh sb="17" eb="19">
      <t>ショクイン</t>
    </rPh>
    <rPh sb="23" eb="24">
      <t>ショウ</t>
    </rPh>
    <rPh sb="26" eb="27">
      <t>ジ</t>
    </rPh>
    <rPh sb="28" eb="30">
      <t>シエン</t>
    </rPh>
    <rPh sb="31" eb="33">
      <t>タントウ</t>
    </rPh>
    <rPh sb="37" eb="39">
      <t>カハイ</t>
    </rPh>
    <rPh sb="41" eb="43">
      <t>ショクイン</t>
    </rPh>
    <phoneticPr fontId="1"/>
  </si>
  <si>
    <r>
      <t xml:space="preserve">資格 </t>
    </r>
    <r>
      <rPr>
        <sz val="8"/>
        <rFont val="ＭＳ Ｐ明朝"/>
        <family val="1"/>
        <charset val="128"/>
      </rPr>
      <t>※複数の資格を有する場合は，リスト内の上にあるものを選択</t>
    </r>
    <rPh sb="0" eb="2">
      <t>シカク</t>
    </rPh>
    <rPh sb="4" eb="6">
      <t>フクスウ</t>
    </rPh>
    <rPh sb="7" eb="9">
      <t>シカク</t>
    </rPh>
    <rPh sb="10" eb="11">
      <t>ユウ</t>
    </rPh>
    <rPh sb="13" eb="15">
      <t>バアイ</t>
    </rPh>
    <rPh sb="20" eb="21">
      <t>ナイ</t>
    </rPh>
    <rPh sb="22" eb="23">
      <t>ウエ</t>
    </rPh>
    <rPh sb="29" eb="31">
      <t>センタク</t>
    </rPh>
    <phoneticPr fontId="1"/>
  </si>
  <si>
    <t>クラブ（クラス）名</t>
    <phoneticPr fontId="1"/>
  </si>
  <si>
    <t>※記入方法：開所する場合，カレンダーの日にちの下の空欄に○印を記入し，閉所の場合×印を記入してください。</t>
    <rPh sb="1" eb="3">
      <t>キニュウ</t>
    </rPh>
    <rPh sb="3" eb="5">
      <t>ホウホウ</t>
    </rPh>
    <rPh sb="6" eb="8">
      <t>カイショ</t>
    </rPh>
    <rPh sb="10" eb="12">
      <t>バアイ</t>
    </rPh>
    <rPh sb="19" eb="20">
      <t>ヒ</t>
    </rPh>
    <rPh sb="23" eb="24">
      <t>シタ</t>
    </rPh>
    <rPh sb="25" eb="27">
      <t>クウラン</t>
    </rPh>
    <rPh sb="29" eb="30">
      <t>ジルシ</t>
    </rPh>
    <rPh sb="31" eb="33">
      <t>キニュウ</t>
    </rPh>
    <rPh sb="35" eb="37">
      <t>ヘイショ</t>
    </rPh>
    <rPh sb="38" eb="40">
      <t>バアイ</t>
    </rPh>
    <rPh sb="41" eb="42">
      <t>ジルシ</t>
    </rPh>
    <rPh sb="43" eb="45">
      <t>キニュウ</t>
    </rPh>
    <phoneticPr fontId="1"/>
  </si>
  <si>
    <t>　　　　　　含めないでください。</t>
    <rPh sb="6" eb="7">
      <t>フク</t>
    </rPh>
    <phoneticPr fontId="1"/>
  </si>
  <si>
    <t>月</t>
    <rPh sb="0" eb="1">
      <t>ゲツ</t>
    </rPh>
    <phoneticPr fontId="1"/>
  </si>
  <si>
    <t>火</t>
    <rPh sb="0" eb="1">
      <t>カ</t>
    </rPh>
    <phoneticPr fontId="28"/>
  </si>
  <si>
    <t>水</t>
    <rPh sb="0" eb="1">
      <t>スイ</t>
    </rPh>
    <phoneticPr fontId="28"/>
  </si>
  <si>
    <t>木</t>
    <rPh sb="0" eb="1">
      <t>モク</t>
    </rPh>
    <phoneticPr fontId="1"/>
  </si>
  <si>
    <t>金</t>
    <rPh sb="0" eb="1">
      <t>キン</t>
    </rPh>
    <phoneticPr fontId="1"/>
  </si>
  <si>
    <t>土</t>
    <rPh sb="0" eb="1">
      <t>ド</t>
    </rPh>
    <phoneticPr fontId="1"/>
  </si>
  <si>
    <t>火</t>
    <rPh sb="0" eb="1">
      <t>カ</t>
    </rPh>
    <phoneticPr fontId="1"/>
  </si>
  <si>
    <t>水</t>
    <rPh sb="0" eb="1">
      <t>スイ</t>
    </rPh>
    <phoneticPr fontId="1"/>
  </si>
  <si>
    <t>平日</t>
    <rPh sb="0" eb="2">
      <t>ヘイジツ</t>
    </rPh>
    <phoneticPr fontId="28"/>
  </si>
  <si>
    <t>土曜</t>
    <rPh sb="0" eb="2">
      <t>ドヨウ</t>
    </rPh>
    <phoneticPr fontId="28"/>
  </si>
  <si>
    <t>長休</t>
    <rPh sb="0" eb="1">
      <t>ナガ</t>
    </rPh>
    <rPh sb="1" eb="2">
      <t>キュウ</t>
    </rPh>
    <phoneticPr fontId="28"/>
  </si>
  <si>
    <t>日曜
祝日</t>
    <rPh sb="0" eb="1">
      <t>ニチ</t>
    </rPh>
    <rPh sb="1" eb="2">
      <t>ヨウ</t>
    </rPh>
    <rPh sb="3" eb="4">
      <t>シュク</t>
    </rPh>
    <rPh sb="4" eb="5">
      <t>ヒ</t>
    </rPh>
    <phoneticPr fontId="28"/>
  </si>
  <si>
    <t>４月</t>
    <rPh sb="1" eb="2">
      <t>ガツ</t>
    </rPh>
    <phoneticPr fontId="28"/>
  </si>
  <si>
    <t>５月</t>
    <rPh sb="1" eb="2">
      <t>ガツ</t>
    </rPh>
    <phoneticPr fontId="28"/>
  </si>
  <si>
    <t>10月</t>
    <phoneticPr fontId="28"/>
  </si>
  <si>
    <t>11月</t>
    <phoneticPr fontId="28"/>
  </si>
  <si>
    <t>12月</t>
    <phoneticPr fontId="28"/>
  </si>
  <si>
    <t>：土曜日</t>
    <rPh sb="1" eb="4">
      <t>ドヨウビ</t>
    </rPh>
    <phoneticPr fontId="28"/>
  </si>
  <si>
    <t>：長期休業</t>
    <rPh sb="1" eb="5">
      <t>チョウキキュウギョウ</t>
    </rPh>
    <phoneticPr fontId="28"/>
  </si>
  <si>
    <t>：日曜日・祝日</t>
    <rPh sb="1" eb="4">
      <t>ニチヨウビ</t>
    </rPh>
    <rPh sb="5" eb="7">
      <t>シュクジツ</t>
    </rPh>
    <phoneticPr fontId="28"/>
  </si>
  <si>
    <t xml:space="preserve"> ○函館市立小学校の長期休業</t>
    <rPh sb="2" eb="4">
      <t>ハコダテ</t>
    </rPh>
    <rPh sb="4" eb="6">
      <t>シリツ</t>
    </rPh>
    <rPh sb="6" eb="9">
      <t>ショウガッコウ</t>
    </rPh>
    <rPh sb="10" eb="12">
      <t>チョウキ</t>
    </rPh>
    <rPh sb="12" eb="14">
      <t>キュウギョウ</t>
    </rPh>
    <phoneticPr fontId="28"/>
  </si>
  <si>
    <t>事業計画書の開所日数と合致させる</t>
    <rPh sb="0" eb="2">
      <t>ジギョウ</t>
    </rPh>
    <rPh sb="2" eb="5">
      <t>ケイカクショ</t>
    </rPh>
    <rPh sb="6" eb="8">
      <t>カイショ</t>
    </rPh>
    <rPh sb="8" eb="10">
      <t>ニッスウ</t>
    </rPh>
    <rPh sb="11" eb="13">
      <t>ガッチ</t>
    </rPh>
    <phoneticPr fontId="1"/>
  </si>
  <si>
    <t>○記載上の注意点</t>
    <rPh sb="1" eb="3">
      <t>キサイ</t>
    </rPh>
    <rPh sb="3" eb="4">
      <t>ジョウ</t>
    </rPh>
    <rPh sb="5" eb="8">
      <t>チュウイテン</t>
    </rPh>
    <phoneticPr fontId="1"/>
  </si>
  <si>
    <t>※長期休業期間中の土曜日は，土曜日として計上してください。</t>
    <rPh sb="1" eb="3">
      <t>チョウキ</t>
    </rPh>
    <rPh sb="3" eb="5">
      <t>キュウギョウ</t>
    </rPh>
    <rPh sb="5" eb="7">
      <t>キカン</t>
    </rPh>
    <rPh sb="7" eb="8">
      <t>チュウ</t>
    </rPh>
    <rPh sb="9" eb="12">
      <t>ドヨウビ</t>
    </rPh>
    <rPh sb="14" eb="17">
      <t>ドヨウビ</t>
    </rPh>
    <rPh sb="20" eb="22">
      <t>ケイジョウ</t>
    </rPh>
    <phoneticPr fontId="28"/>
  </si>
  <si>
    <t>共同学童保育所○○クラブ</t>
    <rPh sb="0" eb="9">
      <t>キョウドウガクドウホイクショマルマル</t>
    </rPh>
    <phoneticPr fontId="1"/>
  </si>
  <si>
    <t>函館市○○町○○番地○○号</t>
    <rPh sb="0" eb="3">
      <t>ハコダテシ</t>
    </rPh>
    <rPh sb="5" eb="6">
      <t>チョウ</t>
    </rPh>
    <rPh sb="8" eb="10">
      <t>バンチ</t>
    </rPh>
    <rPh sb="12" eb="13">
      <t>ゴウ</t>
    </rPh>
    <phoneticPr fontId="1"/>
  </si>
  <si>
    <t>共同学童保育所○○クラブ父母会</t>
    <rPh sb="0" eb="9">
      <t>キョウドウガクドウホイクショマルマル</t>
    </rPh>
    <rPh sb="12" eb="15">
      <t>フボカイ</t>
    </rPh>
    <phoneticPr fontId="1"/>
  </si>
  <si>
    <t>0138-○○-○○○○</t>
    <phoneticPr fontId="1"/>
  </si>
  <si>
    <t>父母会会長　○○　○○</t>
    <rPh sb="0" eb="5">
      <t>フボカイカイチョウ</t>
    </rPh>
    <phoneticPr fontId="1"/>
  </si>
  <si>
    <t>45</t>
    <phoneticPr fontId="1"/>
  </si>
  <si>
    <t>00</t>
    <phoneticPr fontId="1"/>
  </si>
  <si>
    <t>30</t>
    <phoneticPr fontId="1"/>
  </si>
  <si>
    <t>調理員</t>
    <rPh sb="0" eb="3">
      <t>チョウリイン</t>
    </rPh>
    <phoneticPr fontId="1"/>
  </si>
  <si>
    <t>○</t>
  </si>
  <si>
    <t>活動費　1,000円/月</t>
    <rPh sb="0" eb="3">
      <t>カツドウヒ</t>
    </rPh>
    <rPh sb="9" eb="10">
      <t>エン</t>
    </rPh>
    <rPh sb="11" eb="12">
      <t>ツキ</t>
    </rPh>
    <phoneticPr fontId="1"/>
  </si>
  <si>
    <t>※診断書等に記載してある診断名を記入してください。</t>
    <rPh sb="1" eb="5">
      <t>シンダンショトウ</t>
    </rPh>
    <rPh sb="6" eb="8">
      <t>キサイ</t>
    </rPh>
    <rPh sb="12" eb="15">
      <t>シンダンメイ</t>
    </rPh>
    <rPh sb="16" eb="18">
      <t>キニュウ</t>
    </rPh>
    <phoneticPr fontId="1"/>
  </si>
  <si>
    <t>○○小学校，△△小学校</t>
    <rPh sb="2" eb="5">
      <t>ショウガッコウ</t>
    </rPh>
    <rPh sb="8" eb="11">
      <t>ショウガッコウ</t>
    </rPh>
    <phoneticPr fontId="1"/>
  </si>
  <si>
    <t>バスによる送迎（送迎範囲：</t>
    <rPh sb="8" eb="10">
      <t>ソウゲイ</t>
    </rPh>
    <rPh sb="10" eb="12">
      <t>ハンイ</t>
    </rPh>
    <phoneticPr fontId="1"/>
  </si>
  <si>
    <t>500円/30分</t>
    <rPh sb="3" eb="4">
      <t>エン</t>
    </rPh>
    <rPh sb="7" eb="8">
      <t>フン</t>
    </rPh>
    <phoneticPr fontId="1"/>
  </si>
  <si>
    <t>スポーツ保険</t>
    <rPh sb="4" eb="6">
      <t>ホケン</t>
    </rPh>
    <phoneticPr fontId="1"/>
  </si>
  <si>
    <t>スポーツ保険（職員用）</t>
    <rPh sb="4" eb="6">
      <t>ホケン</t>
    </rPh>
    <rPh sb="7" eb="10">
      <t>ショクインヨウ</t>
    </rPh>
    <phoneticPr fontId="1"/>
  </si>
  <si>
    <t>施設賠償責任保険</t>
    <rPh sb="0" eb="2">
      <t>シセツ</t>
    </rPh>
    <rPh sb="2" eb="4">
      <t>バイショウ</t>
    </rPh>
    <rPh sb="4" eb="8">
      <t>セキニンホケン</t>
    </rPh>
    <phoneticPr fontId="1"/>
  </si>
  <si>
    <t>入院日額5,000円，通院日額500円等</t>
  </si>
  <si>
    <t>対人・対物１億円</t>
    <rPh sb="0" eb="2">
      <t>タイジン</t>
    </rPh>
    <rPh sb="3" eb="5">
      <t>タイブツ</t>
    </rPh>
    <rPh sb="6" eb="8">
      <t>オクエン</t>
    </rPh>
    <phoneticPr fontId="1"/>
  </si>
  <si>
    <t>○○</t>
    <phoneticPr fontId="1"/>
  </si>
  <si>
    <t>△△</t>
    <phoneticPr fontId="1"/>
  </si>
  <si>
    <t>○</t>
    <phoneticPr fontId="1"/>
  </si>
  <si>
    <t>4月　緊急時連絡先作成
5月　避難訓練実施（１回目火災）
8月　避難訓練実施（２回目地震）</t>
    <rPh sb="1" eb="2">
      <t>ガツ</t>
    </rPh>
    <rPh sb="3" eb="6">
      <t>キンキュウジ</t>
    </rPh>
    <rPh sb="6" eb="9">
      <t>レンラクサキ</t>
    </rPh>
    <rPh sb="9" eb="11">
      <t>サクセイ</t>
    </rPh>
    <rPh sb="13" eb="14">
      <t>ガツ</t>
    </rPh>
    <rPh sb="15" eb="17">
      <t>ヒナン</t>
    </rPh>
    <rPh sb="17" eb="19">
      <t>クンレン</t>
    </rPh>
    <rPh sb="19" eb="21">
      <t>ジッシ</t>
    </rPh>
    <rPh sb="23" eb="25">
      <t>カイメ</t>
    </rPh>
    <rPh sb="25" eb="27">
      <t>カサイ</t>
    </rPh>
    <rPh sb="30" eb="31">
      <t>ガツ</t>
    </rPh>
    <rPh sb="32" eb="36">
      <t>ヒナンクンレン</t>
    </rPh>
    <rPh sb="36" eb="38">
      <t>ジッシ</t>
    </rPh>
    <rPh sb="40" eb="42">
      <t>カイメ</t>
    </rPh>
    <rPh sb="42" eb="44">
      <t>ジシン</t>
    </rPh>
    <phoneticPr fontId="1"/>
  </si>
  <si>
    <t xml:space="preserve">4月　個人情報に関する研修
5月　施設の危機管理に関する研修　
</t>
    <rPh sb="1" eb="2">
      <t>ガツ</t>
    </rPh>
    <rPh sb="3" eb="7">
      <t>コジンジョウホウ</t>
    </rPh>
    <rPh sb="8" eb="9">
      <t>カン</t>
    </rPh>
    <rPh sb="11" eb="13">
      <t>ケンシュウ</t>
    </rPh>
    <rPh sb="15" eb="16">
      <t>ガツ</t>
    </rPh>
    <rPh sb="17" eb="19">
      <t>シセツ</t>
    </rPh>
    <rPh sb="20" eb="24">
      <t>キキカンリ</t>
    </rPh>
    <rPh sb="25" eb="26">
      <t>カン</t>
    </rPh>
    <rPh sb="28" eb="30">
      <t>ケンシュウ</t>
    </rPh>
    <phoneticPr fontId="1"/>
  </si>
  <si>
    <t>◇◇</t>
    <phoneticPr fontId="1"/>
  </si>
  <si>
    <r>
      <t>全　</t>
    </r>
    <r>
      <rPr>
        <sz val="10"/>
        <color rgb="FFFF0000"/>
        <rFont val="HG丸ｺﾞｼｯｸM-PRO"/>
        <family val="3"/>
        <charset val="128"/>
      </rPr>
      <t>３</t>
    </r>
    <r>
      <rPr>
        <sz val="10"/>
        <rFont val="ＭＳ Ｐ明朝"/>
        <family val="1"/>
        <charset val="128"/>
      </rPr>
      <t>枚中　</t>
    </r>
    <r>
      <rPr>
        <sz val="10"/>
        <color rgb="FFFF0000"/>
        <rFont val="HG丸ｺﾞｼｯｸM-PRO"/>
        <family val="3"/>
        <charset val="128"/>
      </rPr>
      <t>２</t>
    </r>
    <r>
      <rPr>
        <sz val="10"/>
        <rFont val="ＭＳ Ｐ明朝"/>
        <family val="1"/>
        <charset val="128"/>
      </rPr>
      <t>枚目</t>
    </r>
    <rPh sb="0" eb="1">
      <t>ゼン</t>
    </rPh>
    <rPh sb="3" eb="4">
      <t>マイ</t>
    </rPh>
    <rPh sb="4" eb="5">
      <t>チュウ</t>
    </rPh>
    <rPh sb="7" eb="9">
      <t>マイメ</t>
    </rPh>
    <phoneticPr fontId="1"/>
  </si>
  <si>
    <t>○○　○○</t>
    <phoneticPr fontId="1"/>
  </si>
  <si>
    <t>◇◇小</t>
    <rPh sb="1" eb="3">
      <t>シカクショウ</t>
    </rPh>
    <phoneticPr fontId="1"/>
  </si>
  <si>
    <t>○○町</t>
    <rPh sb="2" eb="3">
      <t>チョウ</t>
    </rPh>
    <phoneticPr fontId="1"/>
  </si>
  <si>
    <t>△△会社</t>
    <rPh sb="2" eb="4">
      <t>カイシャ</t>
    </rPh>
    <phoneticPr fontId="1"/>
  </si>
  <si>
    <t>□会社</t>
    <rPh sb="1" eb="3">
      <t>カイシャ</t>
    </rPh>
    <phoneticPr fontId="1"/>
  </si>
  <si>
    <t>夏季・冬季休業期間のみ利用</t>
    <rPh sb="0" eb="2">
      <t>カキ</t>
    </rPh>
    <rPh sb="3" eb="5">
      <t>トウキ</t>
    </rPh>
    <rPh sb="5" eb="9">
      <t>キュウギョウキカン</t>
    </rPh>
    <rPh sb="11" eb="13">
      <t>リヨウ</t>
    </rPh>
    <phoneticPr fontId="1"/>
  </si>
  <si>
    <t>○○　△△</t>
    <phoneticPr fontId="1"/>
  </si>
  <si>
    <t>函館市○○町○○番○号</t>
    <rPh sb="0" eb="3">
      <t>ハコダテシ</t>
    </rPh>
    <rPh sb="5" eb="6">
      <t>チョウ</t>
    </rPh>
    <rPh sb="8" eb="9">
      <t>バン</t>
    </rPh>
    <rPh sb="10" eb="11">
      <t>ゴウ</t>
    </rPh>
    <phoneticPr fontId="1"/>
  </si>
  <si>
    <t>○○-○○○○</t>
    <phoneticPr fontId="1"/>
  </si>
  <si>
    <t>△△　◇◇</t>
    <phoneticPr fontId="1"/>
  </si>
  <si>
    <t>090-○○○○-○○○○</t>
    <phoneticPr fontId="1"/>
  </si>
  <si>
    <t>□□　○○</t>
    <phoneticPr fontId="1"/>
  </si>
  <si>
    <t>※1 利用児童数は利用区分ごとに小数点以下を切り上げてください。</t>
    <rPh sb="3" eb="5">
      <t>リヨウ</t>
    </rPh>
    <rPh sb="5" eb="7">
      <t>ジドウ</t>
    </rPh>
    <rPh sb="7" eb="8">
      <t>スウ</t>
    </rPh>
    <rPh sb="9" eb="11">
      <t>リヨウ</t>
    </rPh>
    <rPh sb="11" eb="13">
      <t>クブン</t>
    </rPh>
    <rPh sb="16" eb="19">
      <t>ショウスウテン</t>
    </rPh>
    <rPh sb="19" eb="21">
      <t>イカ</t>
    </rPh>
    <rPh sb="22" eb="23">
      <t>キ</t>
    </rPh>
    <rPh sb="24" eb="25">
      <t>ア</t>
    </rPh>
    <phoneticPr fontId="1"/>
  </si>
  <si>
    <t>※1　就労以外の理由（病気療養，看護，求職中）で入所の場合は，「勤務先」欄に理由を記入してください。</t>
    <rPh sb="3" eb="5">
      <t>シュウロウ</t>
    </rPh>
    <rPh sb="5" eb="7">
      <t>イガイ</t>
    </rPh>
    <rPh sb="8" eb="10">
      <t>リユウ</t>
    </rPh>
    <rPh sb="11" eb="13">
      <t>ビョウキ</t>
    </rPh>
    <rPh sb="13" eb="15">
      <t>リョウヨウ</t>
    </rPh>
    <rPh sb="16" eb="18">
      <t>カンゴ</t>
    </rPh>
    <rPh sb="19" eb="21">
      <t>キュウショク</t>
    </rPh>
    <rPh sb="21" eb="22">
      <t>チュウ</t>
    </rPh>
    <rPh sb="24" eb="26">
      <t>ニュウショ</t>
    </rPh>
    <rPh sb="27" eb="29">
      <t>バアイ</t>
    </rPh>
    <rPh sb="32" eb="35">
      <t>キンムサキ</t>
    </rPh>
    <rPh sb="36" eb="37">
      <t>ラン</t>
    </rPh>
    <rPh sb="38" eb="40">
      <t>リユウ</t>
    </rPh>
    <rPh sb="41" eb="43">
      <t>キニュウ</t>
    </rPh>
    <phoneticPr fontId="1"/>
  </si>
  <si>
    <t>※2　毎日利用以外の利用方法を設定している場合，以下の表を参考に該当する利用方法を記入してください。</t>
    <rPh sb="3" eb="5">
      <t>マイニチ</t>
    </rPh>
    <rPh sb="5" eb="7">
      <t>リヨウ</t>
    </rPh>
    <rPh sb="7" eb="9">
      <t>イガイ</t>
    </rPh>
    <rPh sb="10" eb="12">
      <t>リヨウ</t>
    </rPh>
    <rPh sb="12" eb="14">
      <t>ホウホウ</t>
    </rPh>
    <rPh sb="15" eb="17">
      <t>セッテイ</t>
    </rPh>
    <rPh sb="21" eb="23">
      <t>バアイ</t>
    </rPh>
    <rPh sb="24" eb="26">
      <t>イカ</t>
    </rPh>
    <rPh sb="27" eb="28">
      <t>ヒョウ</t>
    </rPh>
    <rPh sb="29" eb="31">
      <t>サンコウ</t>
    </rPh>
    <rPh sb="32" eb="34">
      <t>ガイトウ</t>
    </rPh>
    <rPh sb="36" eb="40">
      <t>リヨウホウホウ</t>
    </rPh>
    <rPh sb="41" eb="42">
      <t>カキ</t>
    </rPh>
    <rPh sb="42" eb="43">
      <t>カキ</t>
    </rPh>
    <phoneticPr fontId="1"/>
  </si>
  <si>
    <t>民有地専用施設　※</t>
    <rPh sb="0" eb="3">
      <t>ミンユウチ</t>
    </rPh>
    <phoneticPr fontId="1"/>
  </si>
  <si>
    <t>民有地専用施設　※　</t>
    <rPh sb="0" eb="3">
      <t>ミンユウチ</t>
    </rPh>
    <phoneticPr fontId="1"/>
  </si>
  <si>
    <t>支援の単位１</t>
    <rPh sb="0" eb="2">
      <t>シエン</t>
    </rPh>
    <rPh sb="3" eb="5">
      <t>タンイ</t>
    </rPh>
    <phoneticPr fontId="1"/>
  </si>
  <si>
    <t>支援の単位２</t>
    <rPh sb="0" eb="2">
      <t>シエン</t>
    </rPh>
    <rPh sb="3" eb="5">
      <t>タンイ</t>
    </rPh>
    <phoneticPr fontId="1"/>
  </si>
  <si>
    <t>支援の単位３</t>
    <rPh sb="0" eb="2">
      <t>シエン</t>
    </rPh>
    <rPh sb="3" eb="5">
      <t>タンイ</t>
    </rPh>
    <phoneticPr fontId="1"/>
  </si>
  <si>
    <t>令和8</t>
    <rPh sb="0" eb="2">
      <t>レイワ</t>
    </rPh>
    <phoneticPr fontId="1"/>
  </si>
  <si>
    <t>令和８年度放課後児童クラブ開所予定日数内訳書</t>
    <rPh sb="0" eb="1">
      <t>レイ</t>
    </rPh>
    <rPh sb="1" eb="2">
      <t>カズ</t>
    </rPh>
    <rPh sb="3" eb="5">
      <t>ネンド</t>
    </rPh>
    <rPh sb="5" eb="8">
      <t>ホウカゴ</t>
    </rPh>
    <rPh sb="8" eb="10">
      <t>ジドウ</t>
    </rPh>
    <rPh sb="13" eb="15">
      <t>カイショ</t>
    </rPh>
    <rPh sb="15" eb="17">
      <t>ヨテイ</t>
    </rPh>
    <rPh sb="17" eb="19">
      <t>ニッスウ</t>
    </rPh>
    <rPh sb="19" eb="22">
      <t>ウチワケショ</t>
    </rPh>
    <phoneticPr fontId="1"/>
  </si>
  <si>
    <t>　　　　　　複数の支援の単位や他クラブと合同で実施することであらかじめ支援の単位を減じることを利用者へ周知し，利用可能人数を制限して実施する場合は，もう一方のクラブの開所日とはみなされませんので「合」と記載のうえ，開所日には</t>
    <rPh sb="6" eb="8">
      <t>フクスウ</t>
    </rPh>
    <rPh sb="9" eb="11">
      <t>シエン</t>
    </rPh>
    <rPh sb="12" eb="14">
      <t>タンイ</t>
    </rPh>
    <rPh sb="15" eb="16">
      <t>タ</t>
    </rPh>
    <rPh sb="20" eb="22">
      <t>ゴウドウ</t>
    </rPh>
    <rPh sb="23" eb="25">
      <t>ジッシ</t>
    </rPh>
    <rPh sb="35" eb="37">
      <t>シエン</t>
    </rPh>
    <rPh sb="38" eb="40">
      <t>タンイ</t>
    </rPh>
    <rPh sb="41" eb="42">
      <t>ゲン</t>
    </rPh>
    <rPh sb="47" eb="50">
      <t>リヨウシャ</t>
    </rPh>
    <rPh sb="51" eb="53">
      <t>シュウチ</t>
    </rPh>
    <rPh sb="55" eb="57">
      <t>リヨウ</t>
    </rPh>
    <rPh sb="57" eb="59">
      <t>カノウ</t>
    </rPh>
    <rPh sb="59" eb="61">
      <t>ニンズウ</t>
    </rPh>
    <rPh sb="62" eb="64">
      <t>セイゲン</t>
    </rPh>
    <rPh sb="66" eb="68">
      <t>ジッシ</t>
    </rPh>
    <rPh sb="70" eb="72">
      <t>バアイ</t>
    </rPh>
    <rPh sb="76" eb="78">
      <t>イッポウ</t>
    </rPh>
    <rPh sb="83" eb="85">
      <t>カイショ</t>
    </rPh>
    <rPh sb="85" eb="86">
      <t>ビ</t>
    </rPh>
    <rPh sb="98" eb="99">
      <t>ゴウ</t>
    </rPh>
    <rPh sb="101" eb="103">
      <t>キサイ</t>
    </rPh>
    <rPh sb="107" eb="109">
      <t>カイショ</t>
    </rPh>
    <rPh sb="109" eb="110">
      <t>ビ</t>
    </rPh>
    <phoneticPr fontId="1"/>
  </si>
  <si>
    <t>・学年始休業：4/1 （水）～4/7 （火）</t>
    <rPh sb="1" eb="3">
      <t>ガクネン</t>
    </rPh>
    <rPh sb="3" eb="4">
      <t>ハジメ</t>
    </rPh>
    <rPh sb="4" eb="6">
      <t>キュウギョウ</t>
    </rPh>
    <rPh sb="12" eb="13">
      <t>スイ</t>
    </rPh>
    <rPh sb="20" eb="21">
      <t>カ</t>
    </rPh>
    <phoneticPr fontId="28"/>
  </si>
  <si>
    <t>・夏季休業　：7/25（土）～8/23（日）</t>
    <rPh sb="1" eb="3">
      <t>カキ</t>
    </rPh>
    <rPh sb="3" eb="5">
      <t>キュウギョウ</t>
    </rPh>
    <rPh sb="12" eb="13">
      <t>ド</t>
    </rPh>
    <rPh sb="20" eb="21">
      <t>ニチ</t>
    </rPh>
    <phoneticPr fontId="28"/>
  </si>
  <si>
    <t>・冬季休業　：12/26（土）～1/14（木）</t>
    <rPh sb="1" eb="3">
      <t>トウキ</t>
    </rPh>
    <rPh sb="3" eb="5">
      <t>キュウギョウ</t>
    </rPh>
    <rPh sb="13" eb="14">
      <t>ド</t>
    </rPh>
    <rPh sb="21" eb="22">
      <t>モク</t>
    </rPh>
    <phoneticPr fontId="28"/>
  </si>
  <si>
    <t>・学年末休業： 3/25（木）～3/31（水）</t>
    <rPh sb="1" eb="4">
      <t>ガクネンマツ</t>
    </rPh>
    <rPh sb="4" eb="6">
      <t>キュウギョウ</t>
    </rPh>
    <rPh sb="13" eb="14">
      <t>モク</t>
    </rPh>
    <rPh sb="21" eb="22">
      <t>スイ</t>
    </rPh>
    <phoneticPr fontId="28"/>
  </si>
  <si>
    <t>※「日曜日・祝日」の開所日は次の要件を全て満たすもの。　①全入所児童が対象であること　②開所時間が８時間以上であること</t>
    <rPh sb="2" eb="4">
      <t>ニチヨウ</t>
    </rPh>
    <rPh sb="4" eb="5">
      <t>ビ</t>
    </rPh>
    <rPh sb="6" eb="8">
      <t>シュクジツ</t>
    </rPh>
    <rPh sb="10" eb="12">
      <t>カイショ</t>
    </rPh>
    <rPh sb="12" eb="13">
      <t>ビ</t>
    </rPh>
    <rPh sb="14" eb="15">
      <t>ツギ</t>
    </rPh>
    <rPh sb="16" eb="18">
      <t>ヨウケン</t>
    </rPh>
    <rPh sb="19" eb="20">
      <t>スベ</t>
    </rPh>
    <rPh sb="21" eb="22">
      <t>ミ</t>
    </rPh>
    <phoneticPr fontId="1"/>
  </si>
  <si>
    <t>※夏季・冬季の学校閉庁日は，各校の実情に合わせて設定されます。また，年末年始の６日間は全道統一の学校閉庁日です。</t>
    <rPh sb="1" eb="3">
      <t>カキ</t>
    </rPh>
    <rPh sb="4" eb="5">
      <t>フユ</t>
    </rPh>
    <rPh sb="7" eb="12">
      <t>ガッコウヘイチョウビ</t>
    </rPh>
    <rPh sb="14" eb="16">
      <t>カクコウ</t>
    </rPh>
    <rPh sb="17" eb="19">
      <t>ジツジョウ</t>
    </rPh>
    <rPh sb="20" eb="21">
      <t>ア</t>
    </rPh>
    <rPh sb="24" eb="26">
      <t>セッテイ</t>
    </rPh>
    <rPh sb="34" eb="38">
      <t>ネンマツネンシ</t>
    </rPh>
    <rPh sb="40" eb="42">
      <t>ニチカン</t>
    </rPh>
    <rPh sb="43" eb="47">
      <t>ゼンドウトウイツ</t>
    </rPh>
    <rPh sb="48" eb="53">
      <t>ガッコウヘイチョウビ</t>
    </rPh>
    <phoneticPr fontId="1"/>
  </si>
  <si>
    <t>×</t>
  </si>
  <si>
    <t>合</t>
    <rPh sb="0" eb="1">
      <t>ゴウ</t>
    </rPh>
    <phoneticPr fontId="1"/>
  </si>
  <si>
    <t>令和８</t>
    <rPh sb="0" eb="2">
      <t>レイワ</t>
    </rPh>
    <phoneticPr fontId="1"/>
  </si>
  <si>
    <t>※日・祝日の開所理由(具体的に記載すること。（例：8/2学童まつり，8/11キャンプ等）</t>
    <rPh sb="1" eb="2">
      <t>ニチ</t>
    </rPh>
    <rPh sb="3" eb="5">
      <t>シュクジツ</t>
    </rPh>
    <rPh sb="6" eb="8">
      <t>カイショ</t>
    </rPh>
    <rPh sb="8" eb="10">
      <t>リユウ</t>
    </rPh>
    <rPh sb="11" eb="14">
      <t>グタイテキ</t>
    </rPh>
    <rPh sb="15" eb="17">
      <t>キサイ</t>
    </rPh>
    <rPh sb="23" eb="24">
      <t>レイ</t>
    </rPh>
    <rPh sb="28" eb="30">
      <t>ガクドウ</t>
    </rPh>
    <rPh sb="42" eb="43">
      <t>トウ</t>
    </rPh>
    <phoneticPr fontId="1"/>
  </si>
  <si>
    <t>8/2学童まつり</t>
    <rPh sb="3" eb="5">
      <t>ガクドウ</t>
    </rPh>
    <phoneticPr fontId="1"/>
  </si>
  <si>
    <t>※日・祝日の開所理由(具体的に記載すること。（例：8/2学童まつり，8/11キャンプ等）</t>
    <rPh sb="1" eb="2">
      <t>ニチ</t>
    </rPh>
    <rPh sb="3" eb="5">
      <t>シュクジツ</t>
    </rPh>
    <rPh sb="6" eb="8">
      <t>カイショ</t>
    </rPh>
    <rPh sb="8" eb="10">
      <t>リユウ</t>
    </rPh>
    <rPh sb="11" eb="14">
      <t>グタイテキ</t>
    </rPh>
    <rPh sb="15" eb="17">
      <t>キサイ</t>
    </rPh>
    <phoneticPr fontId="1"/>
  </si>
  <si>
    <t>※日・祝日以外の休所日（例：8/12～15お盆休み）</t>
    <rPh sb="1" eb="2">
      <t>ニチ</t>
    </rPh>
    <rPh sb="3" eb="5">
      <t>シュクジツ</t>
    </rPh>
    <rPh sb="5" eb="7">
      <t>イガイ</t>
    </rPh>
    <rPh sb="8" eb="9">
      <t>キュウ</t>
    </rPh>
    <rPh sb="9" eb="10">
      <t>ショ</t>
    </rPh>
    <rPh sb="10" eb="11">
      <t>ビ</t>
    </rPh>
    <rPh sb="12" eb="13">
      <t>レイ</t>
    </rPh>
    <rPh sb="22" eb="23">
      <t>ボン</t>
    </rPh>
    <rPh sb="23" eb="24">
      <t>ヤス</t>
    </rPh>
    <phoneticPr fontId="1"/>
  </si>
  <si>
    <t>8/8,10クラブ２と合同，8/12~15お盆休み，12/29~1/3年末年始</t>
    <rPh sb="11" eb="13">
      <t>ゴウドウ</t>
    </rPh>
    <rPh sb="22" eb="24">
      <t>ボンヤス</t>
    </rPh>
    <rPh sb="35" eb="37">
      <t>ネンマツ</t>
    </rPh>
    <rPh sb="37" eb="39">
      <t>ネンシ</t>
    </rPh>
    <phoneticPr fontId="1"/>
  </si>
  <si>
    <t>※日・祝日以外の休所日(例）（例：8/12～15お盆休み）</t>
    <rPh sb="1" eb="2">
      <t>ニチ</t>
    </rPh>
    <rPh sb="3" eb="5">
      <t>シュクジツ</t>
    </rPh>
    <rPh sb="5" eb="7">
      <t>イガイ</t>
    </rPh>
    <rPh sb="8" eb="9">
      <t>キュウ</t>
    </rPh>
    <rPh sb="9" eb="10">
      <t>ショ</t>
    </rPh>
    <rPh sb="10" eb="11">
      <t>ビ</t>
    </rPh>
    <rPh sb="12" eb="13">
      <t>レイ</t>
    </rPh>
    <phoneticPr fontId="1"/>
  </si>
  <si>
    <r>
      <rPr>
        <sz val="10"/>
        <color rgb="FFFF0000"/>
        <rFont val="HG丸ｺﾞｼｯｸM-PRO"/>
        <family val="3"/>
        <charset val="128"/>
      </rPr>
      <t>　令和８</t>
    </r>
    <r>
      <rPr>
        <sz val="10"/>
        <rFont val="ＭＳ Ｐ明朝"/>
        <family val="1"/>
        <charset val="128"/>
      </rPr>
      <t>年４月１日現在</t>
    </r>
    <rPh sb="1" eb="3">
      <t>レイワ</t>
    </rPh>
    <rPh sb="4" eb="5">
      <t>ネン</t>
    </rPh>
    <rPh sb="6" eb="7">
      <t>ガツ</t>
    </rPh>
    <rPh sb="8" eb="9">
      <t>ニチ</t>
    </rPh>
    <rPh sb="9" eb="11">
      <t>ゲンザイ</t>
    </rPh>
    <phoneticPr fontId="1"/>
  </si>
  <si>
    <t>△△　△△</t>
    <phoneticPr fontId="1"/>
  </si>
  <si>
    <t>△△小</t>
    <rPh sb="2" eb="3">
      <t>ショウ</t>
    </rPh>
    <phoneticPr fontId="1"/>
  </si>
  <si>
    <t>△△町</t>
    <rPh sb="2" eb="3">
      <t>チョウ</t>
    </rPh>
    <phoneticPr fontId="1"/>
  </si>
  <si>
    <t>□□</t>
    <phoneticPr fontId="1"/>
  </si>
  <si>
    <t>㈲○○</t>
    <phoneticPr fontId="1"/>
  </si>
  <si>
    <t>求職中</t>
    <rPh sb="0" eb="3">
      <t>キュウショクチュウ</t>
    </rPh>
    <phoneticPr fontId="1"/>
  </si>
  <si>
    <t>病気療養</t>
    <rPh sb="0" eb="4">
      <t>ビョウキリョウヨウ</t>
    </rPh>
    <phoneticPr fontId="1"/>
  </si>
  <si>
    <t>○商店</t>
    <rPh sb="1" eb="3">
      <t>ショウテン</t>
    </rPh>
    <phoneticPr fontId="1"/>
  </si>
  <si>
    <t>共同学童保育所○○クラブ</t>
    <rPh sb="0" eb="9">
      <t>キョウドウガクドウホイクジョマルマル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</si>
</sst>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0_);[Red]\(0.00\)"/>
    <numFmt numFmtId="178" formatCode="#\ ?/6"/>
    <numFmt numFmtId="179" formatCode="0_);[Red]\(0\)"/>
  </numFmts>
  <fonts count="5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Ｐゴシック"/>
      <family val="2"/>
      <charset val="128"/>
      <scheme val="minor"/>
    </font>
    <font>
      <sz val="9"/>
      <color theme="1"/>
      <name val="ＭＳ 明朝"/>
      <family val="1"/>
      <charset val="128"/>
    </font>
    <font>
      <sz val="10"/>
      <color theme="1"/>
      <name val="ＭＳ Ｐ明朝"/>
      <family val="1"/>
      <charset val="128"/>
    </font>
    <font>
      <sz val="8"/>
      <color theme="1"/>
      <name val="ＭＳ Ｐ明朝"/>
      <family val="1"/>
      <charset val="128"/>
    </font>
    <font>
      <sz val="12"/>
      <color theme="1"/>
      <name val="ＭＳ Ｐ明朝"/>
      <family val="1"/>
      <charset val="128"/>
    </font>
    <font>
      <sz val="11"/>
      <color theme="1"/>
      <name val="ＭＳ Ｐ明朝"/>
      <family val="1"/>
      <charset val="128"/>
    </font>
    <font>
      <sz val="6"/>
      <color theme="1"/>
      <name val="ＭＳ Ｐ明朝"/>
      <family val="1"/>
      <charset val="128"/>
    </font>
    <font>
      <sz val="11"/>
      <name val="ＭＳ Ｐゴシック"/>
      <family val="3"/>
      <charset val="128"/>
    </font>
    <font>
      <sz val="10"/>
      <name val="ＭＳ Ｐゴシック"/>
      <family val="3"/>
      <charset val="128"/>
    </font>
    <font>
      <sz val="8"/>
      <name val="ＭＳ Ｐゴシック"/>
      <family val="3"/>
      <charset val="128"/>
    </font>
    <font>
      <sz val="10"/>
      <name val="ＭＳ 明朝"/>
      <family val="1"/>
      <charset val="128"/>
    </font>
    <font>
      <sz val="8"/>
      <name val="ＭＳ Ｐ明朝"/>
      <family val="1"/>
      <charset val="128"/>
    </font>
    <font>
      <sz val="6"/>
      <name val="ＭＳ Ｐ明朝"/>
      <family val="1"/>
      <charset val="128"/>
    </font>
    <font>
      <sz val="10"/>
      <name val="ＭＳ Ｐ明朝"/>
      <family val="1"/>
      <charset val="128"/>
    </font>
    <font>
      <sz val="11"/>
      <name val="ＭＳ 明朝"/>
      <family val="1"/>
      <charset val="128"/>
    </font>
    <font>
      <sz val="12"/>
      <name val="ＭＳ 明朝"/>
      <family val="1"/>
      <charset val="128"/>
    </font>
    <font>
      <u/>
      <sz val="11"/>
      <name val="ＭＳ 明朝"/>
      <family val="1"/>
      <charset val="128"/>
    </font>
    <font>
      <u/>
      <sz val="12"/>
      <name val="ＭＳ 明朝"/>
      <family val="1"/>
      <charset val="128"/>
    </font>
    <font>
      <sz val="8"/>
      <name val="ＭＳ 明朝"/>
      <family val="1"/>
      <charset val="128"/>
    </font>
    <font>
      <sz val="9"/>
      <name val="ＭＳ 明朝"/>
      <family val="1"/>
      <charset val="128"/>
    </font>
    <font>
      <sz val="6"/>
      <name val="ＭＳ 明朝"/>
      <family val="1"/>
      <charset val="128"/>
    </font>
    <font>
      <sz val="12"/>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6"/>
      <name val="ＭＳ Ｐゴシック"/>
      <family val="3"/>
      <charset val="128"/>
    </font>
    <font>
      <sz val="5"/>
      <name val="ＭＳ Ｐ明朝"/>
      <family val="1"/>
      <charset val="128"/>
    </font>
    <font>
      <sz val="14"/>
      <color theme="1"/>
      <name val="メイリオ"/>
      <family val="3"/>
      <charset val="128"/>
    </font>
    <font>
      <sz val="11"/>
      <color theme="1"/>
      <name val="メイリオ"/>
      <family val="3"/>
      <charset val="128"/>
    </font>
    <font>
      <sz val="11"/>
      <name val="メイリオ"/>
      <family val="3"/>
      <charset val="128"/>
    </font>
    <font>
      <sz val="9"/>
      <name val="メイリオ"/>
      <family val="3"/>
      <charset val="128"/>
    </font>
    <font>
      <b/>
      <sz val="11"/>
      <color theme="0"/>
      <name val="メイリオ"/>
      <family val="3"/>
      <charset val="128"/>
    </font>
    <font>
      <sz val="11"/>
      <color indexed="8"/>
      <name val="メイリオ"/>
      <family val="3"/>
      <charset val="128"/>
    </font>
    <font>
      <b/>
      <sz val="11"/>
      <color rgb="FFFF0000"/>
      <name val="メイリオ"/>
      <family val="3"/>
      <charset val="128"/>
    </font>
    <font>
      <sz val="12"/>
      <name val="メイリオ"/>
      <family val="3"/>
      <charset val="128"/>
    </font>
    <font>
      <sz val="12"/>
      <color indexed="8"/>
      <name val="メイリオ"/>
      <family val="3"/>
      <charset val="128"/>
    </font>
    <font>
      <sz val="12"/>
      <color theme="1"/>
      <name val="メイリオ"/>
      <family val="3"/>
      <charset val="128"/>
    </font>
    <font>
      <sz val="10"/>
      <color theme="1"/>
      <name val="メイリオ"/>
      <family val="3"/>
      <charset val="128"/>
    </font>
    <font>
      <sz val="9"/>
      <color theme="1"/>
      <name val="メイリオ"/>
      <family val="3"/>
      <charset val="128"/>
    </font>
    <font>
      <sz val="12"/>
      <color theme="1"/>
      <name val="ＭＳ Ｐゴシック"/>
      <family val="2"/>
      <charset val="128"/>
      <scheme val="minor"/>
    </font>
    <font>
      <sz val="11"/>
      <color theme="1"/>
      <name val="ＭＳ Ｐゴシック"/>
      <family val="3"/>
      <charset val="128"/>
    </font>
    <font>
      <sz val="11"/>
      <color indexed="10"/>
      <name val="ＭＳ Ｐゴシック"/>
      <family val="3"/>
      <charset val="128"/>
    </font>
    <font>
      <sz val="12"/>
      <color theme="1"/>
      <name val="ＭＳ Ｐゴシック"/>
      <family val="3"/>
      <charset val="128"/>
    </font>
    <font>
      <b/>
      <sz val="12"/>
      <color theme="1"/>
      <name val="メイリオ"/>
      <family val="3"/>
      <charset val="128"/>
    </font>
    <font>
      <sz val="10"/>
      <color rgb="FFFF0000"/>
      <name val="HG丸ｺﾞｼｯｸM-PRO"/>
      <family val="3"/>
      <charset val="128"/>
    </font>
    <font>
      <sz val="11"/>
      <color rgb="FFFF0000"/>
      <name val="HG丸ｺﾞｼｯｸM-PRO"/>
      <family val="3"/>
      <charset val="128"/>
    </font>
    <font>
      <sz val="9"/>
      <color rgb="FFFF0000"/>
      <name val="HG丸ｺﾞｼｯｸM-PRO"/>
      <family val="3"/>
      <charset val="128"/>
    </font>
    <font>
      <sz val="6"/>
      <color rgb="FFFF0000"/>
      <name val="HG丸ｺﾞｼｯｸM-PRO"/>
      <family val="3"/>
      <charset val="128"/>
    </font>
    <font>
      <sz val="8"/>
      <color rgb="FFFF0000"/>
      <name val="HG丸ｺﾞｼｯｸM-PRO"/>
      <family val="3"/>
      <charset val="128"/>
    </font>
    <font>
      <sz val="12"/>
      <color rgb="FFFF0000"/>
      <name val="メイリオ"/>
      <family val="3"/>
      <charset val="128"/>
    </font>
    <font>
      <sz val="10"/>
      <name val="ＭＳ Ｐ明朝"/>
      <family val="3"/>
      <charset val="128"/>
    </font>
    <font>
      <sz val="11"/>
      <name val="HG丸ｺﾞｼｯｸM-PRO"/>
      <family val="3"/>
      <charset val="128"/>
    </font>
    <font>
      <sz val="11"/>
      <color rgb="FFFF0000"/>
      <name val="メイリオ"/>
      <family val="3"/>
      <charset val="128"/>
    </font>
    <font>
      <sz val="9.5"/>
      <color theme="1"/>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lightUp"/>
    </fill>
    <fill>
      <patternFill patternType="lightUp">
        <bgColor theme="0" tint="-4.9989318521683403E-2"/>
      </patternFill>
    </fill>
    <fill>
      <patternFill patternType="lightUp">
        <fgColor auto="1"/>
      </patternFill>
    </fill>
  </fills>
  <borders count="15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double">
        <color auto="1"/>
      </left>
      <right style="double">
        <color auto="1"/>
      </right>
      <top style="double">
        <color auto="1"/>
      </top>
      <bottom style="double">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hair">
        <color indexed="64"/>
      </left>
      <right style="thin">
        <color auto="1"/>
      </right>
      <top style="hair">
        <color auto="1"/>
      </top>
      <bottom style="thin">
        <color auto="1"/>
      </bottom>
      <diagonal/>
    </border>
    <border>
      <left style="hair">
        <color indexed="64"/>
      </left>
      <right/>
      <top style="hair">
        <color auto="1"/>
      </top>
      <bottom style="thin">
        <color auto="1"/>
      </bottom>
      <diagonal/>
    </border>
    <border>
      <left/>
      <right style="hair">
        <color indexed="64"/>
      </right>
      <top/>
      <bottom style="thin">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style="hair">
        <color indexed="64"/>
      </bottom>
      <diagonal/>
    </border>
    <border>
      <left style="hair">
        <color indexed="64"/>
      </left>
      <right/>
      <top style="thin">
        <color auto="1"/>
      </top>
      <bottom style="hair">
        <color auto="1"/>
      </bottom>
      <diagonal/>
    </border>
    <border>
      <left style="hair">
        <color indexed="64"/>
      </left>
      <right style="thin">
        <color auto="1"/>
      </right>
      <top style="thin">
        <color auto="1"/>
      </top>
      <bottom style="thin">
        <color auto="1"/>
      </bottom>
      <diagonal/>
    </border>
    <border>
      <left/>
      <right style="hair">
        <color indexed="64"/>
      </right>
      <top style="thin">
        <color auto="1"/>
      </top>
      <bottom style="hair">
        <color auto="1"/>
      </bottom>
      <diagonal/>
    </border>
    <border>
      <left/>
      <right style="hair">
        <color indexed="64"/>
      </right>
      <top style="hair">
        <color auto="1"/>
      </top>
      <bottom style="thin">
        <color auto="1"/>
      </bottom>
      <diagonal/>
    </border>
    <border>
      <left style="hair">
        <color indexed="64"/>
      </left>
      <right style="hair">
        <color indexed="64"/>
      </right>
      <top style="thin">
        <color auto="1"/>
      </top>
      <bottom style="thin">
        <color auto="1"/>
      </bottom>
      <diagonal/>
    </border>
    <border>
      <left/>
      <right style="hair">
        <color indexed="64"/>
      </right>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hair">
        <color indexed="64"/>
      </left>
      <right/>
      <top style="thin">
        <color auto="1"/>
      </top>
      <bottom style="thin">
        <color auto="1"/>
      </bottom>
      <diagonal/>
    </border>
    <border>
      <left/>
      <right/>
      <top style="hair">
        <color indexed="64"/>
      </top>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indexed="64"/>
      </top>
      <bottom style="medium">
        <color auto="1"/>
      </bottom>
      <diagonal/>
    </border>
    <border>
      <left style="hair">
        <color indexed="64"/>
      </left>
      <right/>
      <top/>
      <bottom style="thin">
        <color auto="1"/>
      </bottom>
      <diagonal/>
    </border>
    <border>
      <left style="hair">
        <color indexed="64"/>
      </left>
      <right style="hair">
        <color indexed="64"/>
      </right>
      <top style="hair">
        <color indexed="64"/>
      </top>
      <bottom style="hair">
        <color indexed="64"/>
      </bottom>
      <diagonal/>
    </border>
    <border>
      <left style="thin">
        <color auto="1"/>
      </left>
      <right/>
      <top style="hair">
        <color auto="1"/>
      </top>
      <bottom/>
      <diagonal/>
    </border>
    <border>
      <left style="hair">
        <color indexed="64"/>
      </left>
      <right/>
      <top/>
      <bottom/>
      <diagonal/>
    </border>
    <border>
      <left/>
      <right style="hair">
        <color indexed="64"/>
      </right>
      <top style="thin">
        <color auto="1"/>
      </top>
      <bottom style="thin">
        <color auto="1"/>
      </bottom>
      <diagonal/>
    </border>
    <border>
      <left/>
      <right style="hair">
        <color indexed="64"/>
      </right>
      <top style="thin">
        <color auto="1"/>
      </top>
      <bottom/>
      <diagonal/>
    </border>
    <border>
      <left style="hair">
        <color indexed="64"/>
      </left>
      <right/>
      <top style="thin">
        <color auto="1"/>
      </top>
      <bottom/>
      <diagonal/>
    </border>
    <border>
      <left style="hair">
        <color indexed="64"/>
      </left>
      <right style="hair">
        <color auto="1"/>
      </right>
      <top/>
      <bottom style="thin">
        <color auto="1"/>
      </bottom>
      <diagonal/>
    </border>
    <border>
      <left style="thin">
        <color auto="1"/>
      </left>
      <right style="hair">
        <color auto="1"/>
      </right>
      <top style="thin">
        <color auto="1"/>
      </top>
      <bottom/>
      <diagonal/>
    </border>
    <border>
      <left style="hair">
        <color indexed="64"/>
      </left>
      <right style="hair">
        <color indexed="64"/>
      </right>
      <top style="thin">
        <color auto="1"/>
      </top>
      <bottom/>
      <diagonal/>
    </border>
    <border>
      <left style="thin">
        <color auto="1"/>
      </left>
      <right style="hair">
        <color auto="1"/>
      </right>
      <top style="hair">
        <color indexed="64"/>
      </top>
      <bottom style="thin">
        <color auto="1"/>
      </bottom>
      <diagonal/>
    </border>
    <border>
      <left style="hair">
        <color indexed="64"/>
      </left>
      <right style="hair">
        <color indexed="64"/>
      </right>
      <top style="hair">
        <color indexed="64"/>
      </top>
      <bottom style="thin">
        <color auto="1"/>
      </bottom>
      <diagonal/>
    </border>
    <border>
      <left style="thin">
        <color auto="1"/>
      </left>
      <right style="hair">
        <color auto="1"/>
      </right>
      <top style="hair">
        <color indexed="64"/>
      </top>
      <bottom style="hair">
        <color indexed="64"/>
      </bottom>
      <diagonal/>
    </border>
    <border>
      <left style="thin">
        <color auto="1"/>
      </left>
      <right style="hair">
        <color auto="1"/>
      </right>
      <top/>
      <bottom/>
      <diagonal/>
    </border>
    <border>
      <left style="hair">
        <color indexed="64"/>
      </left>
      <right style="hair">
        <color auto="1"/>
      </right>
      <top/>
      <bottom/>
      <diagonal/>
    </border>
    <border diagonalUp="1">
      <left/>
      <right style="double">
        <color auto="1"/>
      </right>
      <top style="thin">
        <color auto="1"/>
      </top>
      <bottom style="thin">
        <color auto="1"/>
      </bottom>
      <diagonal style="thin">
        <color auto="1"/>
      </diagonal>
    </border>
    <border>
      <left/>
      <right style="thin">
        <color auto="1"/>
      </right>
      <top style="medium">
        <color auto="1"/>
      </top>
      <bottom style="thin">
        <color auto="1"/>
      </bottom>
      <diagonal/>
    </border>
    <border>
      <left style="hair">
        <color indexed="64"/>
      </left>
      <right/>
      <top style="hair">
        <color indexed="64"/>
      </top>
      <bottom style="hair">
        <color indexed="64"/>
      </bottom>
      <diagonal/>
    </border>
    <border>
      <left style="medium">
        <color auto="1"/>
      </left>
      <right style="hair">
        <color indexed="64"/>
      </right>
      <top style="thin">
        <color auto="1"/>
      </top>
      <bottom/>
      <diagonal/>
    </border>
    <border>
      <left style="medium">
        <color auto="1"/>
      </left>
      <right style="hair">
        <color indexed="64"/>
      </right>
      <top/>
      <bottom style="medium">
        <color auto="1"/>
      </bottom>
      <diagonal/>
    </border>
    <border>
      <left style="medium">
        <color auto="1"/>
      </left>
      <right style="hair">
        <color indexed="64"/>
      </right>
      <top style="hair">
        <color indexed="64"/>
      </top>
      <bottom style="hair">
        <color indexed="64"/>
      </bottom>
      <diagonal/>
    </border>
    <border>
      <left style="thin">
        <color auto="1"/>
      </left>
      <right style="hair">
        <color indexed="64"/>
      </right>
      <top style="thin">
        <color auto="1"/>
      </top>
      <bottom style="hair">
        <color auto="1"/>
      </bottom>
      <diagonal/>
    </border>
    <border>
      <left/>
      <right style="medium">
        <color auto="1"/>
      </right>
      <top style="thin">
        <color auto="1"/>
      </top>
      <bottom style="hair">
        <color indexed="64"/>
      </bottom>
      <diagonal/>
    </border>
    <border>
      <left/>
      <right/>
      <top style="medium">
        <color indexed="64"/>
      </top>
      <bottom style="medium">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hair">
        <color auto="1"/>
      </left>
      <right style="thin">
        <color auto="1"/>
      </right>
      <top/>
      <bottom style="thin">
        <color auto="1"/>
      </bottom>
      <diagonal/>
    </border>
    <border>
      <left/>
      <right style="thin">
        <color indexed="64"/>
      </right>
      <top style="hair">
        <color indexed="64"/>
      </top>
      <bottom/>
      <diagonal/>
    </border>
    <border>
      <left/>
      <right/>
      <top/>
      <bottom style="hair">
        <color indexed="64"/>
      </bottom>
      <diagonal/>
    </border>
    <border>
      <left style="thin">
        <color auto="1"/>
      </left>
      <right style="medium">
        <color auto="1"/>
      </right>
      <top style="thin">
        <color auto="1"/>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auto="1"/>
      </left>
      <right/>
      <top/>
      <bottom style="medium">
        <color auto="1"/>
      </bottom>
      <diagonal/>
    </border>
    <border>
      <left style="hair">
        <color indexed="64"/>
      </left>
      <right/>
      <top style="hair">
        <color auto="1"/>
      </top>
      <bottom/>
      <diagonal/>
    </border>
    <border>
      <left/>
      <right style="hair">
        <color indexed="64"/>
      </right>
      <top style="hair">
        <color auto="1"/>
      </top>
      <bottom/>
      <diagonal/>
    </border>
    <border>
      <left style="thin">
        <color auto="1"/>
      </left>
      <right/>
      <top style="medium">
        <color indexed="64"/>
      </top>
      <bottom style="hair">
        <color auto="1"/>
      </bottom>
      <diagonal/>
    </border>
    <border>
      <left/>
      <right/>
      <top style="medium">
        <color indexed="64"/>
      </top>
      <bottom style="hair">
        <color auto="1"/>
      </bottom>
      <diagonal/>
    </border>
    <border>
      <left style="hair">
        <color indexed="64"/>
      </left>
      <right/>
      <top style="medium">
        <color indexed="64"/>
      </top>
      <bottom style="hair">
        <color auto="1"/>
      </bottom>
      <diagonal/>
    </border>
    <border>
      <left/>
      <right style="hair">
        <color indexed="64"/>
      </right>
      <top style="medium">
        <color indexed="64"/>
      </top>
      <bottom style="hair">
        <color auto="1"/>
      </bottom>
      <diagonal/>
    </border>
    <border>
      <left/>
      <right style="thin">
        <color auto="1"/>
      </right>
      <top style="medium">
        <color indexed="64"/>
      </top>
      <bottom style="hair">
        <color auto="1"/>
      </bottom>
      <diagonal/>
    </border>
    <border>
      <left/>
      <right style="medium">
        <color indexed="64"/>
      </right>
      <top style="medium">
        <color indexed="64"/>
      </top>
      <bottom style="hair">
        <color auto="1"/>
      </bottom>
      <diagonal/>
    </border>
    <border>
      <left style="hair">
        <color indexed="64"/>
      </left>
      <right/>
      <top style="hair">
        <color auto="1"/>
      </top>
      <bottom style="medium">
        <color indexed="64"/>
      </bottom>
      <diagonal/>
    </border>
    <border>
      <left/>
      <right style="hair">
        <color indexed="64"/>
      </right>
      <top style="hair">
        <color auto="1"/>
      </top>
      <bottom style="medium">
        <color indexed="64"/>
      </bottom>
      <diagonal/>
    </border>
    <border>
      <left style="double">
        <color rgb="FFFFC000"/>
      </left>
      <right/>
      <top style="double">
        <color rgb="FFFFC000"/>
      </top>
      <bottom style="thin">
        <color auto="1"/>
      </bottom>
      <diagonal/>
    </border>
    <border>
      <left/>
      <right/>
      <top style="double">
        <color rgb="FFFFC000"/>
      </top>
      <bottom style="thin">
        <color auto="1"/>
      </bottom>
      <diagonal/>
    </border>
    <border>
      <left/>
      <right style="double">
        <color rgb="FFFFC000"/>
      </right>
      <top style="double">
        <color rgb="FFFFC000"/>
      </top>
      <bottom style="thin">
        <color auto="1"/>
      </bottom>
      <diagonal/>
    </border>
    <border>
      <left style="double">
        <color rgb="FFFFC000"/>
      </left>
      <right/>
      <top style="thin">
        <color auto="1"/>
      </top>
      <bottom/>
      <diagonal/>
    </border>
    <border>
      <left/>
      <right style="double">
        <color rgb="FFFFC000"/>
      </right>
      <top style="thin">
        <color auto="1"/>
      </top>
      <bottom style="hair">
        <color auto="1"/>
      </bottom>
      <diagonal/>
    </border>
    <border>
      <left style="double">
        <color rgb="FFFFC000"/>
      </left>
      <right style="hair">
        <color auto="1"/>
      </right>
      <top style="hair">
        <color indexed="64"/>
      </top>
      <bottom/>
      <diagonal/>
    </border>
    <border>
      <left/>
      <right style="double">
        <color rgb="FFFFC000"/>
      </right>
      <top style="hair">
        <color auto="1"/>
      </top>
      <bottom/>
      <diagonal/>
    </border>
    <border>
      <left style="double">
        <color rgb="FFFFC000"/>
      </left>
      <right/>
      <top style="thin">
        <color auto="1"/>
      </top>
      <bottom style="hair">
        <color auto="1"/>
      </bottom>
      <diagonal/>
    </border>
    <border>
      <left/>
      <right style="double">
        <color rgb="FFFFC000"/>
      </right>
      <top/>
      <bottom style="thin">
        <color auto="1"/>
      </bottom>
      <diagonal/>
    </border>
    <border>
      <left style="double">
        <color rgb="FFFFC000"/>
      </left>
      <right/>
      <top style="hair">
        <color auto="1"/>
      </top>
      <bottom style="hair">
        <color auto="1"/>
      </bottom>
      <diagonal/>
    </border>
    <border>
      <left style="double">
        <color rgb="FFFFC000"/>
      </left>
      <right/>
      <top style="hair">
        <color auto="1"/>
      </top>
      <bottom style="double">
        <color rgb="FFFFC000"/>
      </bottom>
      <diagonal/>
    </border>
    <border>
      <left/>
      <right/>
      <top style="hair">
        <color auto="1"/>
      </top>
      <bottom style="double">
        <color rgb="FFFFC000"/>
      </bottom>
      <diagonal/>
    </border>
    <border>
      <left/>
      <right style="thin">
        <color auto="1"/>
      </right>
      <top style="hair">
        <color auto="1"/>
      </top>
      <bottom style="double">
        <color rgb="FFFFC000"/>
      </bottom>
      <diagonal/>
    </border>
    <border>
      <left style="thin">
        <color auto="1"/>
      </left>
      <right/>
      <top/>
      <bottom style="double">
        <color rgb="FFFFC000"/>
      </bottom>
      <diagonal/>
    </border>
    <border>
      <left/>
      <right/>
      <top/>
      <bottom style="double">
        <color rgb="FFFFC000"/>
      </bottom>
      <diagonal/>
    </border>
    <border>
      <left/>
      <right style="double">
        <color rgb="FFFFC000"/>
      </right>
      <top/>
      <bottom style="double">
        <color rgb="FFFFC000"/>
      </bottom>
      <diagonal/>
    </border>
    <border>
      <left style="hair">
        <color indexed="64"/>
      </left>
      <right/>
      <top style="hair">
        <color auto="1"/>
      </top>
      <bottom style="double">
        <color rgb="FFFFC000"/>
      </bottom>
      <diagonal/>
    </border>
    <border>
      <left/>
      <right style="medium">
        <color auto="1"/>
      </right>
      <top style="hair">
        <color auto="1"/>
      </top>
      <bottom style="double">
        <color rgb="FFFFC000"/>
      </bottom>
      <diagonal/>
    </border>
  </borders>
  <cellStyleXfs count="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112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7" fillId="0" borderId="0" xfId="0" applyFont="1">
      <alignment vertical="center"/>
    </xf>
    <xf numFmtId="0" fontId="9" fillId="0" borderId="0" xfId="0" applyFont="1" applyAlignment="1">
      <alignment vertical="center" wrapText="1"/>
    </xf>
    <xf numFmtId="0" fontId="5" fillId="0" borderId="0" xfId="0" applyFont="1" applyAlignment="1">
      <alignment horizontal="left" vertical="center"/>
    </xf>
    <xf numFmtId="0" fontId="6" fillId="2" borderId="0" xfId="0" applyFont="1" applyFill="1">
      <alignment vertical="center"/>
    </xf>
    <xf numFmtId="0" fontId="6" fillId="2" borderId="0" xfId="0" applyFont="1" applyFill="1" applyAlignment="1">
      <alignment horizontal="left" vertical="center"/>
    </xf>
    <xf numFmtId="179" fontId="5" fillId="0" borderId="0" xfId="0" applyNumberFormat="1" applyFont="1">
      <alignment vertical="center"/>
    </xf>
    <xf numFmtId="12" fontId="5" fillId="0" borderId="0" xfId="0" applyNumberFormat="1" applyFont="1">
      <alignment vertical="center"/>
    </xf>
    <xf numFmtId="0" fontId="5" fillId="2" borderId="0" xfId="0" applyFont="1" applyFill="1">
      <alignment vertical="center"/>
    </xf>
    <xf numFmtId="179" fontId="8" fillId="0" borderId="0" xfId="0" applyNumberFormat="1" applyFont="1">
      <alignment vertical="center"/>
    </xf>
    <xf numFmtId="12" fontId="8" fillId="0" borderId="0" xfId="0" applyNumberFormat="1" applyFont="1">
      <alignment vertical="center"/>
    </xf>
    <xf numFmtId="0" fontId="11" fillId="0" borderId="0" xfId="0" applyFont="1">
      <alignment vertical="center"/>
    </xf>
    <xf numFmtId="0" fontId="2" fillId="0" borderId="5" xfId="0" applyFont="1" applyBorder="1">
      <alignment vertical="center"/>
    </xf>
    <xf numFmtId="0" fontId="2" fillId="0" borderId="77" xfId="0" applyFont="1" applyBorder="1">
      <alignment vertical="center"/>
    </xf>
    <xf numFmtId="0" fontId="2" fillId="0" borderId="81" xfId="0" applyFont="1" applyBorder="1">
      <alignment vertical="center"/>
    </xf>
    <xf numFmtId="0" fontId="2" fillId="0" borderId="88" xfId="0" applyFont="1" applyBorder="1">
      <alignment vertical="center"/>
    </xf>
    <xf numFmtId="0" fontId="5" fillId="0" borderId="88" xfId="0" applyFont="1" applyBorder="1">
      <alignment vertical="center"/>
    </xf>
    <xf numFmtId="0" fontId="14" fillId="0" borderId="106" xfId="0" applyFont="1" applyBorder="1" applyAlignment="1">
      <alignment horizontal="center" vertical="center"/>
    </xf>
    <xf numFmtId="0" fontId="14" fillId="0" borderId="66" xfId="0" applyFont="1" applyBorder="1" applyAlignment="1">
      <alignment horizontal="center" vertical="center"/>
    </xf>
    <xf numFmtId="0" fontId="13" fillId="0" borderId="0" xfId="0" applyFont="1">
      <alignment vertical="center"/>
    </xf>
    <xf numFmtId="9" fontId="18" fillId="0" borderId="0" xfId="1" applyFont="1" applyAlignment="1">
      <alignment vertical="center"/>
    </xf>
    <xf numFmtId="9" fontId="17" fillId="0" borderId="0" xfId="1" applyFont="1" applyAlignment="1">
      <alignment vertical="center"/>
    </xf>
    <xf numFmtId="0" fontId="13" fillId="0" borderId="2" xfId="0" applyFont="1" applyBorder="1">
      <alignment vertical="center"/>
    </xf>
    <xf numFmtId="0" fontId="13" fillId="0" borderId="3" xfId="0" applyFont="1" applyBorder="1">
      <alignment vertical="center"/>
    </xf>
    <xf numFmtId="0" fontId="13" fillId="0" borderId="66" xfId="0" applyFont="1" applyBorder="1">
      <alignment vertical="center"/>
    </xf>
    <xf numFmtId="0" fontId="13" fillId="0" borderId="5" xfId="0" applyFont="1" applyBorder="1" applyAlignment="1">
      <alignment vertical="center" wrapText="1"/>
    </xf>
    <xf numFmtId="0" fontId="13" fillId="0" borderId="9" xfId="0" applyFont="1" applyBorder="1">
      <alignment vertical="center"/>
    </xf>
    <xf numFmtId="0" fontId="22" fillId="0" borderId="0" xfId="0" applyFont="1">
      <alignment vertical="center"/>
    </xf>
    <xf numFmtId="0" fontId="22" fillId="0" borderId="4" xfId="0" applyFont="1" applyBorder="1">
      <alignment vertical="center"/>
    </xf>
    <xf numFmtId="0" fontId="13" fillId="0" borderId="4" xfId="0" applyFont="1" applyBorder="1">
      <alignment vertical="center"/>
    </xf>
    <xf numFmtId="0" fontId="13" fillId="0" borderId="6" xfId="0" applyFont="1" applyBorder="1">
      <alignment vertical="center"/>
    </xf>
    <xf numFmtId="0" fontId="21" fillId="0" borderId="0" xfId="0" applyFont="1">
      <alignment vertical="center"/>
    </xf>
    <xf numFmtId="0" fontId="13" fillId="0" borderId="7" xfId="0" applyFont="1" applyBorder="1" applyAlignment="1">
      <alignment horizontal="right" vertical="center"/>
    </xf>
    <xf numFmtId="0" fontId="13" fillId="0" borderId="7" xfId="0" applyFont="1" applyBorder="1">
      <alignment vertical="center"/>
    </xf>
    <xf numFmtId="0" fontId="22" fillId="0" borderId="7" xfId="0" applyFont="1" applyBorder="1">
      <alignment vertical="center"/>
    </xf>
    <xf numFmtId="0" fontId="22" fillId="0" borderId="8" xfId="0" applyFont="1" applyBorder="1">
      <alignment vertical="center"/>
    </xf>
    <xf numFmtId="0" fontId="13" fillId="0" borderId="59" xfId="0" applyFont="1" applyBorder="1">
      <alignment vertical="center"/>
    </xf>
    <xf numFmtId="0" fontId="22" fillId="0" borderId="60" xfId="0" applyFont="1" applyBorder="1">
      <alignment vertical="center"/>
    </xf>
    <xf numFmtId="0" fontId="13" fillId="0" borderId="60" xfId="0" applyFont="1" applyBorder="1">
      <alignment vertical="center"/>
    </xf>
    <xf numFmtId="0" fontId="22" fillId="0" borderId="61" xfId="0" applyFont="1" applyBorder="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13" fillId="0" borderId="46" xfId="0" applyFont="1" applyBorder="1">
      <alignment vertical="center"/>
    </xf>
    <xf numFmtId="0" fontId="13" fillId="0" borderId="59" xfId="0" applyFont="1" applyBorder="1" applyAlignment="1">
      <alignment horizontal="center" vertical="center"/>
    </xf>
    <xf numFmtId="38" fontId="13" fillId="0" borderId="4" xfId="2" applyFont="1" applyBorder="1" applyAlignment="1">
      <alignment vertical="center"/>
    </xf>
    <xf numFmtId="0" fontId="13" fillId="0" borderId="6" xfId="0" applyFont="1" applyBorder="1" applyAlignment="1">
      <alignment horizontal="right" vertical="center"/>
    </xf>
    <xf numFmtId="38" fontId="13" fillId="0" borderId="0" xfId="2" applyFont="1" applyBorder="1" applyAlignment="1">
      <alignment vertical="center"/>
    </xf>
    <xf numFmtId="0" fontId="21" fillId="0" borderId="7" xfId="0" applyFont="1" applyBorder="1" applyAlignment="1">
      <alignment horizontal="left" vertical="center"/>
    </xf>
    <xf numFmtId="0" fontId="13" fillId="0" borderId="8" xfId="0" applyFont="1" applyBorder="1">
      <alignment vertical="center"/>
    </xf>
    <xf numFmtId="0" fontId="22" fillId="0" borderId="0" xfId="0" applyFont="1" applyAlignment="1">
      <alignment horizontal="left" vertical="center" shrinkToFit="1"/>
    </xf>
    <xf numFmtId="0" fontId="22" fillId="0" borderId="7" xfId="0" applyFont="1" applyBorder="1" applyAlignment="1">
      <alignment horizontal="left" vertical="center" shrinkToFit="1"/>
    </xf>
    <xf numFmtId="0" fontId="13" fillId="0" borderId="5" xfId="0" applyFont="1" applyBorder="1">
      <alignment vertical="center"/>
    </xf>
    <xf numFmtId="0" fontId="21" fillId="0" borderId="11" xfId="0" applyFont="1" applyBorder="1" applyAlignment="1">
      <alignment vertical="top" wrapText="1"/>
    </xf>
    <xf numFmtId="0" fontId="22" fillId="0" borderId="45" xfId="0" applyFont="1" applyBorder="1" applyAlignment="1">
      <alignment horizontal="left" vertical="center"/>
    </xf>
    <xf numFmtId="0" fontId="22" fillId="0" borderId="11" xfId="0" applyFont="1" applyBorder="1" applyAlignment="1">
      <alignment horizontal="left" vertical="center"/>
    </xf>
    <xf numFmtId="0" fontId="22" fillId="0" borderId="0" xfId="0" applyFont="1" applyAlignment="1">
      <alignment horizontal="center" vertical="center" wrapText="1"/>
    </xf>
    <xf numFmtId="0" fontId="21" fillId="0" borderId="0" xfId="0" applyFont="1" applyAlignment="1">
      <alignment vertical="top"/>
    </xf>
    <xf numFmtId="0" fontId="24" fillId="0" borderId="0" xfId="0" applyFont="1">
      <alignment vertical="center"/>
    </xf>
    <xf numFmtId="0" fontId="24" fillId="0" borderId="0" xfId="0" applyFont="1" applyAlignment="1">
      <alignment horizontal="center" vertical="center"/>
    </xf>
    <xf numFmtId="179" fontId="24" fillId="0" borderId="0" xfId="0" applyNumberFormat="1" applyFont="1" applyAlignment="1">
      <alignment horizontal="center" vertical="center"/>
    </xf>
    <xf numFmtId="12" fontId="24" fillId="0" borderId="0" xfId="0" applyNumberFormat="1" applyFont="1" applyAlignment="1">
      <alignment horizontal="center" vertical="center"/>
    </xf>
    <xf numFmtId="0" fontId="16" fillId="0" borderId="4" xfId="0" applyFont="1" applyBorder="1">
      <alignment vertical="center"/>
    </xf>
    <xf numFmtId="0" fontId="25" fillId="0" borderId="4" xfId="0" applyFont="1" applyBorder="1" applyAlignment="1">
      <alignment horizontal="center" vertical="center"/>
    </xf>
    <xf numFmtId="0" fontId="25" fillId="0" borderId="0" xfId="0" applyFont="1" applyAlignment="1">
      <alignment horizontal="center" vertical="center"/>
    </xf>
    <xf numFmtId="179" fontId="25" fillId="0" borderId="0" xfId="0" applyNumberFormat="1" applyFont="1" applyAlignment="1">
      <alignment horizontal="center" vertical="center"/>
    </xf>
    <xf numFmtId="12" fontId="25" fillId="0" borderId="0" xfId="0" applyNumberFormat="1" applyFont="1" applyAlignment="1">
      <alignment horizontal="center" vertical="center"/>
    </xf>
    <xf numFmtId="0" fontId="16" fillId="0" borderId="0" xfId="0" applyFont="1">
      <alignment vertical="center"/>
    </xf>
    <xf numFmtId="179" fontId="16" fillId="0" borderId="0" xfId="0" applyNumberFormat="1" applyFont="1">
      <alignment vertical="center"/>
    </xf>
    <xf numFmtId="12" fontId="16" fillId="0" borderId="0" xfId="0" applyNumberFormat="1" applyFont="1">
      <alignment vertical="center"/>
    </xf>
    <xf numFmtId="0" fontId="26" fillId="0" borderId="5" xfId="0" applyFont="1" applyBorder="1" applyAlignment="1">
      <alignment horizontal="center" vertical="center"/>
    </xf>
    <xf numFmtId="0" fontId="26" fillId="0" borderId="65" xfId="0" applyFont="1" applyBorder="1" applyAlignment="1">
      <alignment horizontal="center" vertical="center"/>
    </xf>
    <xf numFmtId="0" fontId="26" fillId="0" borderId="76" xfId="0" applyFont="1" applyBorder="1" applyAlignment="1">
      <alignment horizontal="center" vertical="center"/>
    </xf>
    <xf numFmtId="0" fontId="26" fillId="0" borderId="13" xfId="0" applyFont="1" applyBorder="1" applyAlignment="1">
      <alignment horizontal="center" vertical="center" shrinkToFit="1"/>
    </xf>
    <xf numFmtId="0" fontId="26" fillId="0" borderId="5" xfId="0" applyFont="1" applyBorder="1">
      <alignment vertical="center"/>
    </xf>
    <xf numFmtId="176" fontId="26" fillId="0" borderId="7" xfId="0" applyNumberFormat="1" applyFont="1" applyBorder="1">
      <alignment vertical="center"/>
    </xf>
    <xf numFmtId="179" fontId="26" fillId="0" borderId="7" xfId="0" applyNumberFormat="1" applyFont="1" applyBorder="1" applyAlignment="1">
      <alignment horizontal="right" vertical="center"/>
    </xf>
    <xf numFmtId="176" fontId="26" fillId="0" borderId="60" xfId="0" applyNumberFormat="1" applyFont="1" applyBorder="1">
      <alignment vertical="center"/>
    </xf>
    <xf numFmtId="178" fontId="26" fillId="0" borderId="60" xfId="0" applyNumberFormat="1" applyFont="1" applyBorder="1">
      <alignment vertical="center"/>
    </xf>
    <xf numFmtId="176" fontId="26" fillId="0" borderId="0" xfId="0" applyNumberFormat="1" applyFont="1">
      <alignment vertical="center"/>
    </xf>
    <xf numFmtId="178" fontId="26" fillId="0" borderId="0" xfId="0" applyNumberFormat="1" applyFont="1">
      <alignment vertical="center"/>
    </xf>
    <xf numFmtId="0" fontId="16" fillId="0" borderId="7" xfId="0" applyFont="1" applyBorder="1" applyAlignment="1">
      <alignment horizontal="center" vertical="center"/>
    </xf>
    <xf numFmtId="0" fontId="16" fillId="0" borderId="7" xfId="0" applyFont="1" applyBorder="1">
      <alignment vertical="center"/>
    </xf>
    <xf numFmtId="179" fontId="16" fillId="0" borderId="0" xfId="0" applyNumberFormat="1" applyFont="1" applyAlignment="1">
      <alignment horizontal="center" vertical="center"/>
    </xf>
    <xf numFmtId="177" fontId="16" fillId="0" borderId="0" xfId="0" applyNumberFormat="1" applyFont="1">
      <alignment vertical="center"/>
    </xf>
    <xf numFmtId="0" fontId="16" fillId="0" borderId="0" xfId="0" applyFont="1" applyAlignment="1">
      <alignment horizontal="center" vertical="center"/>
    </xf>
    <xf numFmtId="12" fontId="16" fillId="0" borderId="0" xfId="0" applyNumberFormat="1" applyFont="1" applyAlignment="1">
      <alignment horizontal="center" vertical="center"/>
    </xf>
    <xf numFmtId="0" fontId="26" fillId="0" borderId="12" xfId="0" applyFont="1" applyBorder="1">
      <alignment vertical="center"/>
    </xf>
    <xf numFmtId="0" fontId="26" fillId="0" borderId="8" xfId="0" applyFont="1" applyBorder="1" applyAlignment="1">
      <alignment horizontal="right" vertical="center"/>
    </xf>
    <xf numFmtId="0" fontId="26" fillId="0" borderId="59" xfId="0" applyFont="1" applyBorder="1">
      <alignment vertical="center"/>
    </xf>
    <xf numFmtId="0" fontId="26" fillId="0" borderId="61" xfId="0" applyFont="1" applyBorder="1" applyAlignment="1">
      <alignment horizontal="right" vertical="center"/>
    </xf>
    <xf numFmtId="0" fontId="26" fillId="0" borderId="9" xfId="0" applyFont="1" applyBorder="1" applyAlignment="1">
      <alignment horizontal="right" vertical="center"/>
    </xf>
    <xf numFmtId="0" fontId="26" fillId="0" borderId="48" xfId="0" applyFont="1" applyBorder="1">
      <alignment vertical="center"/>
    </xf>
    <xf numFmtId="0" fontId="26" fillId="0" borderId="50" xfId="0" applyFont="1" applyBorder="1" applyAlignment="1">
      <alignment horizontal="right" vertical="center"/>
    </xf>
    <xf numFmtId="0" fontId="16" fillId="0" borderId="0" xfId="0" applyFont="1" applyAlignment="1">
      <alignment vertical="center" textRotation="255"/>
    </xf>
    <xf numFmtId="0" fontId="14" fillId="0" borderId="0" xfId="0" applyFont="1">
      <alignment vertical="center"/>
    </xf>
    <xf numFmtId="0" fontId="14" fillId="0" borderId="0" xfId="0" applyFont="1" applyAlignment="1">
      <alignment horizontal="left" vertical="center"/>
    </xf>
    <xf numFmtId="0" fontId="25" fillId="0" borderId="0" xfId="0" applyFont="1">
      <alignment vertical="center"/>
    </xf>
    <xf numFmtId="0" fontId="16" fillId="0" borderId="0" xfId="0" applyFont="1" applyAlignment="1">
      <alignment horizontal="left" vertical="center"/>
    </xf>
    <xf numFmtId="179" fontId="16" fillId="0" borderId="0" xfId="0" applyNumberFormat="1" applyFont="1" applyAlignment="1">
      <alignment horizontal="left" vertical="center"/>
    </xf>
    <xf numFmtId="12" fontId="16" fillId="0" borderId="0" xfId="0" applyNumberFormat="1" applyFont="1" applyAlignment="1">
      <alignment horizontal="left" vertical="center"/>
    </xf>
    <xf numFmtId="0" fontId="11" fillId="0" borderId="0" xfId="0" applyFont="1" applyAlignment="1">
      <alignment horizontal="left" vertical="center"/>
    </xf>
    <xf numFmtId="0" fontId="16" fillId="0" borderId="27" xfId="0" applyFont="1" applyBorder="1">
      <alignment vertical="center"/>
    </xf>
    <xf numFmtId="0" fontId="14"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lignment vertical="center"/>
    </xf>
    <xf numFmtId="0" fontId="16" fillId="0" borderId="21" xfId="0" applyFont="1" applyBorder="1">
      <alignment vertical="center"/>
    </xf>
    <xf numFmtId="0" fontId="12" fillId="0" borderId="0" xfId="0" applyFont="1">
      <alignment vertical="center"/>
    </xf>
    <xf numFmtId="0" fontId="14" fillId="0" borderId="13" xfId="0" applyFont="1" applyBorder="1">
      <alignment vertical="center"/>
    </xf>
    <xf numFmtId="0" fontId="14" fillId="0" borderId="13" xfId="0" applyFont="1" applyBorder="1" applyAlignment="1">
      <alignment horizontal="left" vertical="center"/>
    </xf>
    <xf numFmtId="0" fontId="16" fillId="0" borderId="0" xfId="0" applyFont="1" applyAlignment="1">
      <alignment wrapText="1"/>
    </xf>
    <xf numFmtId="0" fontId="14" fillId="0" borderId="27" xfId="0" applyFont="1" applyBorder="1" applyAlignment="1">
      <alignment vertical="top"/>
    </xf>
    <xf numFmtId="0" fontId="16" fillId="0" borderId="106" xfId="0" applyFont="1" applyBorder="1" applyAlignment="1">
      <alignment vertical="center" shrinkToFit="1"/>
    </xf>
    <xf numFmtId="0" fontId="14" fillId="0" borderId="46" xfId="0" applyFont="1" applyBorder="1" applyAlignment="1">
      <alignment horizontal="center" vertical="center"/>
    </xf>
    <xf numFmtId="0" fontId="14" fillId="0" borderId="12" xfId="0" applyFont="1" applyBorder="1" applyAlignment="1">
      <alignment horizontal="center" vertical="center"/>
    </xf>
    <xf numFmtId="0" fontId="16" fillId="0" borderId="66" xfId="0" applyFont="1" applyBorder="1" applyAlignment="1">
      <alignment vertical="center" shrinkToFit="1"/>
    </xf>
    <xf numFmtId="0" fontId="14" fillId="0" borderId="95" xfId="0" applyFont="1" applyBorder="1" applyAlignment="1">
      <alignment horizontal="center" vertical="center"/>
    </xf>
    <xf numFmtId="0" fontId="16" fillId="0" borderId="45" xfId="0" applyFont="1" applyBorder="1">
      <alignment vertical="center"/>
    </xf>
    <xf numFmtId="0" fontId="16" fillId="0" borderId="46" xfId="0" applyFont="1" applyBorder="1">
      <alignment vertical="center"/>
    </xf>
    <xf numFmtId="0" fontId="16" fillId="0" borderId="47" xfId="0" applyFont="1" applyBorder="1">
      <alignment vertical="center"/>
    </xf>
    <xf numFmtId="0" fontId="16" fillId="0" borderId="59" xfId="0" applyFont="1" applyBorder="1">
      <alignment vertical="center"/>
    </xf>
    <xf numFmtId="0" fontId="16" fillId="0" borderId="60" xfId="0" applyFont="1" applyBorder="1">
      <alignment vertical="center"/>
    </xf>
    <xf numFmtId="0" fontId="16" fillId="0" borderId="61" xfId="0" applyFont="1" applyBorder="1">
      <alignment vertical="center"/>
    </xf>
    <xf numFmtId="0" fontId="16" fillId="0" borderId="36" xfId="0" applyFont="1" applyBorder="1">
      <alignment vertical="center"/>
    </xf>
    <xf numFmtId="0" fontId="16" fillId="0" borderId="62" xfId="0" applyFont="1" applyBorder="1">
      <alignment vertical="center"/>
    </xf>
    <xf numFmtId="0" fontId="16" fillId="0" borderId="63" xfId="0" applyFont="1" applyBorder="1">
      <alignment vertical="center"/>
    </xf>
    <xf numFmtId="0" fontId="16" fillId="0" borderId="64" xfId="0" applyFont="1" applyBorder="1">
      <alignment vertical="center"/>
    </xf>
    <xf numFmtId="0" fontId="14" fillId="0" borderId="12" xfId="0" applyFont="1" applyBorder="1">
      <alignment vertical="center"/>
    </xf>
    <xf numFmtId="0" fontId="14" fillId="0" borderId="7" xfId="0" applyFont="1" applyBorder="1">
      <alignment vertical="center"/>
    </xf>
    <xf numFmtId="0" fontId="16" fillId="0" borderId="25" xfId="0" applyFont="1" applyBorder="1">
      <alignment vertical="center"/>
    </xf>
    <xf numFmtId="0" fontId="16" fillId="0" borderId="0" xfId="0" applyFont="1" applyAlignment="1"/>
    <xf numFmtId="0" fontId="16" fillId="0" borderId="108" xfId="0" applyFont="1" applyBorder="1">
      <alignment vertical="center"/>
    </xf>
    <xf numFmtId="0" fontId="13" fillId="0" borderId="66" xfId="0" applyFont="1" applyBorder="1" applyAlignment="1">
      <alignment horizontal="center" vertical="center"/>
    </xf>
    <xf numFmtId="0" fontId="13" fillId="0" borderId="65" xfId="0" applyFont="1" applyBorder="1">
      <alignment vertical="center"/>
    </xf>
    <xf numFmtId="0" fontId="13" fillId="0" borderId="78" xfId="0" applyFont="1" applyBorder="1" applyAlignment="1">
      <alignment horizontal="center" vertical="center"/>
    </xf>
    <xf numFmtId="0" fontId="13" fillId="0" borderId="71" xfId="0" applyFont="1" applyBorder="1" applyAlignment="1">
      <alignment horizontal="center" vertical="center"/>
    </xf>
    <xf numFmtId="0" fontId="13" fillId="0" borderId="10" xfId="0" applyFont="1" applyBorder="1" applyAlignment="1">
      <alignment horizontal="center" vertical="center"/>
    </xf>
    <xf numFmtId="0" fontId="17" fillId="0" borderId="0" xfId="0" applyFont="1">
      <alignment vertical="center"/>
    </xf>
    <xf numFmtId="0" fontId="19"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18" fillId="0" borderId="0" xfId="0" applyFont="1" applyAlignment="1">
      <alignment horizontal="center" vertical="center"/>
    </xf>
    <xf numFmtId="0" fontId="13" fillId="0" borderId="67"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68" xfId="0" applyFont="1" applyBorder="1">
      <alignment vertical="center"/>
    </xf>
    <xf numFmtId="0" fontId="13" fillId="0" borderId="0" xfId="0" applyFont="1" applyAlignment="1">
      <alignment horizontal="left" vertical="center"/>
    </xf>
    <xf numFmtId="0" fontId="13" fillId="0" borderId="74" xfId="0" applyFont="1" applyBorder="1">
      <alignment vertical="center"/>
    </xf>
    <xf numFmtId="0" fontId="13" fillId="0" borderId="47" xfId="0" applyFont="1" applyBorder="1">
      <alignment vertical="center"/>
    </xf>
    <xf numFmtId="0" fontId="13" fillId="0" borderId="75" xfId="0" applyFont="1" applyBorder="1">
      <alignment vertical="center"/>
    </xf>
    <xf numFmtId="0" fontId="22" fillId="0" borderId="2" xfId="0" applyFont="1" applyBorder="1">
      <alignment vertical="center"/>
    </xf>
    <xf numFmtId="0" fontId="13" fillId="0" borderId="0" xfId="0" applyFont="1" applyAlignment="1">
      <alignment horizontal="right" vertical="center"/>
    </xf>
    <xf numFmtId="0" fontId="23" fillId="0" borderId="4" xfId="0" applyFont="1" applyBorder="1" applyAlignment="1">
      <alignment vertical="top"/>
    </xf>
    <xf numFmtId="0" fontId="17" fillId="0" borderId="7" xfId="0" applyFont="1" applyBorder="1">
      <alignment vertical="center"/>
    </xf>
    <xf numFmtId="0" fontId="17" fillId="0" borderId="46" xfId="0" applyFont="1" applyBorder="1">
      <alignment vertical="center"/>
    </xf>
    <xf numFmtId="0" fontId="22" fillId="0" borderId="46" xfId="0" applyFont="1" applyBorder="1">
      <alignment vertical="center"/>
    </xf>
    <xf numFmtId="0" fontId="17" fillId="0" borderId="60" xfId="0" applyFont="1" applyBorder="1">
      <alignment vertical="center"/>
    </xf>
    <xf numFmtId="0" fontId="17" fillId="0" borderId="113" xfId="0" applyFont="1" applyBorder="1">
      <alignment vertical="center"/>
    </xf>
    <xf numFmtId="0" fontId="22" fillId="0" borderId="112" xfId="0" applyFont="1" applyBorder="1">
      <alignment vertical="center"/>
    </xf>
    <xf numFmtId="0" fontId="17" fillId="0" borderId="49" xfId="0" applyFont="1" applyBorder="1">
      <alignment vertical="center"/>
    </xf>
    <xf numFmtId="0" fontId="13" fillId="0" borderId="49" xfId="0" applyFont="1" applyBorder="1">
      <alignment vertical="center"/>
    </xf>
    <xf numFmtId="0" fontId="22" fillId="0" borderId="49" xfId="0" applyFont="1" applyBorder="1">
      <alignment vertical="center"/>
    </xf>
    <xf numFmtId="0" fontId="22" fillId="0" borderId="50" xfId="0" applyFont="1" applyBorder="1">
      <alignment vertical="center"/>
    </xf>
    <xf numFmtId="0" fontId="13" fillId="0" borderId="45" xfId="0" applyFont="1" applyBorder="1">
      <alignment vertical="center"/>
    </xf>
    <xf numFmtId="0" fontId="13" fillId="0" borderId="61" xfId="0" applyFont="1" applyBorder="1">
      <alignment vertical="center"/>
    </xf>
    <xf numFmtId="0" fontId="13" fillId="0" borderId="12" xfId="0" applyFont="1" applyBorder="1">
      <alignment vertical="center"/>
    </xf>
    <xf numFmtId="0" fontId="13" fillId="0" borderId="7" xfId="0" applyFont="1" applyBorder="1" applyAlignment="1">
      <alignment horizontal="lef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22" fillId="0" borderId="1" xfId="0" applyFont="1" applyBorder="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center" vertical="center" wrapText="1"/>
    </xf>
    <xf numFmtId="0" fontId="13" fillId="0" borderId="2" xfId="0" applyFont="1" applyBorder="1" applyAlignment="1">
      <alignment horizontal="center" vertical="center"/>
    </xf>
    <xf numFmtId="0" fontId="22" fillId="0" borderId="4" xfId="0" applyFont="1" applyBorder="1" applyAlignment="1">
      <alignment horizontal="center" vertical="center"/>
    </xf>
    <xf numFmtId="0" fontId="13" fillId="0" borderId="65" xfId="0" applyFont="1" applyBorder="1" applyAlignment="1">
      <alignment horizontal="center" vertical="center"/>
    </xf>
    <xf numFmtId="0" fontId="22" fillId="0" borderId="4" xfId="0" applyFont="1" applyBorder="1" applyAlignment="1">
      <alignment horizontal="left" vertical="center"/>
    </xf>
    <xf numFmtId="0" fontId="22" fillId="0" borderId="2" xfId="0" applyFont="1" applyBorder="1" applyAlignment="1">
      <alignment horizontal="center" vertical="center"/>
    </xf>
    <xf numFmtId="0" fontId="22" fillId="0" borderId="46" xfId="0" applyFont="1" applyBorder="1" applyAlignment="1">
      <alignment horizontal="center" vertical="center"/>
    </xf>
    <xf numFmtId="0" fontId="22" fillId="0" borderId="46" xfId="0" applyFont="1" applyBorder="1" applyAlignment="1">
      <alignment horizontal="left" vertical="center"/>
    </xf>
    <xf numFmtId="0" fontId="26" fillId="0" borderId="3" xfId="0" applyFont="1" applyBorder="1" applyAlignment="1">
      <alignment horizontal="center" vertical="center"/>
    </xf>
    <xf numFmtId="0" fontId="26" fillId="0" borderId="13"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4" fillId="0" borderId="13" xfId="0" applyFont="1" applyBorder="1" applyAlignment="1">
      <alignment horizontal="center" vertical="center"/>
    </xf>
    <xf numFmtId="0" fontId="26" fillId="0" borderId="0" xfId="0" applyFont="1" applyAlignment="1">
      <alignment wrapText="1"/>
    </xf>
    <xf numFmtId="0" fontId="27" fillId="0" borderId="0" xfId="0" applyFont="1">
      <alignment vertical="center"/>
    </xf>
    <xf numFmtId="0" fontId="27" fillId="0" borderId="0" xfId="0" applyFont="1" applyAlignment="1">
      <alignment horizontal="center" vertical="center"/>
    </xf>
    <xf numFmtId="0" fontId="14" fillId="0" borderId="0" xfId="0" applyFont="1" applyAlignment="1">
      <alignment horizontal="right" vertical="top"/>
    </xf>
    <xf numFmtId="0" fontId="14" fillId="0" borderId="47" xfId="0" applyFont="1" applyBorder="1">
      <alignment vertical="center"/>
    </xf>
    <xf numFmtId="0" fontId="14" fillId="0" borderId="72" xfId="0" applyFont="1" applyBorder="1">
      <alignment vertical="center"/>
    </xf>
    <xf numFmtId="0" fontId="14" fillId="0" borderId="6" xfId="0" applyFont="1" applyBorder="1">
      <alignment vertical="center"/>
    </xf>
    <xf numFmtId="0" fontId="16" fillId="0" borderId="6" xfId="0" applyFont="1" applyBorder="1">
      <alignment vertical="center"/>
    </xf>
    <xf numFmtId="0" fontId="14" fillId="0" borderId="103" xfId="0" applyFont="1" applyBorder="1">
      <alignment vertical="center"/>
    </xf>
    <xf numFmtId="0" fontId="14" fillId="0" borderId="105" xfId="0" applyFont="1" applyBorder="1">
      <alignment vertical="center"/>
    </xf>
    <xf numFmtId="0" fontId="14" fillId="0" borderId="104" xfId="0" applyFont="1" applyBorder="1">
      <alignment vertical="center"/>
    </xf>
    <xf numFmtId="0" fontId="14" fillId="0" borderId="27" xfId="0" applyFont="1" applyBorder="1">
      <alignment vertical="center"/>
    </xf>
    <xf numFmtId="0" fontId="21" fillId="0" borderId="0" xfId="0" applyFont="1" applyAlignment="1">
      <alignment horizontal="left" vertical="center"/>
    </xf>
    <xf numFmtId="0" fontId="22" fillId="0" borderId="3" xfId="0" applyFont="1" applyBorder="1">
      <alignment vertical="center"/>
    </xf>
    <xf numFmtId="0" fontId="22" fillId="0" borderId="6" xfId="0" applyFont="1" applyBorder="1">
      <alignment vertical="center"/>
    </xf>
    <xf numFmtId="0" fontId="22" fillId="0" borderId="1" xfId="0" applyFont="1" applyBorder="1">
      <alignment vertical="center"/>
    </xf>
    <xf numFmtId="0" fontId="22" fillId="0" borderId="89" xfId="0" applyFont="1" applyBorder="1">
      <alignment vertical="center"/>
    </xf>
    <xf numFmtId="0" fontId="21" fillId="0" borderId="5" xfId="0" applyFont="1" applyBorder="1" applyAlignment="1">
      <alignment vertical="top"/>
    </xf>
    <xf numFmtId="0" fontId="21" fillId="0" borderId="5" xfId="0" applyFont="1" applyBorder="1" applyAlignment="1">
      <alignment horizontal="left" vertical="top" wrapText="1"/>
    </xf>
    <xf numFmtId="0" fontId="22" fillId="0" borderId="7" xfId="0" applyFont="1" applyBorder="1" applyAlignment="1">
      <alignment horizontal="center" vertical="center"/>
    </xf>
    <xf numFmtId="0" fontId="26" fillId="0" borderId="0" xfId="0" applyFont="1">
      <alignment vertical="center"/>
    </xf>
    <xf numFmtId="0" fontId="26" fillId="0" borderId="0" xfId="0" applyFont="1" applyAlignment="1">
      <alignment horizontal="center" vertical="center"/>
    </xf>
    <xf numFmtId="176" fontId="14" fillId="0" borderId="0" xfId="0" applyNumberFormat="1" applyFont="1">
      <alignment vertical="center"/>
    </xf>
    <xf numFmtId="0" fontId="14"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0" fontId="14" fillId="0" borderId="46" xfId="0" applyFont="1" applyBorder="1">
      <alignment vertical="center"/>
    </xf>
    <xf numFmtId="0" fontId="16" fillId="0" borderId="107" xfId="0" applyFont="1" applyBorder="1">
      <alignment vertical="center"/>
    </xf>
    <xf numFmtId="0" fontId="16" fillId="0" borderId="33" xfId="0" applyFont="1" applyBorder="1">
      <alignment vertical="center"/>
    </xf>
    <xf numFmtId="0" fontId="14" fillId="0" borderId="11" xfId="0" applyFont="1" applyBorder="1" applyAlignment="1">
      <alignment horizontal="center" vertical="center"/>
    </xf>
    <xf numFmtId="0" fontId="14" fillId="0" borderId="85" xfId="0" applyFont="1" applyBorder="1">
      <alignment vertical="center"/>
    </xf>
    <xf numFmtId="0" fontId="15" fillId="0" borderId="0" xfId="0" applyFont="1" applyAlignment="1">
      <alignment horizontal="center" wrapText="1"/>
    </xf>
    <xf numFmtId="0" fontId="29" fillId="0" borderId="0" xfId="0" applyFont="1" applyAlignment="1">
      <alignment horizontal="left" vertical="center" wrapText="1"/>
    </xf>
    <xf numFmtId="0" fontId="16" fillId="0" borderId="27" xfId="0" applyFont="1" applyBorder="1" applyAlignment="1">
      <alignment horizontal="center" vertical="center" wrapText="1"/>
    </xf>
    <xf numFmtId="0" fontId="16" fillId="0" borderId="27" xfId="0" applyFont="1" applyBorder="1" applyAlignment="1">
      <alignment horizontal="center" vertical="center"/>
    </xf>
    <xf numFmtId="0" fontId="14" fillId="0" borderId="41" xfId="0" applyFont="1" applyBorder="1">
      <alignment vertical="center"/>
    </xf>
    <xf numFmtId="0" fontId="16" fillId="0" borderId="2" xfId="0" applyFont="1" applyBorder="1">
      <alignment vertical="center"/>
    </xf>
    <xf numFmtId="0" fontId="14" fillId="0" borderId="84" xfId="0" applyFont="1" applyBorder="1" applyAlignment="1">
      <alignment horizontal="right" vertical="center" shrinkToFit="1"/>
    </xf>
    <xf numFmtId="0" fontId="14" fillId="0" borderId="40" xfId="0" applyFont="1" applyBorder="1" applyAlignment="1">
      <alignment horizontal="center" vertical="center" shrinkToFit="1"/>
    </xf>
    <xf numFmtId="0" fontId="14" fillId="0" borderId="40" xfId="0" applyFont="1" applyBorder="1" applyAlignment="1">
      <alignment horizontal="left" vertical="center" shrinkToFit="1"/>
    </xf>
    <xf numFmtId="0" fontId="31" fillId="0" borderId="0" xfId="0" applyFont="1">
      <alignment vertical="center"/>
    </xf>
    <xf numFmtId="0" fontId="32" fillId="0" borderId="0" xfId="0" applyFont="1">
      <alignment vertical="center"/>
    </xf>
    <xf numFmtId="0" fontId="37" fillId="0" borderId="19" xfId="0" applyFont="1" applyBorder="1" applyAlignment="1" applyProtection="1">
      <alignment horizontal="center" vertical="center"/>
      <protection locked="0"/>
    </xf>
    <xf numFmtId="0" fontId="37" fillId="6" borderId="13" xfId="0" applyFont="1" applyFill="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5" borderId="13" xfId="0" applyFont="1" applyFill="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6" borderId="43" xfId="0" applyFont="1" applyFill="1" applyBorder="1" applyAlignment="1" applyProtection="1">
      <alignment horizontal="center" vertical="center"/>
      <protection locked="0"/>
    </xf>
    <xf numFmtId="0" fontId="37" fillId="0" borderId="43" xfId="0" applyFont="1" applyBorder="1" applyAlignment="1" applyProtection="1">
      <alignment horizontal="center" vertical="center"/>
      <protection locked="0"/>
    </xf>
    <xf numFmtId="0" fontId="32" fillId="0" borderId="33" xfId="0" applyFont="1" applyBorder="1">
      <alignment vertical="center"/>
    </xf>
    <xf numFmtId="0" fontId="37" fillId="6" borderId="1" xfId="0" applyFont="1" applyFill="1" applyBorder="1" applyAlignment="1" applyProtection="1">
      <alignment horizontal="center" vertical="center"/>
      <protection locked="0"/>
    </xf>
    <xf numFmtId="0" fontId="37" fillId="5" borderId="3" xfId="0" applyFont="1" applyFill="1" applyBorder="1" applyAlignment="1" applyProtection="1">
      <alignment horizontal="center" vertical="center"/>
      <protection locked="0"/>
    </xf>
    <xf numFmtId="0" fontId="37" fillId="6" borderId="2" xfId="0" applyFont="1" applyFill="1" applyBorder="1" applyAlignment="1" applyProtection="1">
      <alignment horizontal="center" vertical="center"/>
      <protection locked="0"/>
    </xf>
    <xf numFmtId="0" fontId="37" fillId="0" borderId="57" xfId="0" applyFont="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37" fillId="0" borderId="21" xfId="0" applyFont="1" applyBorder="1" applyAlignment="1" applyProtection="1">
      <alignment horizontal="center" vertical="center"/>
      <protection locked="0"/>
    </xf>
    <xf numFmtId="0" fontId="31" fillId="0" borderId="0" xfId="0" applyFont="1" applyAlignment="1">
      <alignment horizontal="center" vertical="center"/>
    </xf>
    <xf numFmtId="0" fontId="0" fillId="0" borderId="0" xfId="0" applyAlignment="1">
      <alignment horizontal="center" vertical="center"/>
    </xf>
    <xf numFmtId="0" fontId="43" fillId="0" borderId="0" xfId="0" applyFont="1">
      <alignment vertical="center"/>
    </xf>
    <xf numFmtId="0" fontId="43" fillId="0" borderId="0" xfId="0" applyFont="1" applyAlignment="1">
      <alignment horizontal="center" vertical="center"/>
    </xf>
    <xf numFmtId="0" fontId="47" fillId="0" borderId="45" xfId="0" applyFont="1" applyBorder="1" applyAlignment="1">
      <alignment horizontal="center" vertical="center"/>
    </xf>
    <xf numFmtId="0" fontId="47" fillId="0" borderId="66" xfId="0" applyFont="1" applyBorder="1" applyAlignment="1">
      <alignment horizontal="center" vertical="center"/>
    </xf>
    <xf numFmtId="0" fontId="47" fillId="0" borderId="65" xfId="0" applyFont="1" applyBorder="1" applyAlignment="1">
      <alignment horizontal="center" vertical="center"/>
    </xf>
    <xf numFmtId="0" fontId="49" fillId="0" borderId="2" xfId="0" applyFont="1" applyBorder="1">
      <alignment vertical="center"/>
    </xf>
    <xf numFmtId="0" fontId="49" fillId="0" borderId="2" xfId="0" applyFont="1" applyBorder="1" applyAlignment="1">
      <alignment horizontal="center" vertical="center"/>
    </xf>
    <xf numFmtId="0" fontId="16" fillId="0" borderId="13" xfId="0" applyFont="1" applyBorder="1">
      <alignment vertical="center"/>
    </xf>
    <xf numFmtId="0" fontId="16" fillId="0" borderId="20" xfId="0" applyFont="1" applyBorder="1">
      <alignment vertical="center"/>
    </xf>
    <xf numFmtId="0" fontId="22" fillId="0" borderId="65" xfId="0" applyFont="1" applyBorder="1" applyAlignment="1">
      <alignment horizontal="center" vertical="center"/>
    </xf>
    <xf numFmtId="0" fontId="22" fillId="0" borderId="76" xfId="0" applyFont="1" applyBorder="1" applyAlignment="1">
      <alignment horizontal="center" vertical="center"/>
    </xf>
    <xf numFmtId="0" fontId="47" fillId="0" borderId="0" xfId="0" applyFont="1" applyAlignment="1">
      <alignment horizontal="center" vertical="center"/>
    </xf>
    <xf numFmtId="0" fontId="49" fillId="0" borderId="65" xfId="0" applyFont="1" applyBorder="1" applyAlignment="1">
      <alignment horizontal="center" vertical="center"/>
    </xf>
    <xf numFmtId="0" fontId="49" fillId="0" borderId="76" xfId="0" applyFont="1" applyBorder="1" applyAlignment="1">
      <alignment horizontal="center" vertical="center"/>
    </xf>
    <xf numFmtId="176" fontId="49" fillId="0" borderId="93" xfId="0" applyNumberFormat="1" applyFont="1" applyBorder="1">
      <alignment vertical="center"/>
    </xf>
    <xf numFmtId="176" fontId="49" fillId="0" borderId="94" xfId="0" applyNumberFormat="1" applyFont="1" applyBorder="1">
      <alignment vertical="center"/>
    </xf>
    <xf numFmtId="176" fontId="49" fillId="0" borderId="8" xfId="0" applyNumberFormat="1" applyFont="1" applyBorder="1">
      <alignment vertical="center"/>
    </xf>
    <xf numFmtId="179" fontId="49" fillId="0" borderId="43" xfId="0" applyNumberFormat="1" applyFont="1" applyBorder="1">
      <alignment vertical="center"/>
    </xf>
    <xf numFmtId="176" fontId="49" fillId="0" borderId="97" xfId="0" applyNumberFormat="1" applyFont="1" applyBorder="1">
      <alignment vertical="center"/>
    </xf>
    <xf numFmtId="176" fontId="49" fillId="0" borderId="86" xfId="0" applyNumberFormat="1" applyFont="1" applyBorder="1">
      <alignment vertical="center"/>
    </xf>
    <xf numFmtId="176" fontId="49" fillId="0" borderId="61" xfId="0" applyNumberFormat="1" applyFont="1" applyBorder="1">
      <alignment vertical="center"/>
    </xf>
    <xf numFmtId="179" fontId="49" fillId="0" borderId="78" xfId="0" applyNumberFormat="1" applyFont="1" applyBorder="1">
      <alignment vertical="center"/>
    </xf>
    <xf numFmtId="176" fontId="49" fillId="0" borderId="98" xfId="0" applyNumberFormat="1" applyFont="1" applyBorder="1">
      <alignment vertical="center"/>
    </xf>
    <xf numFmtId="176" fontId="49" fillId="0" borderId="99" xfId="0" applyNumberFormat="1" applyFont="1" applyBorder="1">
      <alignment vertical="center"/>
    </xf>
    <xf numFmtId="176" fontId="49" fillId="0" borderId="9" xfId="0" applyNumberFormat="1" applyFont="1" applyBorder="1">
      <alignment vertical="center"/>
    </xf>
    <xf numFmtId="179" fontId="49" fillId="0" borderId="44" xfId="0" applyNumberFormat="1" applyFont="1" applyBorder="1" applyAlignment="1">
      <alignment horizontal="right" vertical="center"/>
    </xf>
    <xf numFmtId="179" fontId="49" fillId="0" borderId="78" xfId="0" applyNumberFormat="1" applyFont="1" applyBorder="1" applyAlignment="1">
      <alignment horizontal="right" vertical="center"/>
    </xf>
    <xf numFmtId="176" fontId="49" fillId="0" borderId="66" xfId="0" applyNumberFormat="1" applyFont="1" applyBorder="1">
      <alignment vertical="center"/>
    </xf>
    <xf numFmtId="176" fontId="49" fillId="0" borderId="92" xfId="0" applyNumberFormat="1" applyFont="1" applyBorder="1">
      <alignment vertical="center"/>
    </xf>
    <xf numFmtId="176" fontId="49" fillId="0" borderId="6" xfId="0" applyNumberFormat="1" applyFont="1" applyBorder="1">
      <alignment vertical="center"/>
    </xf>
    <xf numFmtId="179" fontId="49" fillId="0" borderId="10" xfId="0" applyNumberFormat="1" applyFont="1" applyBorder="1" applyAlignment="1">
      <alignment horizontal="right" vertical="center"/>
    </xf>
    <xf numFmtId="176" fontId="49" fillId="0" borderId="65" xfId="0" applyNumberFormat="1" applyFont="1" applyBorder="1">
      <alignment vertical="center"/>
    </xf>
    <xf numFmtId="176" fontId="49" fillId="0" borderId="76" xfId="0" applyNumberFormat="1" applyFont="1" applyBorder="1">
      <alignment vertical="center"/>
    </xf>
    <xf numFmtId="176" fontId="49" fillId="0" borderId="3" xfId="0" applyNumberFormat="1" applyFont="1" applyBorder="1">
      <alignment vertical="center"/>
    </xf>
    <xf numFmtId="179" fontId="49" fillId="0" borderId="13" xfId="0" applyNumberFormat="1" applyFont="1" applyBorder="1">
      <alignment vertical="center"/>
    </xf>
    <xf numFmtId="179" fontId="47" fillId="0" borderId="43" xfId="0" applyNumberFormat="1" applyFont="1" applyBorder="1">
      <alignment vertical="center"/>
    </xf>
    <xf numFmtId="179" fontId="47" fillId="0" borderId="78" xfId="0" applyNumberFormat="1" applyFont="1" applyBorder="1">
      <alignment vertical="center"/>
    </xf>
    <xf numFmtId="179" fontId="47" fillId="0" borderId="44" xfId="0" applyNumberFormat="1" applyFont="1" applyBorder="1">
      <alignment vertical="center"/>
    </xf>
    <xf numFmtId="179" fontId="47" fillId="0" borderId="58" xfId="0" applyNumberFormat="1" applyFont="1" applyBorder="1">
      <alignment vertical="center"/>
    </xf>
    <xf numFmtId="179" fontId="49" fillId="0" borderId="12" xfId="0" applyNumberFormat="1" applyFont="1" applyBorder="1" applyAlignment="1">
      <alignment horizontal="right" vertical="center"/>
    </xf>
    <xf numFmtId="179" fontId="49" fillId="0" borderId="59" xfId="0" applyNumberFormat="1" applyFont="1" applyBorder="1" applyAlignment="1">
      <alignment horizontal="right" vertical="center"/>
    </xf>
    <xf numFmtId="179" fontId="49" fillId="0" borderId="5" xfId="0" applyNumberFormat="1" applyFont="1" applyBorder="1" applyAlignment="1">
      <alignment horizontal="right" vertical="center"/>
    </xf>
    <xf numFmtId="179" fontId="49" fillId="0" borderId="44" xfId="0" applyNumberFormat="1" applyFont="1" applyBorder="1">
      <alignment vertical="center"/>
    </xf>
    <xf numFmtId="176" fontId="49" fillId="0" borderId="95" xfId="0" applyNumberFormat="1" applyFont="1" applyBorder="1">
      <alignment vertical="center"/>
    </xf>
    <xf numFmtId="176" fontId="49" fillId="0" borderId="96" xfId="0" applyNumberFormat="1" applyFont="1" applyBorder="1">
      <alignment vertical="center"/>
    </xf>
    <xf numFmtId="176" fontId="49" fillId="0" borderId="50" xfId="0" applyNumberFormat="1" applyFont="1" applyBorder="1">
      <alignment vertical="center"/>
    </xf>
    <xf numFmtId="179" fontId="49" fillId="0" borderId="70" xfId="0" applyNumberFormat="1" applyFont="1" applyBorder="1">
      <alignment vertical="center"/>
    </xf>
    <xf numFmtId="0" fontId="48" fillId="0" borderId="0" xfId="0" applyFont="1">
      <alignment vertical="center"/>
    </xf>
    <xf numFmtId="0" fontId="47" fillId="0" borderId="10" xfId="0" applyFont="1" applyBorder="1">
      <alignment vertical="center"/>
    </xf>
    <xf numFmtId="0" fontId="47" fillId="0" borderId="10" xfId="0" applyFont="1" applyBorder="1" applyAlignment="1">
      <alignment horizontal="center" vertical="center"/>
    </xf>
    <xf numFmtId="0" fontId="47" fillId="0" borderId="10" xfId="0" applyFont="1" applyBorder="1" applyAlignment="1">
      <alignment vertical="center" shrinkToFit="1"/>
    </xf>
    <xf numFmtId="0" fontId="50" fillId="0" borderId="23" xfId="0" applyFont="1" applyBorder="1" applyAlignment="1">
      <alignment vertical="center" wrapText="1"/>
    </xf>
    <xf numFmtId="0" fontId="14" fillId="0" borderId="103" xfId="0" applyFont="1" applyBorder="1" applyAlignment="1">
      <alignment horizontal="center" vertical="center"/>
    </xf>
    <xf numFmtId="0" fontId="14" fillId="0" borderId="105" xfId="0" applyFont="1" applyBorder="1" applyAlignment="1">
      <alignment horizontal="center" vertical="center"/>
    </xf>
    <xf numFmtId="0" fontId="14" fillId="0" borderId="104" xfId="0" applyFont="1" applyBorder="1" applyAlignment="1">
      <alignment horizontal="center" vertical="center"/>
    </xf>
    <xf numFmtId="0" fontId="51" fillId="0" borderId="103" xfId="0" applyFont="1" applyBorder="1" applyAlignment="1">
      <alignment horizontal="center" vertical="center"/>
    </xf>
    <xf numFmtId="0" fontId="47" fillId="0" borderId="27" xfId="0" applyFont="1" applyBorder="1" applyAlignment="1">
      <alignment horizontal="center" vertical="center" wrapText="1"/>
    </xf>
    <xf numFmtId="0" fontId="47" fillId="0" borderId="27" xfId="0" applyFont="1" applyBorder="1" applyAlignment="1">
      <alignment horizontal="center" vertical="center"/>
    </xf>
    <xf numFmtId="0" fontId="47" fillId="0" borderId="40" xfId="0" applyFont="1" applyBorder="1" applyAlignment="1">
      <alignment horizontal="center" vertical="center"/>
    </xf>
    <xf numFmtId="0" fontId="51" fillId="0" borderId="106" xfId="0" applyFont="1" applyBorder="1" applyAlignment="1">
      <alignment horizontal="center" vertical="center"/>
    </xf>
    <xf numFmtId="0" fontId="51" fillId="0" borderId="12" xfId="0" applyFont="1" applyBorder="1" applyAlignment="1">
      <alignment horizontal="center" vertical="center"/>
    </xf>
    <xf numFmtId="0" fontId="49" fillId="0" borderId="27" xfId="0" applyFont="1" applyBorder="1" applyAlignment="1">
      <alignment horizontal="center" vertical="center" wrapText="1"/>
    </xf>
    <xf numFmtId="0" fontId="49" fillId="0" borderId="40" xfId="0" applyFont="1" applyBorder="1" applyAlignment="1">
      <alignment horizontal="center" vertical="center"/>
    </xf>
    <xf numFmtId="0" fontId="51" fillId="0" borderId="105" xfId="0" applyFont="1" applyBorder="1" applyAlignment="1">
      <alignment horizontal="center" vertical="center"/>
    </xf>
    <xf numFmtId="0" fontId="47" fillId="0" borderId="4" xfId="0" applyFont="1" applyBorder="1">
      <alignment vertical="center"/>
    </xf>
    <xf numFmtId="49" fontId="49" fillId="0" borderId="2" xfId="0" applyNumberFormat="1" applyFont="1" applyBorder="1">
      <alignment vertical="center"/>
    </xf>
    <xf numFmtId="49" fontId="49" fillId="0" borderId="2" xfId="0" applyNumberFormat="1" applyFont="1" applyBorder="1" applyAlignment="1">
      <alignment horizontal="center" vertical="center"/>
    </xf>
    <xf numFmtId="0" fontId="53" fillId="0" borderId="27" xfId="0" applyFont="1" applyBorder="1" applyAlignment="1">
      <alignment horizontal="right" vertical="center"/>
    </xf>
    <xf numFmtId="0" fontId="30" fillId="0" borderId="0" xfId="0" applyFont="1">
      <alignment vertical="center"/>
    </xf>
    <xf numFmtId="0" fontId="32" fillId="0" borderId="13" xfId="0" applyFont="1" applyBorder="1">
      <alignment vertical="center"/>
    </xf>
    <xf numFmtId="0" fontId="32" fillId="0" borderId="43" xfId="0" applyFont="1" applyBorder="1" applyAlignment="1">
      <alignment horizontal="center" vertical="center"/>
    </xf>
    <xf numFmtId="0" fontId="32" fillId="5" borderId="43" xfId="0" applyFont="1" applyFill="1" applyBorder="1" applyAlignment="1">
      <alignment horizontal="center" vertical="center"/>
    </xf>
    <xf numFmtId="0" fontId="32" fillId="6" borderId="8" xfId="0" applyFont="1" applyFill="1" applyBorder="1" applyAlignment="1">
      <alignment horizontal="center" vertical="center"/>
    </xf>
    <xf numFmtId="0" fontId="32" fillId="6" borderId="43" xfId="0" applyFont="1" applyFill="1" applyBorder="1" applyAlignment="1">
      <alignment horizontal="center" vertical="center"/>
    </xf>
    <xf numFmtId="0" fontId="32" fillId="0" borderId="14" xfId="0" applyFont="1" applyBorder="1" applyAlignment="1">
      <alignment horizontal="center" vertical="center"/>
    </xf>
    <xf numFmtId="0" fontId="32" fillId="5" borderId="15" xfId="0" applyFont="1" applyFill="1" applyBorder="1" applyAlignment="1">
      <alignment horizontal="center" vertical="center"/>
    </xf>
    <xf numFmtId="0" fontId="32" fillId="7" borderId="15" xfId="0" applyFont="1" applyFill="1" applyBorder="1" applyAlignment="1">
      <alignment horizontal="center" vertical="center"/>
    </xf>
    <xf numFmtId="0" fontId="33" fillId="6" borderId="16" xfId="0" applyFont="1" applyFill="1" applyBorder="1" applyAlignment="1">
      <alignment horizontal="center" vertical="center" wrapText="1"/>
    </xf>
    <xf numFmtId="0" fontId="32" fillId="0" borderId="55" xfId="0" applyFont="1" applyBorder="1" applyAlignment="1">
      <alignment horizontal="center" vertical="center"/>
    </xf>
    <xf numFmtId="0" fontId="32" fillId="0" borderId="1" xfId="0" applyFont="1" applyBorder="1" applyAlignment="1">
      <alignment horizontal="center" vertical="center"/>
    </xf>
    <xf numFmtId="0" fontId="34" fillId="6" borderId="13" xfId="0" applyFont="1" applyFill="1" applyBorder="1" applyAlignment="1">
      <alignment horizontal="center" vertical="center"/>
    </xf>
    <xf numFmtId="0" fontId="32" fillId="0" borderId="13" xfId="0" applyFont="1" applyBorder="1" applyAlignment="1">
      <alignment horizontal="center" vertical="center"/>
    </xf>
    <xf numFmtId="0" fontId="36" fillId="6" borderId="13" xfId="0" applyFont="1" applyFill="1" applyBorder="1" applyAlignment="1">
      <alignment horizontal="center" vertical="center"/>
    </xf>
    <xf numFmtId="0" fontId="32" fillId="9" borderId="13" xfId="0" applyFont="1" applyFill="1" applyBorder="1" applyAlignment="1">
      <alignment horizontal="center" vertical="center"/>
    </xf>
    <xf numFmtId="0" fontId="37" fillId="0" borderId="17" xfId="0" applyFont="1" applyBorder="1">
      <alignment vertical="center"/>
    </xf>
    <xf numFmtId="0" fontId="37" fillId="0" borderId="13" xfId="0" applyFont="1" applyBorder="1">
      <alignment vertical="center"/>
    </xf>
    <xf numFmtId="0" fontId="37" fillId="0" borderId="18" xfId="0" applyFont="1" applyBorder="1">
      <alignment vertical="center"/>
    </xf>
    <xf numFmtId="0" fontId="37" fillId="0" borderId="56" xfId="0" applyFont="1" applyBorder="1">
      <alignment vertical="center"/>
    </xf>
    <xf numFmtId="176" fontId="37" fillId="0" borderId="17" xfId="0" applyNumberFormat="1" applyFont="1" applyBorder="1">
      <alignment vertical="center"/>
    </xf>
    <xf numFmtId="176" fontId="37" fillId="0" borderId="13" xfId="0" applyNumberFormat="1" applyFont="1" applyBorder="1">
      <alignment vertical="center"/>
    </xf>
    <xf numFmtId="176" fontId="37" fillId="0" borderId="18" xfId="0" applyNumberFormat="1" applyFont="1" applyBorder="1">
      <alignment vertical="center"/>
    </xf>
    <xf numFmtId="176" fontId="37" fillId="0" borderId="56" xfId="0" applyNumberFormat="1" applyFont="1" applyBorder="1">
      <alignment vertical="center"/>
    </xf>
    <xf numFmtId="0" fontId="32" fillId="0" borderId="10" xfId="0" applyFont="1" applyBorder="1" applyAlignment="1">
      <alignment horizontal="center" vertical="center"/>
    </xf>
    <xf numFmtId="0" fontId="37" fillId="4" borderId="17" xfId="0" applyFont="1" applyFill="1" applyBorder="1">
      <alignment vertical="center"/>
    </xf>
    <xf numFmtId="0" fontId="37" fillId="4" borderId="13" xfId="0" applyFont="1" applyFill="1" applyBorder="1">
      <alignment vertical="center"/>
    </xf>
    <xf numFmtId="0" fontId="37" fillId="4" borderId="54" xfId="0" applyFont="1" applyFill="1" applyBorder="1">
      <alignment vertical="center"/>
    </xf>
    <xf numFmtId="0" fontId="37" fillId="4" borderId="18" xfId="0" applyFont="1" applyFill="1" applyBorder="1">
      <alignment vertical="center"/>
    </xf>
    <xf numFmtId="0" fontId="37" fillId="4" borderId="56" xfId="0" applyFont="1" applyFill="1" applyBorder="1">
      <alignment vertical="center"/>
    </xf>
    <xf numFmtId="0" fontId="37" fillId="8" borderId="13" xfId="0" applyFont="1" applyFill="1" applyBorder="1" applyAlignment="1">
      <alignment horizontal="center" vertical="center"/>
    </xf>
    <xf numFmtId="0" fontId="37" fillId="9" borderId="13" xfId="0" applyFont="1" applyFill="1" applyBorder="1" applyAlignment="1">
      <alignment horizontal="center" vertical="center"/>
    </xf>
    <xf numFmtId="176" fontId="37" fillId="4" borderId="17" xfId="0" applyNumberFormat="1" applyFont="1" applyFill="1" applyBorder="1">
      <alignment vertical="center"/>
    </xf>
    <xf numFmtId="176" fontId="37" fillId="4" borderId="13" xfId="0" applyNumberFormat="1" applyFont="1" applyFill="1" applyBorder="1">
      <alignment vertical="center"/>
    </xf>
    <xf numFmtId="176" fontId="37" fillId="4" borderId="54" xfId="0" applyNumberFormat="1" applyFont="1" applyFill="1" applyBorder="1">
      <alignment vertical="center"/>
    </xf>
    <xf numFmtId="176" fontId="37" fillId="4" borderId="18" xfId="0" applyNumberFormat="1" applyFont="1" applyFill="1" applyBorder="1">
      <alignment vertical="center"/>
    </xf>
    <xf numFmtId="176" fontId="37" fillId="4" borderId="56" xfId="0" applyNumberFormat="1" applyFont="1" applyFill="1" applyBorder="1">
      <alignment vertical="center"/>
    </xf>
    <xf numFmtId="0" fontId="32" fillId="8" borderId="13" xfId="0" applyFont="1" applyFill="1" applyBorder="1" applyAlignment="1">
      <alignment horizontal="center" vertical="center"/>
    </xf>
    <xf numFmtId="176" fontId="37" fillId="0" borderId="54" xfId="0" applyNumberFormat="1" applyFont="1" applyBorder="1">
      <alignment vertical="center"/>
    </xf>
    <xf numFmtId="0" fontId="37" fillId="8" borderId="18" xfId="0" applyFont="1" applyFill="1" applyBorder="1" applyAlignment="1">
      <alignment horizontal="center" vertical="center"/>
    </xf>
    <xf numFmtId="0" fontId="34" fillId="6" borderId="1" xfId="0" applyFont="1" applyFill="1" applyBorder="1" applyAlignment="1">
      <alignment horizontal="center" vertical="center"/>
    </xf>
    <xf numFmtId="0" fontId="32" fillId="8" borderId="18" xfId="0" applyFont="1" applyFill="1" applyBorder="1" applyAlignment="1">
      <alignment horizontal="center" vertical="center"/>
    </xf>
    <xf numFmtId="0" fontId="36" fillId="6" borderId="1" xfId="0" applyFont="1" applyFill="1" applyBorder="1" applyAlignment="1">
      <alignment horizontal="center" vertical="center"/>
    </xf>
    <xf numFmtId="0" fontId="36" fillId="6" borderId="10" xfId="0" applyFont="1" applyFill="1" applyBorder="1" applyAlignment="1">
      <alignment horizontal="center" vertical="center"/>
    </xf>
    <xf numFmtId="0" fontId="37" fillId="0" borderId="54" xfId="0" applyFont="1" applyBorder="1">
      <alignment vertical="center"/>
    </xf>
    <xf numFmtId="0" fontId="32" fillId="5" borderId="13" xfId="0" applyFont="1" applyFill="1" applyBorder="1" applyAlignment="1">
      <alignment horizontal="center" vertical="center"/>
    </xf>
    <xf numFmtId="0" fontId="37" fillId="8" borderId="43" xfId="0" applyFont="1" applyFill="1" applyBorder="1" applyAlignment="1">
      <alignment horizontal="center" vertical="center"/>
    </xf>
    <xf numFmtId="0" fontId="37" fillId="8" borderId="3" xfId="0" applyFont="1" applyFill="1" applyBorder="1" applyAlignment="1">
      <alignment horizontal="center" vertical="center"/>
    </xf>
    <xf numFmtId="0" fontId="32" fillId="0" borderId="15" xfId="0" applyFont="1" applyBorder="1" applyAlignment="1">
      <alignment horizontal="center" vertical="center"/>
    </xf>
    <xf numFmtId="0" fontId="36" fillId="6" borderId="2" xfId="0" applyFont="1" applyFill="1" applyBorder="1" applyAlignment="1">
      <alignment horizontal="center" vertical="center"/>
    </xf>
    <xf numFmtId="0" fontId="37" fillId="8" borderId="114" xfId="0" applyFont="1" applyFill="1" applyBorder="1" applyAlignment="1">
      <alignment horizontal="center" vertical="center"/>
    </xf>
    <xf numFmtId="176" fontId="37" fillId="0" borderId="115" xfId="0" applyNumberFormat="1" applyFont="1" applyBorder="1">
      <alignment vertical="center"/>
    </xf>
    <xf numFmtId="176" fontId="37" fillId="0" borderId="43" xfId="0" applyNumberFormat="1" applyFont="1" applyBorder="1">
      <alignment vertical="center"/>
    </xf>
    <xf numFmtId="176" fontId="37" fillId="0" borderId="116" xfId="0" applyNumberFormat="1" applyFont="1" applyBorder="1">
      <alignment vertical="center"/>
    </xf>
    <xf numFmtId="0" fontId="37" fillId="4" borderId="117" xfId="0" applyFont="1" applyFill="1" applyBorder="1">
      <alignment vertical="center"/>
    </xf>
    <xf numFmtId="176" fontId="37" fillId="4" borderId="117" xfId="0" applyNumberFormat="1" applyFont="1" applyFill="1" applyBorder="1">
      <alignment vertical="center"/>
    </xf>
    <xf numFmtId="0" fontId="38" fillId="0" borderId="115" xfId="0" applyFont="1" applyBorder="1">
      <alignment vertical="center"/>
    </xf>
    <xf numFmtId="0" fontId="38" fillId="0" borderId="43" xfId="0" applyFont="1" applyBorder="1">
      <alignment vertical="center"/>
    </xf>
    <xf numFmtId="176" fontId="38" fillId="0" borderId="43" xfId="0" applyNumberFormat="1" applyFont="1" applyBorder="1">
      <alignment vertical="center"/>
    </xf>
    <xf numFmtId="0" fontId="38" fillId="0" borderId="116" xfId="0" applyFont="1" applyBorder="1">
      <alignment vertical="center"/>
    </xf>
    <xf numFmtId="0" fontId="31" fillId="5" borderId="13" xfId="0" applyFont="1" applyFill="1" applyBorder="1" applyAlignment="1">
      <alignment horizontal="center" vertical="center"/>
    </xf>
    <xf numFmtId="0" fontId="39" fillId="0" borderId="0" xfId="0" applyFont="1" applyAlignment="1">
      <alignment horizontal="left" vertical="center"/>
    </xf>
    <xf numFmtId="0" fontId="31" fillId="0" borderId="118" xfId="0" applyFont="1" applyBorder="1" applyAlignment="1">
      <alignment horizontal="center" vertical="center"/>
    </xf>
    <xf numFmtId="0" fontId="31" fillId="6" borderId="13" xfId="0" applyFont="1" applyFill="1" applyBorder="1" applyAlignment="1">
      <alignment horizontal="center" vertical="center"/>
    </xf>
    <xf numFmtId="0" fontId="40" fillId="0" borderId="24" xfId="0" applyFont="1" applyBorder="1">
      <alignment vertical="center"/>
    </xf>
    <xf numFmtId="0" fontId="31" fillId="0" borderId="26" xfId="0" applyFont="1" applyBorder="1">
      <alignment vertical="center"/>
    </xf>
    <xf numFmtId="0" fontId="31" fillId="0" borderId="26" xfId="0" applyFont="1" applyBorder="1" applyAlignment="1">
      <alignment horizontal="center" vertical="center"/>
    </xf>
    <xf numFmtId="0" fontId="31" fillId="0" borderId="119" xfId="0" applyFont="1" applyBorder="1" applyAlignment="1">
      <alignment horizontal="center" vertical="center"/>
    </xf>
    <xf numFmtId="0" fontId="31" fillId="0" borderId="0" xfId="0" applyFont="1" applyAlignment="1">
      <alignment horizontal="right" vertical="center"/>
    </xf>
    <xf numFmtId="176" fontId="38" fillId="7" borderId="109" xfId="0" applyNumberFormat="1" applyFont="1" applyFill="1" applyBorder="1">
      <alignment vertical="center"/>
    </xf>
    <xf numFmtId="176" fontId="38" fillId="7" borderId="110" xfId="0" applyNumberFormat="1" applyFont="1" applyFill="1" applyBorder="1">
      <alignment vertical="center"/>
    </xf>
    <xf numFmtId="176" fontId="38" fillId="7" borderId="120" xfId="0" applyNumberFormat="1" applyFont="1" applyFill="1" applyBorder="1">
      <alignment vertical="center"/>
    </xf>
    <xf numFmtId="176" fontId="38" fillId="7" borderId="121" xfId="0" applyNumberFormat="1" applyFont="1" applyFill="1" applyBorder="1">
      <alignment vertical="center"/>
    </xf>
    <xf numFmtId="0" fontId="41" fillId="0" borderId="0" xfId="0" applyFont="1">
      <alignment vertical="center"/>
    </xf>
    <xf numFmtId="0" fontId="35" fillId="0" borderId="0" xfId="0" applyFont="1">
      <alignment vertical="center"/>
    </xf>
    <xf numFmtId="0" fontId="0" fillId="0" borderId="26" xfId="0" applyBorder="1" applyAlignment="1">
      <alignment horizontal="center" vertical="center"/>
    </xf>
    <xf numFmtId="0" fontId="0" fillId="0" borderId="119" xfId="0" applyBorder="1" applyAlignment="1">
      <alignment horizontal="center" vertical="center"/>
    </xf>
    <xf numFmtId="0" fontId="38" fillId="0" borderId="0" xfId="0" applyFont="1" applyAlignment="1">
      <alignment horizontal="left" vertical="center" indent="1"/>
    </xf>
    <xf numFmtId="0" fontId="39" fillId="0" borderId="0" xfId="0" applyFont="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45" fillId="0" borderId="0" xfId="0" applyFont="1">
      <alignment vertical="center"/>
    </xf>
    <xf numFmtId="0" fontId="39"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2" fillId="0" borderId="11" xfId="0" applyFont="1" applyBorder="1" applyAlignment="1">
      <alignment horizontal="center" vertical="center"/>
    </xf>
    <xf numFmtId="0" fontId="32" fillId="8" borderId="1" xfId="0" applyFont="1" applyFill="1" applyBorder="1" applyAlignment="1">
      <alignment horizontal="center" vertical="center"/>
    </xf>
    <xf numFmtId="0" fontId="32" fillId="0" borderId="16" xfId="0" applyFont="1" applyBorder="1" applyAlignment="1">
      <alignment horizontal="center" vertical="center"/>
    </xf>
    <xf numFmtId="0" fontId="32" fillId="5" borderId="3" xfId="0" applyFont="1" applyFill="1" applyBorder="1" applyAlignment="1">
      <alignment horizontal="center" vertical="center"/>
    </xf>
    <xf numFmtId="0" fontId="32" fillId="0" borderId="3" xfId="0" applyFont="1" applyBorder="1" applyAlignment="1">
      <alignment horizontal="center" vertical="center"/>
    </xf>
    <xf numFmtId="0" fontId="32" fillId="8" borderId="11" xfId="0" applyFont="1" applyFill="1" applyBorder="1" applyAlignment="1">
      <alignment horizontal="center" vertical="center"/>
    </xf>
    <xf numFmtId="0" fontId="32" fillId="8" borderId="10" xfId="0" applyFont="1" applyFill="1" applyBorder="1" applyAlignment="1">
      <alignment horizontal="center" vertical="center"/>
    </xf>
    <xf numFmtId="0" fontId="37" fillId="8" borderId="1" xfId="0" applyFont="1" applyFill="1" applyBorder="1" applyAlignment="1">
      <alignment horizontal="center" vertical="center"/>
    </xf>
    <xf numFmtId="0" fontId="37" fillId="9" borderId="43" xfId="0" applyFont="1" applyFill="1" applyBorder="1" applyAlignment="1">
      <alignment horizontal="center" vertical="center"/>
    </xf>
    <xf numFmtId="0" fontId="32" fillId="8" borderId="3" xfId="0" applyFont="1" applyFill="1" applyBorder="1" applyAlignment="1">
      <alignment horizontal="center" vertical="center"/>
    </xf>
    <xf numFmtId="0" fontId="37" fillId="10" borderId="3" xfId="0" applyFont="1" applyFill="1" applyBorder="1" applyAlignment="1">
      <alignment horizontal="center" vertical="center"/>
    </xf>
    <xf numFmtId="0" fontId="32" fillId="8" borderId="18" xfId="0" applyFont="1" applyFill="1" applyBorder="1">
      <alignment vertical="center"/>
    </xf>
    <xf numFmtId="0" fontId="37" fillId="8" borderId="114" xfId="0" applyFont="1" applyFill="1" applyBorder="1">
      <alignment vertical="center"/>
    </xf>
    <xf numFmtId="0" fontId="32" fillId="8" borderId="43" xfId="0" applyFont="1" applyFill="1" applyBorder="1" applyAlignment="1">
      <alignment horizontal="center" vertical="center"/>
    </xf>
    <xf numFmtId="0" fontId="37" fillId="0" borderId="1" xfId="0" applyFont="1" applyBorder="1" applyAlignment="1" applyProtection="1">
      <alignment horizontal="center" vertical="center"/>
      <protection locked="0"/>
    </xf>
    <xf numFmtId="0" fontId="31" fillId="0" borderId="27" xfId="0" applyFont="1" applyBorder="1" applyAlignment="1">
      <alignment horizontal="center" vertical="center"/>
    </xf>
    <xf numFmtId="0" fontId="52" fillId="0" borderId="19" xfId="0" applyFont="1" applyBorder="1" applyAlignment="1" applyProtection="1">
      <alignment horizontal="center" vertical="center"/>
      <protection locked="0"/>
    </xf>
    <xf numFmtId="0" fontId="52" fillId="0" borderId="20" xfId="0" applyFont="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52" fillId="5" borderId="3" xfId="0" applyFont="1" applyFill="1" applyBorder="1" applyAlignment="1" applyProtection="1">
      <alignment horizontal="center" vertical="center"/>
      <protection locked="0"/>
    </xf>
    <xf numFmtId="0" fontId="52" fillId="6" borderId="1" xfId="0" applyFont="1" applyFill="1" applyBorder="1" applyAlignment="1" applyProtection="1">
      <alignment horizontal="center" vertical="center"/>
      <protection locked="0"/>
    </xf>
    <xf numFmtId="0" fontId="52" fillId="0" borderId="3" xfId="0" applyFont="1" applyBorder="1" applyAlignment="1" applyProtection="1">
      <alignment horizontal="center" vertical="center"/>
      <protection locked="0"/>
    </xf>
    <xf numFmtId="0" fontId="52" fillId="0" borderId="13" xfId="0" applyFont="1" applyBorder="1" applyAlignment="1" applyProtection="1">
      <alignment horizontal="center" vertical="center"/>
      <protection locked="0"/>
    </xf>
    <xf numFmtId="0" fontId="52" fillId="5" borderId="13" xfId="0" applyFont="1" applyFill="1" applyBorder="1" applyAlignment="1" applyProtection="1">
      <alignment horizontal="center" vertical="center"/>
      <protection locked="0"/>
    </xf>
    <xf numFmtId="0" fontId="52" fillId="6" borderId="13" xfId="0" applyFont="1" applyFill="1" applyBorder="1" applyAlignment="1" applyProtection="1">
      <alignment horizontal="center" vertical="center"/>
      <protection locked="0"/>
    </xf>
    <xf numFmtId="0" fontId="52" fillId="0" borderId="43" xfId="0" applyFont="1" applyBorder="1" applyAlignment="1" applyProtection="1">
      <alignment horizontal="center" vertical="center"/>
      <protection locked="0"/>
    </xf>
    <xf numFmtId="0" fontId="52" fillId="6" borderId="43" xfId="0" applyFont="1" applyFill="1" applyBorder="1" applyAlignment="1" applyProtection="1">
      <alignment horizontal="center" vertical="center"/>
      <protection locked="0"/>
    </xf>
    <xf numFmtId="0" fontId="52" fillId="0" borderId="57" xfId="0" applyFont="1" applyBorder="1" applyAlignment="1" applyProtection="1">
      <alignment horizontal="center" vertical="center"/>
      <protection locked="0"/>
    </xf>
    <xf numFmtId="0" fontId="52" fillId="6" borderId="2" xfId="0" applyFont="1" applyFill="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49" fillId="0" borderId="23" xfId="0" applyFont="1" applyBorder="1" applyAlignment="1">
      <alignment vertical="center" wrapText="1"/>
    </xf>
    <xf numFmtId="0" fontId="51" fillId="0" borderId="74" xfId="0" applyFont="1" applyBorder="1" applyAlignment="1">
      <alignment horizontal="center" vertical="center"/>
    </xf>
    <xf numFmtId="0" fontId="14" fillId="0" borderId="136" xfId="0" applyFont="1" applyBorder="1" applyAlignment="1">
      <alignment horizontal="center" vertical="center"/>
    </xf>
    <xf numFmtId="0" fontId="51" fillId="0" borderId="138" xfId="0" applyFont="1" applyBorder="1" applyAlignment="1">
      <alignment horizontal="center" vertical="center"/>
    </xf>
    <xf numFmtId="0" fontId="14" fillId="0" borderId="40" xfId="0" applyFont="1" applyBorder="1">
      <alignment vertical="center"/>
    </xf>
    <xf numFmtId="0" fontId="51" fillId="0" borderId="98" xfId="0" applyFont="1" applyBorder="1" applyAlignment="1">
      <alignment horizontal="center" vertical="center"/>
    </xf>
    <xf numFmtId="0" fontId="14" fillId="0" borderId="9" xfId="0" applyFont="1" applyBorder="1">
      <alignment vertical="center"/>
    </xf>
    <xf numFmtId="0" fontId="16" fillId="0" borderId="98" xfId="0" applyFont="1" applyBorder="1" applyAlignment="1">
      <alignment vertical="center" shrinkToFit="1"/>
    </xf>
    <xf numFmtId="0" fontId="16" fillId="0" borderId="140" xfId="0" applyFont="1" applyBorder="1">
      <alignment vertical="center"/>
    </xf>
    <xf numFmtId="0" fontId="16" fillId="0" borderId="142" xfId="0" applyFont="1" applyBorder="1">
      <alignment vertical="center"/>
    </xf>
    <xf numFmtId="0" fontId="16" fillId="0" borderId="141" xfId="0" applyFont="1" applyBorder="1">
      <alignment vertical="center"/>
    </xf>
    <xf numFmtId="0" fontId="16" fillId="0" borderId="143" xfId="0" applyFont="1" applyBorder="1">
      <alignment vertical="center"/>
    </xf>
    <xf numFmtId="0" fontId="16" fillId="0" borderId="144" xfId="0" applyFont="1" applyBorder="1">
      <alignment vertical="center"/>
    </xf>
    <xf numFmtId="0" fontId="16" fillId="0" borderId="145" xfId="0" applyFont="1" applyBorder="1">
      <alignment vertical="center"/>
    </xf>
    <xf numFmtId="0" fontId="16" fillId="0" borderId="148" xfId="0" applyFont="1" applyBorder="1">
      <alignment vertical="center"/>
    </xf>
    <xf numFmtId="0" fontId="14" fillId="0" borderId="143" xfId="0" applyFont="1" applyBorder="1" applyAlignment="1">
      <alignment horizontal="center" vertical="center"/>
    </xf>
    <xf numFmtId="0" fontId="14" fillId="0" borderId="149" xfId="0" applyFont="1" applyBorder="1">
      <alignment vertical="center"/>
    </xf>
    <xf numFmtId="0" fontId="16" fillId="0" borderId="150" xfId="0" applyFont="1" applyBorder="1">
      <alignment vertical="center"/>
    </xf>
    <xf numFmtId="0" fontId="13" fillId="0" borderId="45"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1" xfId="0" applyFont="1" applyBorder="1" applyAlignment="1" applyProtection="1">
      <alignment horizontal="center" vertical="center"/>
      <protection locked="0"/>
    </xf>
    <xf numFmtId="0" fontId="13" fillId="0" borderId="78" xfId="0" applyFont="1" applyBorder="1" applyAlignment="1" applyProtection="1">
      <alignment horizontal="center" vertical="center"/>
      <protection locked="0"/>
    </xf>
    <xf numFmtId="9" fontId="18" fillId="0" borderId="0" xfId="1" applyFont="1" applyAlignment="1" applyProtection="1">
      <alignment vertical="center"/>
    </xf>
    <xf numFmtId="9" fontId="17" fillId="0" borderId="0" xfId="1" applyFont="1" applyAlignment="1" applyProtection="1">
      <alignment vertical="center"/>
    </xf>
    <xf numFmtId="0" fontId="2" fillId="0" borderId="66" xfId="0" applyFont="1" applyBorder="1">
      <alignment vertical="center"/>
    </xf>
    <xf numFmtId="0" fontId="2" fillId="0" borderId="98" xfId="0" applyFont="1" applyBorder="1">
      <alignment vertical="center"/>
    </xf>
    <xf numFmtId="0" fontId="13" fillId="0" borderId="124" xfId="0" applyFont="1" applyBorder="1">
      <alignment vertical="center"/>
    </xf>
    <xf numFmtId="0" fontId="13" fillId="0" borderId="126" xfId="0" applyFont="1" applyBorder="1">
      <alignment vertical="center"/>
    </xf>
    <xf numFmtId="0" fontId="13" fillId="0" borderId="128" xfId="0" applyFont="1" applyBorder="1">
      <alignment vertical="center"/>
    </xf>
    <xf numFmtId="0" fontId="13" fillId="0" borderId="129" xfId="0" applyFont="1" applyBorder="1">
      <alignment vertical="center"/>
    </xf>
    <xf numFmtId="0" fontId="13" fillId="0" borderId="130" xfId="0" applyFont="1" applyBorder="1">
      <alignment vertical="center"/>
    </xf>
    <xf numFmtId="0" fontId="13" fillId="0" borderId="122" xfId="0" applyFont="1" applyBorder="1">
      <alignment vertical="center"/>
    </xf>
    <xf numFmtId="0" fontId="13" fillId="0" borderId="27" xfId="0" applyFont="1" applyBorder="1">
      <alignment vertical="center"/>
    </xf>
    <xf numFmtId="0" fontId="13" fillId="0" borderId="132" xfId="0" applyFont="1" applyBorder="1">
      <alignment vertical="center"/>
    </xf>
    <xf numFmtId="0" fontId="13" fillId="0" borderId="38" xfId="0" applyFont="1" applyBorder="1">
      <alignment vertical="center"/>
    </xf>
    <xf numFmtId="0" fontId="13" fillId="0" borderId="25" xfId="0" applyFont="1" applyBorder="1">
      <alignmen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3" fillId="0" borderId="0" xfId="0" applyFont="1" applyAlignment="1">
      <alignment horizontal="center" vertical="center" shrinkToFit="1"/>
    </xf>
    <xf numFmtId="38" fontId="13" fillId="0" borderId="4" xfId="2" applyFont="1" applyBorder="1" applyAlignment="1" applyProtection="1">
      <alignment vertical="center"/>
    </xf>
    <xf numFmtId="38" fontId="13" fillId="0" borderId="0" xfId="2" applyFont="1" applyBorder="1" applyAlignment="1" applyProtection="1">
      <alignment vertical="center"/>
    </xf>
    <xf numFmtId="0" fontId="13" fillId="0" borderId="65"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2" xfId="0" applyFont="1" applyBorder="1" applyProtection="1">
      <alignment vertical="center"/>
      <protection locked="0"/>
    </xf>
    <xf numFmtId="0" fontId="13" fillId="0" borderId="65" xfId="0" applyFont="1" applyBorder="1" applyProtection="1">
      <alignment vertical="center"/>
      <protection locked="0"/>
    </xf>
    <xf numFmtId="0" fontId="13" fillId="0" borderId="66" xfId="0" applyFont="1" applyBorder="1" applyAlignment="1" applyProtection="1">
      <alignment horizontal="center" vertical="center"/>
      <protection locked="0"/>
    </xf>
    <xf numFmtId="49" fontId="22" fillId="0" borderId="2" xfId="0" applyNumberFormat="1" applyFont="1" applyBorder="1" applyProtection="1">
      <alignment vertical="center"/>
      <protection locked="0"/>
    </xf>
    <xf numFmtId="49" fontId="22" fillId="0" borderId="2" xfId="0" applyNumberFormat="1" applyFont="1" applyBorder="1" applyAlignment="1" applyProtection="1">
      <alignment horizontal="center" vertical="center"/>
      <protection locked="0"/>
    </xf>
    <xf numFmtId="0" fontId="22" fillId="0" borderId="65"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0" fontId="25" fillId="0" borderId="0" xfId="0" applyFont="1" applyAlignment="1">
      <alignment vertical="center" shrinkToFit="1"/>
    </xf>
    <xf numFmtId="179" fontId="26" fillId="0" borderId="43" xfId="0" applyNumberFormat="1" applyFont="1" applyBorder="1" applyAlignment="1">
      <alignment horizontal="right" vertical="center"/>
    </xf>
    <xf numFmtId="179" fontId="26" fillId="0" borderId="12" xfId="0" applyNumberFormat="1" applyFont="1" applyBorder="1" applyAlignment="1">
      <alignment horizontal="right" vertical="center"/>
    </xf>
    <xf numFmtId="179" fontId="16" fillId="0" borderId="43" xfId="0" applyNumberFormat="1" applyFont="1" applyBorder="1">
      <alignment vertical="center"/>
    </xf>
    <xf numFmtId="179" fontId="26" fillId="0" borderId="78" xfId="0" applyNumberFormat="1" applyFont="1" applyBorder="1" applyAlignment="1">
      <alignment horizontal="right" vertical="center"/>
    </xf>
    <xf numFmtId="179" fontId="26" fillId="0" borderId="59" xfId="0" applyNumberFormat="1" applyFont="1" applyBorder="1" applyAlignment="1">
      <alignment horizontal="right" vertical="center"/>
    </xf>
    <xf numFmtId="179" fontId="16" fillId="0" borderId="78" xfId="0" applyNumberFormat="1" applyFont="1" applyBorder="1">
      <alignment vertical="center"/>
    </xf>
    <xf numFmtId="179" fontId="26" fillId="0" borderId="44" xfId="0" applyNumberFormat="1" applyFont="1" applyBorder="1" applyAlignment="1">
      <alignment horizontal="right" vertical="center"/>
    </xf>
    <xf numFmtId="179" fontId="26" fillId="0" borderId="5" xfId="0" applyNumberFormat="1" applyFont="1" applyBorder="1" applyAlignment="1">
      <alignment horizontal="right" vertical="center"/>
    </xf>
    <xf numFmtId="179" fontId="16" fillId="0" borderId="44" xfId="0" applyNumberFormat="1" applyFont="1" applyBorder="1">
      <alignment vertical="center"/>
    </xf>
    <xf numFmtId="179" fontId="26" fillId="0" borderId="10" xfId="0" applyNumberFormat="1" applyFont="1" applyBorder="1" applyAlignment="1">
      <alignment horizontal="right" vertical="center"/>
    </xf>
    <xf numFmtId="176" fontId="26" fillId="0" borderId="65" xfId="0" applyNumberFormat="1" applyFont="1" applyBorder="1">
      <alignment vertical="center"/>
    </xf>
    <xf numFmtId="176" fontId="26" fillId="0" borderId="76" xfId="0" applyNumberFormat="1" applyFont="1" applyBorder="1">
      <alignment vertical="center"/>
    </xf>
    <xf numFmtId="176" fontId="26" fillId="0" borderId="3" xfId="0" applyNumberFormat="1" applyFont="1" applyBorder="1">
      <alignment vertical="center"/>
    </xf>
    <xf numFmtId="179" fontId="26" fillId="0" borderId="13" xfId="0" applyNumberFormat="1" applyFont="1" applyBorder="1">
      <alignment vertical="center"/>
    </xf>
    <xf numFmtId="179" fontId="16" fillId="0" borderId="58" xfId="0" applyNumberFormat="1" applyFont="1" applyBorder="1">
      <alignment vertical="center"/>
    </xf>
    <xf numFmtId="179" fontId="26" fillId="0" borderId="43" xfId="0" applyNumberFormat="1" applyFont="1" applyBorder="1">
      <alignment vertical="center"/>
    </xf>
    <xf numFmtId="179" fontId="26" fillId="0" borderId="78" xfId="0" applyNumberFormat="1" applyFont="1" applyBorder="1">
      <alignment vertical="center"/>
    </xf>
    <xf numFmtId="179" fontId="26" fillId="0" borderId="44" xfId="0" applyNumberFormat="1" applyFont="1" applyBorder="1">
      <alignment vertical="center"/>
    </xf>
    <xf numFmtId="179" fontId="26" fillId="0" borderId="70" xfId="0" applyNumberFormat="1" applyFont="1" applyBorder="1">
      <alignment vertical="center"/>
    </xf>
    <xf numFmtId="176" fontId="26" fillId="0" borderId="93" xfId="0" applyNumberFormat="1" applyFont="1" applyBorder="1" applyProtection="1">
      <alignment vertical="center"/>
      <protection locked="0"/>
    </xf>
    <xf numFmtId="176" fontId="26" fillId="0" borderId="97" xfId="0" applyNumberFormat="1" applyFont="1" applyBorder="1" applyProtection="1">
      <alignment vertical="center"/>
      <protection locked="0"/>
    </xf>
    <xf numFmtId="176" fontId="26" fillId="0" borderId="98" xfId="0" applyNumberFormat="1" applyFont="1" applyBorder="1" applyProtection="1">
      <alignment vertical="center"/>
      <protection locked="0"/>
    </xf>
    <xf numFmtId="176" fontId="26" fillId="0" borderId="66" xfId="0" applyNumberFormat="1" applyFont="1" applyBorder="1" applyProtection="1">
      <alignment vertical="center"/>
      <protection locked="0"/>
    </xf>
    <xf numFmtId="176" fontId="26" fillId="0" borderId="94" xfId="0" applyNumberFormat="1" applyFont="1" applyBorder="1" applyProtection="1">
      <alignment vertical="center"/>
      <protection locked="0"/>
    </xf>
    <xf numFmtId="176" fontId="26" fillId="0" borderId="86" xfId="0" applyNumberFormat="1" applyFont="1" applyBorder="1" applyProtection="1">
      <alignment vertical="center"/>
      <protection locked="0"/>
    </xf>
    <xf numFmtId="176" fontId="26" fillId="0" borderId="99" xfId="0" applyNumberFormat="1" applyFont="1" applyBorder="1" applyProtection="1">
      <alignment vertical="center"/>
      <protection locked="0"/>
    </xf>
    <xf numFmtId="176" fontId="26" fillId="0" borderId="92" xfId="0" applyNumberFormat="1" applyFont="1" applyBorder="1" applyProtection="1">
      <alignment vertical="center"/>
      <protection locked="0"/>
    </xf>
    <xf numFmtId="176" fontId="26" fillId="0" borderId="8" xfId="0" applyNumberFormat="1" applyFont="1" applyBorder="1" applyProtection="1">
      <alignment vertical="center"/>
      <protection locked="0"/>
    </xf>
    <xf numFmtId="176" fontId="26" fillId="0" borderId="61" xfId="0" applyNumberFormat="1" applyFont="1" applyBorder="1" applyProtection="1">
      <alignment vertical="center"/>
      <protection locked="0"/>
    </xf>
    <xf numFmtId="176" fontId="26" fillId="0" borderId="9" xfId="0" applyNumberFormat="1" applyFont="1" applyBorder="1" applyProtection="1">
      <alignment vertical="center"/>
      <protection locked="0"/>
    </xf>
    <xf numFmtId="176" fontId="26" fillId="0" borderId="6" xfId="0" applyNumberFormat="1" applyFont="1" applyBorder="1" applyProtection="1">
      <alignment vertical="center"/>
      <protection locked="0"/>
    </xf>
    <xf numFmtId="179" fontId="16" fillId="0" borderId="44" xfId="0" applyNumberFormat="1" applyFont="1" applyBorder="1" applyProtection="1">
      <alignment vertical="center"/>
      <protection locked="0"/>
    </xf>
    <xf numFmtId="0" fontId="26" fillId="0" borderId="12" xfId="0" applyFont="1" applyBorder="1" applyProtection="1">
      <alignment vertical="center"/>
      <protection locked="0"/>
    </xf>
    <xf numFmtId="0" fontId="26" fillId="0" borderId="59" xfId="0" applyFont="1" applyBorder="1" applyProtection="1">
      <alignment vertical="center"/>
      <protection locked="0"/>
    </xf>
    <xf numFmtId="0" fontId="26" fillId="0" borderId="5" xfId="0" applyFont="1" applyBorder="1" applyProtection="1">
      <alignment vertical="center"/>
      <protection locked="0"/>
    </xf>
    <xf numFmtId="0" fontId="26" fillId="0" borderId="48" xfId="0" applyFont="1" applyBorder="1" applyProtection="1">
      <alignment vertical="center"/>
      <protection locked="0"/>
    </xf>
    <xf numFmtId="176" fontId="26" fillId="0" borderId="95" xfId="0" applyNumberFormat="1" applyFont="1" applyBorder="1" applyProtection="1">
      <alignment vertical="center"/>
      <protection locked="0"/>
    </xf>
    <xf numFmtId="176" fontId="26" fillId="0" borderId="96" xfId="0" applyNumberFormat="1" applyFont="1" applyBorder="1" applyProtection="1">
      <alignment vertical="center"/>
      <protection locked="0"/>
    </xf>
    <xf numFmtId="176" fontId="26" fillId="0" borderId="50" xfId="0" applyNumberFormat="1" applyFont="1" applyBorder="1" applyProtection="1">
      <alignment vertical="center"/>
      <protection locked="0"/>
    </xf>
    <xf numFmtId="0" fontId="16" fillId="0" borderId="27" xfId="0" applyFont="1" applyBorder="1" applyAlignment="1">
      <alignment horizontal="right" vertical="center"/>
    </xf>
    <xf numFmtId="0" fontId="16" fillId="0" borderId="10" xfId="0" applyFont="1" applyBorder="1" applyAlignment="1" applyProtection="1">
      <alignment vertical="center" shrinkToFit="1"/>
      <protection locked="0"/>
    </xf>
    <xf numFmtId="0" fontId="16" fillId="0" borderId="13" xfId="0" applyFont="1" applyBorder="1" applyAlignment="1" applyProtection="1">
      <alignment vertical="center" shrinkToFit="1"/>
      <protection locked="0"/>
    </xf>
    <xf numFmtId="0" fontId="16" fillId="0" borderId="20" xfId="0" applyFont="1" applyBorder="1" applyAlignment="1" applyProtection="1">
      <alignment vertical="center" shrinkToFit="1"/>
      <protection locked="0"/>
    </xf>
    <xf numFmtId="0" fontId="16" fillId="0" borderId="10" xfId="0" applyFont="1" applyBorder="1" applyAlignment="1" applyProtection="1">
      <alignment horizontal="center" vertical="center" shrinkToFit="1"/>
      <protection locked="0"/>
    </xf>
    <xf numFmtId="0" fontId="16" fillId="0" borderId="23" xfId="0" applyFont="1" applyBorder="1" applyProtection="1">
      <alignment vertical="center"/>
      <protection locked="0"/>
    </xf>
    <xf numFmtId="0" fontId="16" fillId="0" borderId="13" xfId="0" applyFont="1" applyBorder="1" applyAlignment="1" applyProtection="1">
      <alignment horizontal="center" vertical="center" shrinkToFit="1"/>
      <protection locked="0"/>
    </xf>
    <xf numFmtId="0" fontId="16" fillId="0" borderId="18" xfId="0" applyFont="1" applyBorder="1" applyProtection="1">
      <alignment vertical="center"/>
      <protection locked="0"/>
    </xf>
    <xf numFmtId="0" fontId="16" fillId="0" borderId="20" xfId="0" applyFont="1" applyBorder="1" applyAlignment="1" applyProtection="1">
      <alignment horizontal="center" vertical="center" shrinkToFit="1"/>
      <protection locked="0"/>
    </xf>
    <xf numFmtId="0" fontId="16" fillId="0" borderId="21" xfId="0" applyFont="1" applyBorder="1" applyProtection="1">
      <alignment vertical="center"/>
      <protection locked="0"/>
    </xf>
    <xf numFmtId="0" fontId="16" fillId="0" borderId="0" xfId="0" applyFont="1" applyAlignment="1" applyProtection="1">
      <alignment horizontal="center" vertical="center"/>
      <protection locked="0"/>
    </xf>
    <xf numFmtId="0" fontId="14" fillId="0" borderId="103" xfId="0" applyFont="1" applyBorder="1" applyAlignment="1" applyProtection="1">
      <alignment horizontal="center" vertical="center"/>
      <protection locked="0"/>
    </xf>
    <xf numFmtId="0" fontId="14" fillId="0" borderId="105" xfId="0" applyFont="1" applyBorder="1" applyAlignment="1" applyProtection="1">
      <alignment horizontal="center" vertical="center"/>
      <protection locked="0"/>
    </xf>
    <xf numFmtId="0" fontId="14" fillId="0" borderId="104" xfId="0" applyFont="1" applyBorder="1" applyAlignment="1" applyProtection="1">
      <alignment horizontal="center" vertical="center"/>
      <protection locked="0"/>
    </xf>
    <xf numFmtId="0" fontId="14" fillId="0" borderId="106"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6" fillId="0" borderId="4" xfId="0" applyFont="1" applyBorder="1" applyProtection="1">
      <alignment vertical="center"/>
      <protection locked="0"/>
    </xf>
    <xf numFmtId="0" fontId="16" fillId="0" borderId="6" xfId="0" applyFont="1" applyBorder="1" applyProtection="1">
      <alignment vertical="center"/>
      <protection locked="0"/>
    </xf>
    <xf numFmtId="0" fontId="14" fillId="0" borderId="12" xfId="0" applyFont="1" applyBorder="1" applyAlignment="1" applyProtection="1">
      <alignment horizontal="center" vertical="center"/>
      <protection locked="0"/>
    </xf>
    <xf numFmtId="0" fontId="14" fillId="0" borderId="95"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6" fillId="0" borderId="27"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4" fillId="0" borderId="84" xfId="0" applyFont="1" applyBorder="1" applyAlignment="1" applyProtection="1">
      <alignment horizontal="right" vertical="center" shrinkToFit="1"/>
      <protection locked="0"/>
    </xf>
    <xf numFmtId="0" fontId="14" fillId="0" borderId="40" xfId="0" applyFont="1" applyBorder="1" applyAlignment="1" applyProtection="1">
      <alignment horizontal="left" vertical="center" shrinkToFit="1"/>
      <protection locked="0"/>
    </xf>
    <xf numFmtId="0" fontId="13" fillId="0" borderId="70" xfId="0" applyFont="1" applyBorder="1" applyAlignment="1" applyProtection="1">
      <alignment horizontal="center" vertical="center"/>
      <protection locked="0"/>
    </xf>
    <xf numFmtId="0" fontId="13" fillId="0" borderId="12" xfId="0" applyFont="1" applyBorder="1" applyAlignment="1">
      <alignment horizontal="left" vertical="center"/>
    </xf>
    <xf numFmtId="0" fontId="13" fillId="0" borderId="7" xfId="0" applyFont="1" applyBorder="1" applyAlignment="1">
      <alignment horizontal="left" vertical="center"/>
    </xf>
    <xf numFmtId="0" fontId="13" fillId="0" borderId="11" xfId="0" applyFont="1" applyBorder="1" applyAlignment="1">
      <alignment horizontal="left" vertical="center"/>
    </xf>
    <xf numFmtId="0" fontId="13" fillId="0" borderId="4" xfId="0" applyFont="1" applyBorder="1" applyAlignment="1">
      <alignment horizontal="left" vertical="center"/>
    </xf>
    <xf numFmtId="38" fontId="17" fillId="0" borderId="7" xfId="2" applyFont="1" applyBorder="1" applyAlignment="1" applyProtection="1">
      <alignment vertical="center"/>
      <protection locked="0"/>
    </xf>
    <xf numFmtId="38" fontId="17" fillId="0" borderId="4" xfId="2" applyFont="1" applyBorder="1" applyAlignment="1" applyProtection="1">
      <alignment vertical="center"/>
      <protection locked="0"/>
    </xf>
    <xf numFmtId="0" fontId="13" fillId="0" borderId="8" xfId="0" applyFont="1" applyBorder="1" applyAlignment="1">
      <alignment horizontal="left" vertical="center"/>
    </xf>
    <xf numFmtId="0" fontId="13" fillId="0" borderId="6" xfId="0" applyFont="1" applyBorder="1" applyAlignment="1">
      <alignment horizontal="left" vertical="center"/>
    </xf>
    <xf numFmtId="0" fontId="21" fillId="0" borderId="4"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13" fillId="0" borderId="5"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38" fontId="17" fillId="0" borderId="7" xfId="2" applyFont="1" applyBorder="1" applyAlignment="1" applyProtection="1">
      <alignment horizontal="right" vertical="center"/>
      <protection locked="0"/>
    </xf>
    <xf numFmtId="38" fontId="17" fillId="0" borderId="4" xfId="2" applyFont="1" applyBorder="1" applyAlignment="1" applyProtection="1">
      <alignment horizontal="righ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38" fontId="17" fillId="0" borderId="2" xfId="2" applyFont="1" applyBorder="1" applyAlignment="1" applyProtection="1">
      <alignment horizontal="right" vertical="center"/>
      <protection locked="0"/>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38" fontId="13" fillId="0" borderId="4" xfId="2"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3" fillId="0" borderId="60" xfId="0" applyFont="1" applyBorder="1" applyAlignment="1" applyProtection="1">
      <alignment horizontal="center" vertical="center"/>
      <protection locked="0"/>
    </xf>
    <xf numFmtId="0" fontId="13" fillId="0" borderId="59" xfId="0" applyFont="1" applyBorder="1" applyAlignment="1">
      <alignment horizontal="left" vertical="center" shrinkToFit="1"/>
    </xf>
    <xf numFmtId="0" fontId="13" fillId="0" borderId="60" xfId="0" applyFont="1" applyBorder="1" applyAlignment="1">
      <alignment horizontal="left" vertical="center" shrinkToFit="1"/>
    </xf>
    <xf numFmtId="0" fontId="13" fillId="0" borderId="0" xfId="0" applyFont="1" applyAlignment="1">
      <alignment horizontal="left" vertical="center" shrinkToFit="1"/>
    </xf>
    <xf numFmtId="0" fontId="13" fillId="0" borderId="0" xfId="0" applyFont="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3" fillId="0" borderId="49" xfId="0" applyFont="1" applyBorder="1" applyAlignment="1" applyProtection="1">
      <alignment horizontal="center" vertical="center" shrinkToFit="1"/>
      <protection locked="0"/>
    </xf>
    <xf numFmtId="0" fontId="13" fillId="0" borderId="49" xfId="0" applyFont="1" applyBorder="1" applyAlignment="1" applyProtection="1">
      <alignment horizontal="center" vertical="center"/>
      <protection locked="0"/>
    </xf>
    <xf numFmtId="49" fontId="17" fillId="0" borderId="2"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6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176" fontId="17" fillId="0" borderId="11" xfId="0" applyNumberFormat="1" applyFont="1" applyBorder="1">
      <alignment vertical="center"/>
    </xf>
    <xf numFmtId="176" fontId="17" fillId="0" borderId="4" xfId="0" applyNumberFormat="1" applyFont="1" applyBorder="1">
      <alignment vertical="center"/>
    </xf>
    <xf numFmtId="0" fontId="13" fillId="0" borderId="11" xfId="0" applyFont="1" applyBorder="1" applyAlignment="1">
      <alignment horizontal="center" vertical="center"/>
    </xf>
    <xf numFmtId="0" fontId="17" fillId="0" borderId="13" xfId="0" applyFont="1" applyBorder="1" applyAlignment="1" applyProtection="1">
      <alignment horizontal="left" vertical="center"/>
      <protection locked="0"/>
    </xf>
    <xf numFmtId="0" fontId="17" fillId="0" borderId="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3" fillId="0" borderId="0" xfId="0" applyFont="1" applyAlignment="1">
      <alignment horizontal="center"/>
    </xf>
    <xf numFmtId="0" fontId="13" fillId="0" borderId="4" xfId="0" applyFont="1" applyBorder="1" applyAlignment="1" applyProtection="1">
      <alignment horizontal="center" vertical="center"/>
      <protection locked="0"/>
    </xf>
    <xf numFmtId="0" fontId="21" fillId="0" borderId="68"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0" xfId="0" applyFont="1" applyBorder="1" applyAlignment="1">
      <alignment horizontal="center" vertical="center" shrinkToFit="1"/>
    </xf>
    <xf numFmtId="0" fontId="17" fillId="0" borderId="11"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2" fillId="0" borderId="11" xfId="0" applyFont="1" applyBorder="1" applyAlignment="1">
      <alignment horizontal="center" vertical="center"/>
    </xf>
    <xf numFmtId="0" fontId="22" fillId="0" borderId="4" xfId="0" applyFont="1" applyBorder="1" applyAlignment="1">
      <alignment horizontal="center" vertical="center"/>
    </xf>
    <xf numFmtId="0" fontId="13" fillId="0" borderId="13"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72" xfId="0" applyFont="1" applyBorder="1" applyAlignment="1">
      <alignment horizontal="center" vertical="center"/>
    </xf>
    <xf numFmtId="176" fontId="17" fillId="0" borderId="45" xfId="0" applyNumberFormat="1" applyFont="1" applyBorder="1">
      <alignment vertical="center"/>
    </xf>
    <xf numFmtId="176" fontId="17" fillId="0" borderId="46" xfId="0" applyNumberFormat="1" applyFont="1" applyBorder="1">
      <alignment vertical="center"/>
    </xf>
    <xf numFmtId="0" fontId="22" fillId="0" borderId="4" xfId="0" applyFont="1" applyBorder="1" applyAlignment="1" applyProtection="1">
      <alignment horizontal="center" vertical="center"/>
      <protection locked="0"/>
    </xf>
    <xf numFmtId="0" fontId="13" fillId="0" borderId="12" xfId="0" applyFont="1" applyBorder="1" applyAlignment="1">
      <alignment horizontal="center" vertical="center"/>
    </xf>
    <xf numFmtId="0" fontId="17" fillId="0" borderId="45" xfId="0" applyFont="1" applyBorder="1" applyAlignment="1" applyProtection="1">
      <alignment horizontal="left" vertical="center"/>
      <protection locked="0"/>
    </xf>
    <xf numFmtId="0" fontId="17" fillId="0" borderId="46"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7" fillId="0" borderId="11"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3" fillId="0" borderId="12"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7" fillId="0" borderId="10" xfId="0" applyFont="1" applyBorder="1" applyAlignment="1" applyProtection="1">
      <alignment horizontal="left" vertical="center"/>
      <protection locked="0"/>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65" xfId="0" applyFont="1" applyBorder="1" applyAlignment="1">
      <alignment horizontal="center" vertical="center"/>
    </xf>
    <xf numFmtId="0" fontId="13" fillId="0" borderId="73" xfId="0" applyFont="1" applyBorder="1" applyAlignment="1">
      <alignment horizontal="center" vertical="center"/>
    </xf>
    <xf numFmtId="0" fontId="17" fillId="0" borderId="1" xfId="0" applyFont="1" applyBorder="1" applyAlignment="1" applyProtection="1">
      <alignment horizontal="right" vertical="center"/>
      <protection locked="0"/>
    </xf>
    <xf numFmtId="0" fontId="17" fillId="0" borderId="2" xfId="0" applyFont="1" applyBorder="1" applyAlignment="1" applyProtection="1">
      <alignment horizontal="right" vertical="center"/>
      <protection locked="0"/>
    </xf>
    <xf numFmtId="0" fontId="17" fillId="0" borderId="60"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21" fillId="0" borderId="123" xfId="0" applyFont="1" applyBorder="1" applyAlignment="1">
      <alignment horizontal="center" vertical="center" shrinkToFit="1"/>
    </xf>
    <xf numFmtId="0" fontId="21" fillId="0" borderId="81" xfId="0" applyFont="1" applyBorder="1" applyAlignment="1">
      <alignment horizontal="center" vertical="center" shrinkToFit="1"/>
    </xf>
    <xf numFmtId="0" fontId="21" fillId="0" borderId="112" xfId="0" applyFont="1" applyBorder="1" applyAlignment="1">
      <alignment horizontal="center" vertical="center" shrinkToFit="1"/>
    </xf>
    <xf numFmtId="176" fontId="17" fillId="0" borderId="127" xfId="0" applyNumberFormat="1" applyFont="1" applyBorder="1" applyAlignment="1">
      <alignment horizontal="center" vertical="center"/>
    </xf>
    <xf numFmtId="176" fontId="17" fillId="0" borderId="126" xfId="0" applyNumberFormat="1" applyFont="1" applyBorder="1" applyAlignment="1">
      <alignment horizontal="center" vertical="center"/>
    </xf>
    <xf numFmtId="176" fontId="17" fillId="0" borderId="125" xfId="0" applyNumberFormat="1" applyFont="1" applyBorder="1">
      <alignment vertical="center"/>
    </xf>
    <xf numFmtId="176" fontId="17" fillId="0" borderId="126" xfId="0" applyNumberFormat="1" applyFont="1" applyBorder="1">
      <alignment vertical="center"/>
    </xf>
    <xf numFmtId="176" fontId="17" fillId="0" borderId="42" xfId="0" applyNumberFormat="1" applyFont="1" applyBorder="1" applyAlignment="1">
      <alignment horizontal="center" vertical="center"/>
    </xf>
    <xf numFmtId="176" fontId="17" fillId="0" borderId="27" xfId="0" applyNumberFormat="1" applyFont="1" applyBorder="1" applyAlignment="1">
      <alignment horizontal="center" vertical="center"/>
    </xf>
    <xf numFmtId="176" fontId="17" fillId="0" borderId="131" xfId="0" applyNumberFormat="1" applyFont="1" applyBorder="1" applyAlignment="1">
      <alignment horizontal="center" vertical="center"/>
    </xf>
    <xf numFmtId="176" fontId="17" fillId="0" borderId="63" xfId="0" applyNumberFormat="1" applyFont="1" applyBorder="1" applyAlignment="1">
      <alignment horizontal="center" vertical="center"/>
    </xf>
    <xf numFmtId="176" fontId="17" fillId="0" borderId="42" xfId="0" applyNumberFormat="1" applyFont="1" applyBorder="1">
      <alignment vertical="center"/>
    </xf>
    <xf numFmtId="176" fontId="17" fillId="0" borderId="27" xfId="0" applyNumberFormat="1" applyFont="1" applyBorder="1">
      <alignment vertical="center"/>
    </xf>
    <xf numFmtId="0" fontId="17" fillId="0" borderId="123"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176" fontId="17" fillId="0" borderId="5" xfId="0" applyNumberFormat="1" applyFont="1" applyBorder="1">
      <alignment vertical="center"/>
    </xf>
    <xf numFmtId="176" fontId="17" fillId="0" borderId="0" xfId="0" applyNumberFormat="1" applyFont="1">
      <alignment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21" fillId="0" borderId="131"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64" xfId="0" applyFont="1" applyBorder="1" applyAlignment="1">
      <alignment horizontal="center" vertical="center" shrinkToFit="1"/>
    </xf>
    <xf numFmtId="176" fontId="17" fillId="0" borderId="125" xfId="0" applyNumberFormat="1" applyFont="1" applyBorder="1" applyAlignment="1">
      <alignment horizontal="center" vertical="center"/>
    </xf>
    <xf numFmtId="0" fontId="17" fillId="0" borderId="10" xfId="0" applyFont="1" applyBorder="1" applyAlignment="1">
      <alignment horizontal="left" vertical="center"/>
    </xf>
    <xf numFmtId="0" fontId="17" fillId="0" borderId="45"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38" fontId="48" fillId="0" borderId="7" xfId="2" applyFont="1" applyBorder="1" applyAlignment="1">
      <alignment horizontal="right" vertical="center"/>
    </xf>
    <xf numFmtId="38" fontId="48" fillId="0" borderId="4" xfId="2" applyFont="1" applyBorder="1" applyAlignment="1">
      <alignment horizontal="right" vertical="center"/>
    </xf>
    <xf numFmtId="0" fontId="21" fillId="0" borderId="4" xfId="0" applyFont="1" applyBorder="1" applyAlignment="1">
      <alignment horizontal="center" vertical="center" shrinkToFit="1"/>
    </xf>
    <xf numFmtId="0" fontId="21" fillId="0" borderId="6" xfId="0" applyFont="1" applyBorder="1" applyAlignment="1">
      <alignment horizontal="center" vertical="center" shrinkToFit="1"/>
    </xf>
    <xf numFmtId="0" fontId="47" fillId="0" borderId="5" xfId="0" applyFont="1" applyBorder="1" applyAlignment="1">
      <alignment horizontal="left" vertical="center"/>
    </xf>
    <xf numFmtId="0" fontId="47" fillId="0" borderId="0" xfId="0" applyFont="1" applyAlignment="1">
      <alignment horizontal="left" vertical="center"/>
    </xf>
    <xf numFmtId="0" fontId="47" fillId="0" borderId="9" xfId="0" applyFont="1" applyBorder="1" applyAlignment="1">
      <alignment horizontal="left" vertical="center"/>
    </xf>
    <xf numFmtId="0" fontId="47" fillId="0" borderId="11" xfId="0" applyFont="1" applyBorder="1" applyAlignment="1">
      <alignment horizontal="left" vertical="center"/>
    </xf>
    <xf numFmtId="0" fontId="47" fillId="0" borderId="4" xfId="0" applyFont="1" applyBorder="1" applyAlignment="1">
      <alignment horizontal="left" vertical="center"/>
    </xf>
    <xf numFmtId="0" fontId="47" fillId="0" borderId="6" xfId="0" applyFont="1" applyBorder="1" applyAlignment="1">
      <alignment horizontal="left" vertical="center"/>
    </xf>
    <xf numFmtId="38" fontId="48" fillId="0" borderId="2" xfId="2" applyFont="1" applyBorder="1" applyAlignment="1">
      <alignment horizontal="right" vertical="center"/>
    </xf>
    <xf numFmtId="38" fontId="13" fillId="0" borderId="4" xfId="2" applyFont="1" applyBorder="1" applyAlignment="1">
      <alignment horizontal="center" vertical="center"/>
    </xf>
    <xf numFmtId="0" fontId="48" fillId="0" borderId="46" xfId="0" applyFont="1" applyBorder="1" applyAlignment="1">
      <alignment horizontal="center" vertical="center"/>
    </xf>
    <xf numFmtId="0" fontId="47" fillId="0" borderId="46" xfId="0" applyFont="1" applyBorder="1" applyAlignment="1">
      <alignment horizontal="center" vertical="center"/>
    </xf>
    <xf numFmtId="0" fontId="48" fillId="0" borderId="60" xfId="0" applyFont="1" applyBorder="1" applyAlignment="1">
      <alignment horizontal="center" vertical="center"/>
    </xf>
    <xf numFmtId="0" fontId="47" fillId="0" borderId="60" xfId="0" applyFont="1" applyBorder="1" applyAlignment="1">
      <alignment horizontal="center" vertical="center"/>
    </xf>
    <xf numFmtId="0" fontId="47" fillId="0" borderId="0" xfId="0" applyFont="1" applyAlignment="1">
      <alignment horizontal="center" vertical="center"/>
    </xf>
    <xf numFmtId="0" fontId="48" fillId="0" borderId="1" xfId="0" applyFont="1" applyBorder="1" applyAlignment="1">
      <alignment horizontal="right" vertical="center"/>
    </xf>
    <xf numFmtId="0" fontId="48" fillId="0" borderId="2" xfId="0" applyFont="1" applyBorder="1" applyAlignment="1">
      <alignment horizontal="right" vertical="center"/>
    </xf>
    <xf numFmtId="0" fontId="47" fillId="0" borderId="49" xfId="0" applyFont="1" applyBorder="1" applyAlignment="1">
      <alignment horizontal="center" vertical="center" shrinkToFit="1"/>
    </xf>
    <xf numFmtId="0" fontId="47" fillId="0" borderId="49" xfId="0" applyFont="1" applyBorder="1" applyAlignment="1">
      <alignment horizontal="center" vertical="center"/>
    </xf>
    <xf numFmtId="49" fontId="48" fillId="0" borderId="2"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17" fillId="0" borderId="68" xfId="0" applyFont="1" applyBorder="1" applyAlignment="1">
      <alignment horizontal="center" vertical="center"/>
    </xf>
    <xf numFmtId="0" fontId="17" fillId="0" borderId="49" xfId="0" applyFont="1" applyBorder="1" applyAlignment="1">
      <alignment horizontal="center" vertical="center"/>
    </xf>
    <xf numFmtId="176" fontId="48" fillId="0" borderId="11" xfId="0" applyNumberFormat="1" applyFont="1" applyBorder="1">
      <alignment vertical="center"/>
    </xf>
    <xf numFmtId="176" fontId="48" fillId="0" borderId="4" xfId="0" applyNumberFormat="1" applyFont="1" applyBorder="1">
      <alignment vertical="center"/>
    </xf>
    <xf numFmtId="0" fontId="48" fillId="0" borderId="13" xfId="0" applyFont="1" applyBorder="1" applyAlignment="1">
      <alignment horizontal="left" vertical="center"/>
    </xf>
    <xf numFmtId="0" fontId="48" fillId="0" borderId="7" xfId="0" applyFont="1" applyBorder="1" applyAlignment="1">
      <alignment horizontal="center" vertical="center" wrapText="1"/>
    </xf>
    <xf numFmtId="0" fontId="48" fillId="0" borderId="0" xfId="0" applyFont="1" applyAlignment="1">
      <alignment horizontal="center" vertical="center" wrapText="1"/>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48" fillId="0" borderId="68" xfId="0" applyFont="1" applyBorder="1" applyAlignment="1">
      <alignment horizontal="center" vertical="center"/>
    </xf>
    <xf numFmtId="0" fontId="48" fillId="0" borderId="49" xfId="0" applyFont="1" applyBorder="1" applyAlignment="1">
      <alignment horizontal="center" vertical="center"/>
    </xf>
    <xf numFmtId="0" fontId="47" fillId="0" borderId="4" xfId="0" applyFont="1" applyBorder="1" applyAlignment="1">
      <alignment horizontal="center" vertical="center"/>
    </xf>
    <xf numFmtId="0" fontId="48" fillId="0" borderId="45" xfId="0" applyFont="1" applyBorder="1" applyAlignment="1">
      <alignment horizontal="center" vertical="center"/>
    </xf>
    <xf numFmtId="0" fontId="48" fillId="0" borderId="72" xfId="0" applyFont="1" applyBorder="1" applyAlignment="1">
      <alignment horizontal="center" vertical="center"/>
    </xf>
    <xf numFmtId="176" fontId="48" fillId="0" borderId="45" xfId="0" applyNumberFormat="1" applyFont="1" applyBorder="1">
      <alignment vertical="center"/>
    </xf>
    <xf numFmtId="176" fontId="48" fillId="0" borderId="46" xfId="0" applyNumberFormat="1" applyFont="1" applyBorder="1">
      <alignment vertical="center"/>
    </xf>
    <xf numFmtId="0" fontId="48" fillId="0" borderId="45" xfId="0" applyFont="1" applyBorder="1" applyAlignment="1">
      <alignment horizontal="left" vertical="center"/>
    </xf>
    <xf numFmtId="0" fontId="48" fillId="0" borderId="46" xfId="0" applyFont="1" applyBorder="1" applyAlignment="1">
      <alignment horizontal="left" vertical="center"/>
    </xf>
    <xf numFmtId="0" fontId="48" fillId="0" borderId="47" xfId="0" applyFont="1" applyBorder="1" applyAlignment="1">
      <alignment horizontal="left" vertical="center"/>
    </xf>
    <xf numFmtId="0" fontId="48" fillId="0" borderId="10" xfId="0" applyFont="1" applyBorder="1" applyAlignment="1">
      <alignment horizontal="left" vertical="center"/>
    </xf>
    <xf numFmtId="0" fontId="48" fillId="0" borderId="11" xfId="0" applyFont="1" applyBorder="1" applyAlignment="1">
      <alignment horizontal="left"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13" fillId="0" borderId="78" xfId="0" applyFont="1" applyBorder="1" applyAlignment="1">
      <alignment horizontal="center" vertical="center"/>
    </xf>
    <xf numFmtId="0" fontId="13" fillId="0" borderId="13" xfId="0" applyFont="1" applyBorder="1" applyAlignment="1" applyProtection="1">
      <alignment horizontal="center" vertical="center"/>
      <protection locked="0"/>
    </xf>
    <xf numFmtId="0" fontId="22" fillId="0" borderId="2" xfId="0" applyFont="1" applyBorder="1" applyAlignment="1" applyProtection="1">
      <alignment horizontal="left" vertical="center"/>
      <protection locked="0"/>
    </xf>
    <xf numFmtId="0" fontId="21" fillId="0" borderId="0" xfId="0" applyFont="1" applyAlignment="1">
      <alignment horizontal="left" vertical="top" wrapText="1"/>
    </xf>
    <xf numFmtId="0" fontId="21" fillId="0" borderId="4" xfId="0" applyFont="1" applyBorder="1" applyAlignment="1">
      <alignment horizontal="left" vertical="top" wrapText="1"/>
    </xf>
    <xf numFmtId="0" fontId="22" fillId="0" borderId="73"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3" xfId="0" applyFont="1" applyBorder="1" applyAlignment="1">
      <alignment horizontal="left" vertical="center"/>
    </xf>
    <xf numFmtId="0" fontId="22" fillId="0" borderId="4" xfId="0" applyFont="1" applyBorder="1" applyAlignment="1" applyProtection="1">
      <alignment horizontal="left" vertical="center"/>
      <protection locked="0"/>
    </xf>
    <xf numFmtId="0" fontId="22" fillId="0" borderId="4" xfId="0" applyFont="1" applyBorder="1" applyAlignment="1">
      <alignment horizontal="left" vertical="center"/>
    </xf>
    <xf numFmtId="0" fontId="22" fillId="0" borderId="111" xfId="0" applyFont="1" applyBorder="1" applyAlignment="1">
      <alignment horizontal="left" vertical="center"/>
    </xf>
    <xf numFmtId="0" fontId="22" fillId="0" borderId="10" xfId="0" applyFont="1" applyBorder="1" applyAlignment="1">
      <alignment horizontal="left" vertical="center"/>
    </xf>
    <xf numFmtId="0" fontId="22" fillId="0" borderId="111"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2" xfId="0" applyFont="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73" xfId="0" applyFont="1" applyBorder="1" applyAlignment="1">
      <alignment horizontal="left" vertical="center"/>
    </xf>
    <xf numFmtId="0" fontId="13" fillId="0" borderId="44" xfId="0" applyFont="1" applyBorder="1" applyAlignment="1">
      <alignment horizontal="center" vertical="center"/>
    </xf>
    <xf numFmtId="0" fontId="22" fillId="0" borderId="78" xfId="0" applyFont="1" applyBorder="1" applyAlignment="1" applyProtection="1">
      <alignment horizontal="left" vertical="center" shrinkToFit="1"/>
      <protection locked="0"/>
    </xf>
    <xf numFmtId="0" fontId="22" fillId="0" borderId="10" xfId="0" applyFont="1" applyBorder="1" applyAlignment="1" applyProtection="1">
      <alignment horizontal="left" vertical="center" shrinkToFit="1"/>
      <protection locked="0"/>
    </xf>
    <xf numFmtId="0" fontId="22" fillId="0" borderId="44" xfId="0" applyFont="1" applyBorder="1" applyAlignment="1" applyProtection="1">
      <alignment horizontal="left" vertical="center" shrinkToFit="1"/>
      <protection locked="0"/>
    </xf>
    <xf numFmtId="0" fontId="13" fillId="0" borderId="10" xfId="0" applyFont="1" applyBorder="1" applyAlignment="1">
      <alignment horizontal="center" vertical="center"/>
    </xf>
    <xf numFmtId="0" fontId="13" fillId="0" borderId="71" xfId="0" applyFont="1" applyBorder="1" applyAlignment="1">
      <alignment horizontal="center" vertical="center"/>
    </xf>
    <xf numFmtId="0" fontId="22" fillId="0" borderId="79" xfId="0" applyFont="1" applyBorder="1" applyAlignment="1" applyProtection="1">
      <alignment horizontal="left" vertical="center" shrinkToFit="1"/>
      <protection locked="0"/>
    </xf>
    <xf numFmtId="0" fontId="13" fillId="0" borderId="2" xfId="0" applyFont="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80"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8" xfId="0" applyFont="1" applyBorder="1" applyAlignment="1" applyProtection="1">
      <alignment horizontal="left" vertical="center"/>
      <protection locked="0"/>
    </xf>
    <xf numFmtId="0" fontId="13" fillId="0" borderId="77" xfId="0" applyFont="1" applyBorder="1" applyAlignment="1" applyProtection="1">
      <alignment horizontal="center" vertical="center"/>
      <protection locked="0"/>
    </xf>
    <xf numFmtId="0" fontId="22" fillId="0" borderId="43" xfId="0" applyFont="1" applyBorder="1" applyAlignment="1" applyProtection="1">
      <alignment horizontal="left" vertical="center" shrinkToFit="1"/>
      <protection locked="0"/>
    </xf>
    <xf numFmtId="0" fontId="22" fillId="0" borderId="71" xfId="0" applyFont="1" applyBorder="1" applyAlignment="1" applyProtection="1">
      <alignment horizontal="left" vertical="center" shrinkToFit="1"/>
      <protection locked="0"/>
    </xf>
    <xf numFmtId="0" fontId="13" fillId="0" borderId="43" xfId="0" applyFont="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85" xfId="0" applyFont="1" applyBorder="1" applyAlignment="1" applyProtection="1">
      <alignment horizontal="left" vertical="center"/>
      <protection locked="0"/>
    </xf>
    <xf numFmtId="0" fontId="13" fillId="0" borderId="69" xfId="0" applyFont="1" applyBorder="1" applyAlignment="1" applyProtection="1">
      <alignment horizontal="center" vertical="center"/>
      <protection locked="0"/>
    </xf>
    <xf numFmtId="20" fontId="13" fillId="0" borderId="12" xfId="0" applyNumberFormat="1"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2"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3" fillId="0" borderId="8" xfId="0" applyFont="1" applyBorder="1" applyAlignment="1" applyProtection="1">
      <alignment horizontal="left" vertical="top"/>
      <protection locked="0"/>
    </xf>
    <xf numFmtId="0" fontId="13" fillId="0" borderId="11" xfId="0" applyFont="1" applyBorder="1" applyAlignment="1" applyProtection="1">
      <alignment horizontal="left" vertical="top"/>
      <protection locked="0"/>
    </xf>
    <xf numFmtId="0" fontId="13" fillId="0" borderId="4" xfId="0" applyFont="1" applyBorder="1" applyAlignment="1" applyProtection="1">
      <alignment horizontal="left" vertical="top"/>
      <protection locked="0"/>
    </xf>
    <xf numFmtId="0" fontId="13" fillId="0" borderId="6" xfId="0" applyFont="1" applyBorder="1" applyAlignment="1" applyProtection="1">
      <alignment horizontal="left" vertical="top"/>
      <protection locked="0"/>
    </xf>
    <xf numFmtId="0" fontId="22" fillId="0" borderId="74"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75" xfId="0" applyFont="1" applyBorder="1" applyAlignment="1">
      <alignment horizontal="center" vertical="center"/>
    </xf>
    <xf numFmtId="0" fontId="22" fillId="0" borderId="89" xfId="0" applyFont="1" applyBorder="1" applyAlignment="1">
      <alignment horizontal="center" vertical="center"/>
    </xf>
    <xf numFmtId="0" fontId="22" fillId="0" borderId="46" xfId="0" applyFont="1" applyBorder="1" applyAlignment="1" applyProtection="1">
      <alignment horizontal="left" vertical="center"/>
      <protection locked="0"/>
    </xf>
    <xf numFmtId="0" fontId="22" fillId="0" borderId="47" xfId="0" applyFont="1" applyBorder="1" applyAlignment="1" applyProtection="1">
      <alignment horizontal="left" vertical="center"/>
      <protection locked="0"/>
    </xf>
    <xf numFmtId="0" fontId="22" fillId="0" borderId="49" xfId="0" applyFont="1" applyBorder="1" applyAlignment="1" applyProtection="1">
      <alignment horizontal="left" vertical="center"/>
      <protection locked="0"/>
    </xf>
    <xf numFmtId="0" fontId="22" fillId="0" borderId="50"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3" xfId="0" applyFont="1" applyBorder="1" applyAlignment="1">
      <alignment horizontal="center" vertical="center"/>
    </xf>
    <xf numFmtId="0" fontId="22" fillId="0" borderId="3" xfId="0" applyFont="1" applyBorder="1" applyAlignment="1">
      <alignment horizontal="left" vertical="center"/>
    </xf>
    <xf numFmtId="0" fontId="21" fillId="0" borderId="4" xfId="0" applyFont="1" applyBorder="1" applyAlignment="1">
      <alignment horizontal="left" vertical="center" shrinkToFit="1"/>
    </xf>
    <xf numFmtId="0" fontId="22" fillId="0" borderId="46" xfId="0" applyFont="1" applyBorder="1" applyAlignment="1" applyProtection="1">
      <alignment horizontal="center" vertical="center"/>
      <protection locked="0"/>
    </xf>
    <xf numFmtId="0" fontId="13" fillId="0" borderId="80" xfId="0" applyFont="1" applyBorder="1" applyAlignment="1">
      <alignment horizontal="center" vertical="center"/>
    </xf>
    <xf numFmtId="0" fontId="13" fillId="0" borderId="91"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89" xfId="0" applyFont="1" applyBorder="1" applyAlignment="1">
      <alignment horizontal="center" vertical="center"/>
    </xf>
    <xf numFmtId="0" fontId="13" fillId="0" borderId="12" xfId="0" applyFont="1" applyBorder="1" applyAlignment="1" applyProtection="1">
      <alignment horizontal="center" vertical="center"/>
      <protection locked="0"/>
    </xf>
    <xf numFmtId="0" fontId="13" fillId="0" borderId="90" xfId="0" applyFont="1" applyBorder="1" applyAlignment="1" applyProtection="1">
      <alignment horizontal="center" vertical="center"/>
      <protection locked="0"/>
    </xf>
    <xf numFmtId="0" fontId="22" fillId="0" borderId="72" xfId="0" applyFont="1" applyBorder="1" applyAlignment="1" applyProtection="1">
      <alignment horizontal="center" vertical="center"/>
      <protection locked="0"/>
    </xf>
    <xf numFmtId="0" fontId="22" fillId="0" borderId="85" xfId="0" applyFont="1" applyBorder="1" applyAlignment="1" applyProtection="1">
      <alignment horizontal="center" vertical="center"/>
      <protection locked="0"/>
    </xf>
    <xf numFmtId="0" fontId="22" fillId="0" borderId="47" xfId="0" applyFont="1" applyBorder="1" applyAlignment="1">
      <alignment horizontal="center" vertical="center"/>
    </xf>
    <xf numFmtId="0" fontId="22" fillId="0" borderId="6" xfId="0" applyFont="1" applyBorder="1" applyAlignment="1">
      <alignment horizontal="center" vertical="center"/>
    </xf>
    <xf numFmtId="38" fontId="22" fillId="0" borderId="72" xfId="2" applyFont="1" applyBorder="1" applyAlignment="1" applyProtection="1">
      <alignment horizontal="center" vertical="center"/>
      <protection locked="0"/>
    </xf>
    <xf numFmtId="38" fontId="22" fillId="0" borderId="46" xfId="2" applyFont="1" applyBorder="1" applyAlignment="1" applyProtection="1">
      <alignment horizontal="center" vertical="center"/>
      <protection locked="0"/>
    </xf>
    <xf numFmtId="38" fontId="22" fillId="0" borderId="85" xfId="2" applyFont="1" applyBorder="1" applyAlignment="1" applyProtection="1">
      <alignment horizontal="center" vertical="center"/>
      <protection locked="0"/>
    </xf>
    <xf numFmtId="38" fontId="22" fillId="0" borderId="4" xfId="2" applyFont="1" applyBorder="1" applyAlignment="1" applyProtection="1">
      <alignment horizontal="center" vertical="center"/>
      <protection locked="0"/>
    </xf>
    <xf numFmtId="0" fontId="22"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3" xfId="0" applyFont="1" applyBorder="1" applyAlignment="1">
      <alignment horizontal="center" vertical="center"/>
    </xf>
    <xf numFmtId="0" fontId="47" fillId="0" borderId="12" xfId="0" applyFont="1" applyBorder="1" applyAlignment="1">
      <alignment horizontal="left" vertical="top" wrapText="1"/>
    </xf>
    <xf numFmtId="0" fontId="47" fillId="0" borderId="7" xfId="0" applyFont="1" applyBorder="1" applyAlignment="1">
      <alignment horizontal="left" vertical="top"/>
    </xf>
    <xf numFmtId="0" fontId="47" fillId="0" borderId="8" xfId="0" applyFont="1" applyBorder="1" applyAlignment="1">
      <alignment horizontal="left" vertical="top"/>
    </xf>
    <xf numFmtId="0" fontId="47" fillId="0" borderId="11" xfId="0" applyFont="1" applyBorder="1" applyAlignment="1">
      <alignment horizontal="left" vertical="top"/>
    </xf>
    <xf numFmtId="0" fontId="47" fillId="0" borderId="4" xfId="0" applyFont="1" applyBorder="1" applyAlignment="1">
      <alignment horizontal="left" vertical="top"/>
    </xf>
    <xf numFmtId="0" fontId="47" fillId="0" borderId="6" xfId="0" applyFont="1" applyBorder="1" applyAlignment="1">
      <alignment horizontal="left" vertical="top"/>
    </xf>
    <xf numFmtId="0" fontId="49" fillId="0" borderId="2" xfId="0" applyFont="1" applyBorder="1" applyAlignment="1">
      <alignment horizontal="left" vertical="center"/>
    </xf>
    <xf numFmtId="0" fontId="49" fillId="0" borderId="72" xfId="0" applyFont="1" applyBorder="1" applyAlignment="1">
      <alignment horizontal="left" vertical="center"/>
    </xf>
    <xf numFmtId="0" fontId="49" fillId="0" borderId="46" xfId="0" applyFont="1" applyBorder="1" applyAlignment="1">
      <alignment horizontal="left" vertical="center"/>
    </xf>
    <xf numFmtId="0" fontId="49" fillId="0" borderId="47" xfId="0" applyFont="1" applyBorder="1" applyAlignment="1">
      <alignment horizontal="left" vertical="center"/>
    </xf>
    <xf numFmtId="0" fontId="49" fillId="0" borderId="68" xfId="0" applyFont="1" applyBorder="1" applyAlignment="1">
      <alignment horizontal="left" vertical="center"/>
    </xf>
    <xf numFmtId="0" fontId="49" fillId="0" borderId="49" xfId="0" applyFont="1" applyBorder="1" applyAlignment="1">
      <alignment horizontal="left" vertical="center"/>
    </xf>
    <xf numFmtId="0" fontId="49" fillId="0" borderId="50" xfId="0" applyFont="1" applyBorder="1" applyAlignment="1">
      <alignment horizontal="left" vertical="center"/>
    </xf>
    <xf numFmtId="0" fontId="49" fillId="0" borderId="72" xfId="0" applyFont="1" applyBorder="1" applyAlignment="1">
      <alignment horizontal="center" vertical="center"/>
    </xf>
    <xf numFmtId="0" fontId="49" fillId="0" borderId="46" xfId="0" applyFont="1" applyBorder="1" applyAlignment="1">
      <alignment horizontal="center" vertical="center"/>
    </xf>
    <xf numFmtId="38" fontId="49" fillId="0" borderId="72" xfId="2" applyFont="1" applyBorder="1" applyAlignment="1">
      <alignment horizontal="center" vertical="center"/>
    </xf>
    <xf numFmtId="38" fontId="49" fillId="0" borderId="46" xfId="2" applyFont="1" applyBorder="1" applyAlignment="1">
      <alignment horizontal="center" vertical="center"/>
    </xf>
    <xf numFmtId="0" fontId="49" fillId="0" borderId="4" xfId="0" applyFont="1" applyBorder="1" applyAlignment="1">
      <alignment horizontal="center" vertical="center"/>
    </xf>
    <xf numFmtId="0" fontId="49" fillId="0" borderId="85" xfId="0" applyFont="1" applyBorder="1" applyAlignment="1">
      <alignment horizontal="center" vertical="center"/>
    </xf>
    <xf numFmtId="38" fontId="49" fillId="0" borderId="85" xfId="2" applyFont="1" applyBorder="1" applyAlignment="1">
      <alignment horizontal="center" vertical="center"/>
    </xf>
    <xf numFmtId="38" fontId="49" fillId="0" borderId="4" xfId="2"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left" vertical="center"/>
    </xf>
    <xf numFmtId="0" fontId="47" fillId="0" borderId="13" xfId="0" applyFont="1" applyBorder="1" applyAlignment="1">
      <alignment horizontal="center" vertical="center"/>
    </xf>
    <xf numFmtId="0" fontId="49" fillId="0" borderId="3" xfId="0" applyFont="1" applyBorder="1" applyAlignment="1">
      <alignment horizontal="center" vertical="center"/>
    </xf>
    <xf numFmtId="0" fontId="47" fillId="0" borderId="2" xfId="0" applyFont="1" applyBorder="1" applyAlignment="1">
      <alignment horizontal="center" vertical="center"/>
    </xf>
    <xf numFmtId="0" fontId="22" fillId="0" borderId="44" xfId="0" applyFont="1" applyBorder="1" applyAlignment="1">
      <alignment horizontal="left" vertical="center" shrinkToFit="1"/>
    </xf>
    <xf numFmtId="0" fontId="22" fillId="0" borderId="79" xfId="0" applyFont="1" applyBorder="1" applyAlignment="1">
      <alignment horizontal="left" vertical="center" shrinkToFit="1"/>
    </xf>
    <xf numFmtId="0" fontId="22" fillId="0" borderId="78" xfId="0" applyFont="1" applyBorder="1" applyAlignment="1">
      <alignment horizontal="left" vertical="center" shrinkToFit="1"/>
    </xf>
    <xf numFmtId="0" fontId="13" fillId="0" borderId="85" xfId="0" applyFont="1" applyBorder="1" applyAlignment="1">
      <alignment horizontal="left" vertical="center"/>
    </xf>
    <xf numFmtId="0" fontId="13" fillId="0" borderId="69" xfId="0" applyFont="1" applyBorder="1" applyAlignment="1">
      <alignment horizontal="center" vertical="center"/>
    </xf>
    <xf numFmtId="0" fontId="22" fillId="0" borderId="71" xfId="0" applyFont="1" applyBorder="1" applyAlignment="1">
      <alignment horizontal="left" vertical="center" shrinkToFit="1"/>
    </xf>
    <xf numFmtId="0" fontId="22" fillId="0" borderId="43" xfId="0" applyFont="1" applyBorder="1" applyAlignment="1">
      <alignment horizontal="left" vertical="center" shrinkToFit="1"/>
    </xf>
    <xf numFmtId="0" fontId="13" fillId="0" borderId="88"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7" xfId="0" applyFont="1" applyBorder="1" applyAlignment="1">
      <alignment horizontal="center" vertical="center"/>
    </xf>
    <xf numFmtId="20" fontId="13" fillId="0" borderId="12" xfId="0" applyNumberFormat="1" applyFont="1" applyBorder="1" applyAlignment="1">
      <alignment horizontal="center" vertical="center"/>
    </xf>
    <xf numFmtId="0" fontId="13" fillId="0" borderId="91" xfId="0" applyFont="1" applyBorder="1" applyAlignment="1">
      <alignment horizontal="left" vertical="center"/>
    </xf>
    <xf numFmtId="0" fontId="13" fillId="0" borderId="90" xfId="0" applyFont="1" applyBorder="1" applyAlignment="1">
      <alignment horizontal="center" vertical="center"/>
    </xf>
    <xf numFmtId="0" fontId="24" fillId="0" borderId="4" xfId="0" applyFont="1" applyBorder="1" applyAlignment="1">
      <alignment horizontal="center" vertical="center"/>
    </xf>
    <xf numFmtId="0" fontId="25" fillId="0" borderId="4" xfId="0" applyFont="1" applyBorder="1" applyAlignment="1">
      <alignment horizontal="left" vertical="center" shrinkToFit="1"/>
    </xf>
    <xf numFmtId="0" fontId="16" fillId="0" borderId="4" xfId="0" applyFont="1" applyBorder="1" applyAlignment="1" applyProtection="1">
      <alignment horizontal="left" vertical="center"/>
      <protection locked="0"/>
    </xf>
    <xf numFmtId="179" fontId="14" fillId="0" borderId="11" xfId="0" applyNumberFormat="1" applyFont="1" applyBorder="1" applyAlignment="1">
      <alignment horizontal="left" vertical="center"/>
    </xf>
    <xf numFmtId="179" fontId="14" fillId="0" borderId="4" xfId="0" applyNumberFormat="1" applyFont="1" applyBorder="1" applyAlignment="1">
      <alignment horizontal="left" vertical="center"/>
    </xf>
    <xf numFmtId="179" fontId="14" fillId="0" borderId="6" xfId="0" applyNumberFormat="1" applyFont="1" applyBorder="1" applyAlignment="1">
      <alignment horizontal="left" vertical="center"/>
    </xf>
    <xf numFmtId="0" fontId="1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176" fontId="14" fillId="0" borderId="51" xfId="0" applyNumberFormat="1" applyFont="1" applyBorder="1" applyAlignment="1">
      <alignment horizontal="center" vertical="center"/>
    </xf>
    <xf numFmtId="176" fontId="14" fillId="0" borderId="52" xfId="0" applyNumberFormat="1" applyFont="1" applyBorder="1" applyAlignment="1">
      <alignment horizontal="center" vertical="center"/>
    </xf>
    <xf numFmtId="176" fontId="14" fillId="0" borderId="100" xfId="0" applyNumberFormat="1" applyFont="1" applyBorder="1" applyAlignment="1">
      <alignment horizontal="center" vertical="center"/>
    </xf>
    <xf numFmtId="0" fontId="16" fillId="0" borderId="43" xfId="0" applyFont="1" applyBorder="1" applyAlignment="1">
      <alignment horizontal="center" vertical="center" textRotation="255"/>
    </xf>
    <xf numFmtId="0" fontId="26" fillId="0" borderId="44" xfId="0" applyFont="1" applyBorder="1" applyAlignment="1">
      <alignment horizontal="center" vertical="center" textRotation="255"/>
    </xf>
    <xf numFmtId="0" fontId="26" fillId="0" borderId="13" xfId="0" applyFont="1" applyBorder="1" applyAlignment="1">
      <alignment horizontal="center" vertical="center"/>
    </xf>
    <xf numFmtId="0" fontId="26" fillId="0" borderId="43" xfId="0" applyFont="1" applyBorder="1" applyAlignment="1">
      <alignment horizontal="center" vertical="center" textRotation="255"/>
    </xf>
    <xf numFmtId="0" fontId="16" fillId="0" borderId="44" xfId="0" applyFont="1" applyBorder="1" applyAlignment="1">
      <alignment horizontal="center" vertical="center" textRotation="255"/>
    </xf>
    <xf numFmtId="0" fontId="26" fillId="0" borderId="12"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43" xfId="0" applyFont="1" applyBorder="1" applyAlignment="1">
      <alignment horizontal="center" vertical="center"/>
    </xf>
    <xf numFmtId="0" fontId="26" fillId="0" borderId="78" xfId="0" applyFont="1" applyBorder="1" applyAlignment="1">
      <alignment horizontal="center" vertical="center"/>
    </xf>
    <xf numFmtId="0" fontId="26" fillId="0" borderId="44" xfId="0" applyFont="1" applyBorder="1" applyAlignment="1">
      <alignment horizontal="center" vertical="center"/>
    </xf>
    <xf numFmtId="0" fontId="26" fillId="0" borderId="44" xfId="0" applyFont="1" applyBorder="1" applyAlignment="1">
      <alignment horizontal="center" vertical="center" shrinkToFit="1"/>
    </xf>
    <xf numFmtId="0" fontId="54" fillId="0" borderId="4" xfId="0" applyFont="1" applyBorder="1" applyAlignment="1">
      <alignment horizontal="left" vertical="center"/>
    </xf>
    <xf numFmtId="0" fontId="14" fillId="0" borderId="13" xfId="0" applyFont="1" applyBorder="1" applyAlignment="1">
      <alignment horizontal="left" vertical="center" wrapText="1" shrinkToFit="1"/>
    </xf>
    <xf numFmtId="0" fontId="16" fillId="0" borderId="1"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4" fillId="0" borderId="13" xfId="0" applyFont="1" applyBorder="1" applyAlignment="1">
      <alignment horizontal="center" vertical="center"/>
    </xf>
    <xf numFmtId="0" fontId="16" fillId="0" borderId="16" xfId="0" applyFont="1" applyBorder="1" applyAlignment="1">
      <alignment horizontal="center" vertical="center" wrapText="1"/>
    </xf>
    <xf numFmtId="0" fontId="16" fillId="0" borderId="21" xfId="0" applyFont="1" applyBorder="1" applyAlignment="1">
      <alignment horizontal="center" vertical="center"/>
    </xf>
    <xf numFmtId="0" fontId="14" fillId="0" borderId="13" xfId="0" applyFont="1" applyBorder="1" applyAlignment="1">
      <alignment horizontal="left" vertical="center" shrinkToFi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0" xfId="0" applyFont="1" applyBorder="1" applyAlignment="1" applyProtection="1">
      <alignment horizontal="center" vertical="center" shrinkToFit="1"/>
      <protection locked="0"/>
    </xf>
    <xf numFmtId="0" fontId="16" fillId="0" borderId="10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4" xfId="0" applyFont="1" applyBorder="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39" xfId="0"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16" fillId="0" borderId="41" xfId="0" applyFont="1" applyBorder="1" applyAlignment="1">
      <alignment horizontal="center" vertical="center"/>
    </xf>
    <xf numFmtId="0" fontId="16" fillId="0" borderId="1" xfId="0" applyFont="1" applyBorder="1" applyAlignment="1">
      <alignment horizontal="right" vertical="center"/>
    </xf>
    <xf numFmtId="0" fontId="16" fillId="0" borderId="3" xfId="0" applyFont="1" applyBorder="1" applyAlignment="1">
      <alignment horizontal="right"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12" xfId="0" applyFont="1" applyBorder="1" applyAlignment="1">
      <alignment horizontal="center" vertical="center"/>
    </xf>
    <xf numFmtId="0" fontId="47" fillId="0" borderId="8" xfId="0" applyFont="1" applyBorder="1" applyAlignment="1">
      <alignment horizontal="center"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16" fillId="0" borderId="0" xfId="0" applyFont="1" applyAlignment="1">
      <alignment horizontal="center" vertical="center" shrinkToFi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6" fillId="0" borderId="13" xfId="0" applyFont="1" applyBorder="1" applyAlignment="1" applyProtection="1">
      <alignment horizontal="center" vertical="center"/>
      <protection locked="0"/>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6" xfId="0" applyFont="1" applyBorder="1" applyAlignment="1" applyProtection="1">
      <alignment horizontal="left" vertical="center" shrinkToFit="1"/>
      <protection locked="0"/>
    </xf>
    <xf numFmtId="0" fontId="14" fillId="0" borderId="47" xfId="0" applyFont="1" applyBorder="1" applyAlignment="1" applyProtection="1">
      <alignment horizontal="left" vertical="center" shrinkToFit="1"/>
      <protection locked="0"/>
    </xf>
    <xf numFmtId="0" fontId="14" fillId="0" borderId="72" xfId="0" applyFont="1" applyBorder="1">
      <alignment vertical="center"/>
    </xf>
    <xf numFmtId="0" fontId="14" fillId="0" borderId="47" xfId="0" applyFont="1" applyBorder="1">
      <alignment vertical="center"/>
    </xf>
    <xf numFmtId="0" fontId="14" fillId="0" borderId="11" xfId="0" applyFont="1" applyBorder="1" applyAlignment="1">
      <alignment horizontal="left" vertical="center"/>
    </xf>
    <xf numFmtId="0" fontId="14" fillId="0" borderId="4" xfId="0" applyFont="1" applyBorder="1" applyAlignment="1">
      <alignment horizontal="left" vertical="center"/>
    </xf>
    <xf numFmtId="0" fontId="14" fillId="0" borderId="49"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14" fillId="0" borderId="68" xfId="0" applyFont="1" applyBorder="1">
      <alignment vertical="center"/>
    </xf>
    <xf numFmtId="0" fontId="14" fillId="0" borderId="50" xfId="0" applyFont="1" applyBorder="1">
      <alignment vertical="center"/>
    </xf>
    <xf numFmtId="0" fontId="27" fillId="0" borderId="4" xfId="0" applyFont="1" applyBorder="1" applyAlignment="1">
      <alignment horizontal="center" vertical="center"/>
    </xf>
    <xf numFmtId="0" fontId="26" fillId="0" borderId="0" xfId="0" applyFont="1" applyAlignment="1">
      <alignment wrapText="1"/>
    </xf>
    <xf numFmtId="0" fontId="14" fillId="0" borderId="27" xfId="0" applyFont="1" applyBorder="1" applyAlignment="1">
      <alignment horizontal="right" vertical="top"/>
    </xf>
    <xf numFmtId="0" fontId="14" fillId="0" borderId="102"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40" fontId="16" fillId="0" borderId="60" xfId="2" applyNumberFormat="1" applyFont="1" applyBorder="1" applyAlignment="1" applyProtection="1">
      <alignment horizontal="center" vertical="center"/>
      <protection locked="0"/>
    </xf>
    <xf numFmtId="0" fontId="16" fillId="0" borderId="2" xfId="0" applyFont="1" applyBorder="1" applyAlignment="1" applyProtection="1">
      <alignment horizontal="center" vertical="center" shrinkToFit="1"/>
      <protection locked="0"/>
    </xf>
    <xf numFmtId="0" fontId="16" fillId="3" borderId="37"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 xfId="0" applyFont="1" applyFill="1" applyBorder="1" applyAlignment="1">
      <alignment horizontal="center" vertical="center" shrinkToFit="1"/>
    </xf>
    <xf numFmtId="0" fontId="16" fillId="3" borderId="2"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2" xfId="0" applyFont="1" applyFill="1" applyBorder="1" applyAlignment="1">
      <alignment horizontal="center" wrapText="1"/>
    </xf>
    <xf numFmtId="0" fontId="15" fillId="3" borderId="7" xfId="0" applyFont="1" applyFill="1" applyBorder="1" applyAlignment="1">
      <alignment horizontal="center" wrapText="1"/>
    </xf>
    <xf numFmtId="0" fontId="15" fillId="3" borderId="34" xfId="0" applyFont="1" applyFill="1" applyBorder="1" applyAlignment="1">
      <alignment horizontal="center" wrapText="1"/>
    </xf>
    <xf numFmtId="0" fontId="14" fillId="0" borderId="72" xfId="0" applyFont="1" applyBorder="1" applyAlignment="1">
      <alignment horizontal="left" vertical="center"/>
    </xf>
    <xf numFmtId="0" fontId="14" fillId="0" borderId="47" xfId="0" applyFont="1" applyBorder="1" applyAlignment="1">
      <alignment horizontal="left" vertical="center"/>
    </xf>
    <xf numFmtId="0" fontId="26" fillId="0" borderId="1" xfId="0" applyFont="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40" fontId="16" fillId="0" borderId="46" xfId="2" applyNumberFormat="1" applyFont="1" applyBorder="1" applyAlignment="1" applyProtection="1">
      <alignment horizontal="center" vertical="center"/>
      <protection locked="0"/>
    </xf>
    <xf numFmtId="0" fontId="29" fillId="3" borderId="1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36" xfId="0" applyFont="1" applyFill="1" applyBorder="1" applyAlignment="1">
      <alignment horizontal="left" vertical="center" wrapText="1"/>
    </xf>
    <xf numFmtId="0" fontId="16" fillId="3" borderId="24" xfId="0" applyFont="1" applyFill="1" applyBorder="1" applyAlignment="1">
      <alignment horizontal="center" vertical="center" textRotation="255"/>
    </xf>
    <xf numFmtId="0" fontId="16" fillId="3" borderId="33" xfId="0" applyFont="1" applyFill="1" applyBorder="1" applyAlignment="1">
      <alignment horizontal="center" vertical="center" textRotation="255"/>
    </xf>
    <xf numFmtId="0" fontId="16" fillId="3" borderId="35" xfId="0" applyFont="1" applyFill="1" applyBorder="1" applyAlignment="1">
      <alignment horizontal="center" vertical="center" textRotation="255"/>
    </xf>
    <xf numFmtId="0" fontId="16" fillId="0" borderId="28"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3" borderId="15"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101" xfId="0" applyFont="1" applyFill="1" applyBorder="1" applyAlignment="1">
      <alignment horizontal="center"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14" fillId="0" borderId="68" xfId="0" applyFont="1" applyBorder="1" applyAlignment="1">
      <alignment horizontal="left" vertical="center"/>
    </xf>
    <xf numFmtId="0" fontId="14" fillId="0" borderId="50" xfId="0" applyFont="1" applyBorder="1" applyAlignment="1">
      <alignment horizontal="left" vertical="center"/>
    </xf>
    <xf numFmtId="0" fontId="16" fillId="0" borderId="39"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6" fillId="0" borderId="42"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readingOrder="1"/>
      <protection locked="0"/>
    </xf>
    <xf numFmtId="0" fontId="16" fillId="0" borderId="40" xfId="0" applyFont="1" applyBorder="1" applyAlignment="1" applyProtection="1">
      <alignment horizontal="center" vertical="center" readingOrder="1"/>
      <protection locked="0"/>
    </xf>
    <xf numFmtId="40" fontId="16" fillId="0" borderId="63" xfId="2" applyNumberFormat="1" applyFont="1" applyBorder="1" applyAlignment="1" applyProtection="1">
      <alignment horizontal="center" vertical="center"/>
      <protection locked="0"/>
    </xf>
    <xf numFmtId="0" fontId="15" fillId="3" borderId="39"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4" fillId="0" borderId="87" xfId="0" applyFont="1" applyBorder="1" applyAlignment="1">
      <alignment horizontal="left" vertical="center"/>
    </xf>
    <xf numFmtId="0" fontId="14" fillId="0" borderId="81" xfId="0" applyFont="1" applyBorder="1" applyAlignment="1">
      <alignment horizontal="left" vertical="center"/>
    </xf>
    <xf numFmtId="0" fontId="16" fillId="0" borderId="43" xfId="0" applyFont="1" applyBorder="1" applyAlignment="1" applyProtection="1">
      <alignment horizontal="center" vertical="center"/>
      <protection locked="0"/>
    </xf>
    <xf numFmtId="0" fontId="11" fillId="3" borderId="33" xfId="0" applyFont="1" applyFill="1" applyBorder="1" applyAlignment="1">
      <alignment horizontal="center" vertical="center" textRotation="255"/>
    </xf>
    <xf numFmtId="0" fontId="16" fillId="0" borderId="7" xfId="0" applyFont="1" applyBorder="1" applyAlignment="1" applyProtection="1">
      <alignment horizontal="center" vertical="center" shrinkToFit="1"/>
      <protection locked="0"/>
    </xf>
    <xf numFmtId="0" fontId="16" fillId="3" borderId="3" xfId="0" applyFont="1" applyFill="1" applyBorder="1" applyAlignment="1">
      <alignment horizontal="center" vertical="center"/>
    </xf>
    <xf numFmtId="0" fontId="15" fillId="3" borderId="42"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4" borderId="82" xfId="0" applyFont="1" applyFill="1" applyBorder="1" applyAlignment="1">
      <alignment horizontal="center" vertical="center" wrapText="1" shrinkToFit="1"/>
    </xf>
    <xf numFmtId="0" fontId="15" fillId="4" borderId="40" xfId="0" applyFont="1" applyFill="1" applyBorder="1" applyAlignment="1">
      <alignment horizontal="center" vertical="center" wrapText="1" shrinkToFit="1"/>
    </xf>
    <xf numFmtId="0" fontId="15" fillId="4" borderId="83" xfId="0" applyFont="1" applyFill="1" applyBorder="1" applyAlignment="1">
      <alignment horizontal="center" vertical="center" wrapText="1" shrinkToFit="1"/>
    </xf>
    <xf numFmtId="0" fontId="47" fillId="0" borderId="39" xfId="0" applyFont="1" applyBorder="1" applyAlignment="1">
      <alignment horizontal="center"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39" xfId="0" applyFont="1" applyBorder="1" applyAlignment="1">
      <alignment horizontal="center" vertical="center" readingOrder="1"/>
    </xf>
    <xf numFmtId="0" fontId="47" fillId="0" borderId="40" xfId="0" applyFont="1" applyBorder="1" applyAlignment="1">
      <alignment horizontal="center" vertical="center" readingOrder="1"/>
    </xf>
    <xf numFmtId="40" fontId="47" fillId="0" borderId="63" xfId="2" applyNumberFormat="1" applyFont="1" applyBorder="1" applyAlignment="1">
      <alignment horizontal="center" vertical="center"/>
    </xf>
    <xf numFmtId="0" fontId="49" fillId="0" borderId="1" xfId="0" applyFont="1" applyBorder="1" applyAlignment="1">
      <alignment horizontal="left" vertical="center"/>
    </xf>
    <xf numFmtId="40" fontId="47" fillId="0" borderId="46" xfId="2" applyNumberFormat="1" applyFont="1" applyBorder="1" applyAlignment="1">
      <alignment horizontal="center" vertical="center"/>
    </xf>
    <xf numFmtId="40" fontId="47" fillId="0" borderId="60" xfId="2" applyNumberFormat="1" applyFont="1" applyBorder="1" applyAlignment="1">
      <alignment horizontal="center" vertical="center"/>
    </xf>
    <xf numFmtId="0" fontId="47" fillId="0" borderId="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7" xfId="0" applyFont="1" applyBorder="1" applyAlignment="1">
      <alignment horizontal="center" vertical="center" shrinkToFit="1"/>
    </xf>
    <xf numFmtId="0" fontId="51" fillId="0" borderId="49" xfId="0" applyFont="1" applyBorder="1" applyAlignment="1">
      <alignment horizontal="left" vertical="center"/>
    </xf>
    <xf numFmtId="0" fontId="51" fillId="0" borderId="50" xfId="0" applyFont="1" applyBorder="1" applyAlignment="1">
      <alignment horizontal="left" vertical="center"/>
    </xf>
    <xf numFmtId="0" fontId="16" fillId="0" borderId="40" xfId="0" applyFont="1" applyBorder="1" applyAlignment="1">
      <alignment horizontal="center" vertical="center"/>
    </xf>
    <xf numFmtId="0" fontId="47" fillId="0" borderId="26" xfId="0" applyFont="1" applyBorder="1" applyAlignment="1">
      <alignment horizontal="center" vertical="center"/>
    </xf>
    <xf numFmtId="0" fontId="47" fillId="0" borderId="5" xfId="0" applyFont="1" applyBorder="1" applyAlignment="1">
      <alignment horizontal="center" vertical="center"/>
    </xf>
    <xf numFmtId="0" fontId="47" fillId="0" borderId="9" xfId="0" applyFont="1" applyBorder="1" applyAlignment="1">
      <alignment horizontal="center" vertical="center"/>
    </xf>
    <xf numFmtId="0" fontId="47" fillId="0" borderId="11" xfId="0" applyFont="1" applyBorder="1" applyAlignment="1">
      <alignment horizontal="center" vertical="center"/>
    </xf>
    <xf numFmtId="0" fontId="47" fillId="0" borderId="6" xfId="0" applyFont="1" applyBorder="1" applyAlignment="1">
      <alignment horizontal="center" vertical="center"/>
    </xf>
    <xf numFmtId="0" fontId="51" fillId="0" borderId="46" xfId="0" applyFont="1" applyBorder="1" applyAlignment="1">
      <alignment horizontal="left" vertical="center" shrinkToFit="1"/>
    </xf>
    <xf numFmtId="0" fontId="51" fillId="0" borderId="47" xfId="0" applyFont="1" applyBorder="1" applyAlignment="1">
      <alignment horizontal="left" vertical="center" shrinkToFit="1"/>
    </xf>
    <xf numFmtId="0" fontId="14" fillId="0" borderId="27" xfId="0" applyFont="1" applyBorder="1" applyAlignment="1">
      <alignment horizontal="center" vertical="center"/>
    </xf>
    <xf numFmtId="0" fontId="16" fillId="0" borderId="27" xfId="0" applyFont="1" applyBorder="1" applyAlignment="1">
      <alignment horizontal="center" vertical="center" wrapText="1"/>
    </xf>
    <xf numFmtId="0" fontId="16" fillId="0" borderId="39" xfId="0" applyFont="1" applyBorder="1" applyAlignment="1">
      <alignment horizontal="center" vertical="center" readingOrder="1"/>
    </xf>
    <xf numFmtId="0" fontId="16" fillId="0" borderId="40" xfId="0" applyFont="1" applyBorder="1" applyAlignment="1">
      <alignment horizontal="center" vertical="center" readingOrder="1"/>
    </xf>
    <xf numFmtId="40" fontId="16" fillId="0" borderId="63" xfId="2" applyNumberFormat="1" applyFont="1" applyBorder="1" applyAlignment="1">
      <alignment horizontal="center" vertical="center"/>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40" fontId="16" fillId="0" borderId="46" xfId="2" applyNumberFormat="1" applyFont="1" applyBorder="1" applyAlignment="1">
      <alignment horizontal="center" vertical="center"/>
    </xf>
    <xf numFmtId="40" fontId="16" fillId="0" borderId="60" xfId="2" applyNumberFormat="1" applyFont="1" applyBorder="1" applyAlignment="1">
      <alignment horizontal="center"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7" xfId="0" applyFont="1" applyBorder="1" applyAlignment="1">
      <alignment horizontal="center" vertical="center" shrinkToFit="1"/>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43" xfId="0" applyFont="1" applyBorder="1" applyAlignment="1">
      <alignment horizontal="center" vertical="center"/>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47" fillId="0" borderId="146" xfId="0" applyFont="1" applyBorder="1" applyAlignment="1">
      <alignment horizontal="center" vertical="center"/>
    </xf>
    <xf numFmtId="0" fontId="47" fillId="0" borderId="147" xfId="0" applyFont="1" applyBorder="1" applyAlignment="1">
      <alignment horizontal="center" vertical="center"/>
    </xf>
    <xf numFmtId="0" fontId="16" fillId="3" borderId="11"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6" xfId="0" applyFont="1" applyFill="1" applyBorder="1" applyAlignment="1">
      <alignment horizontal="center" vertical="center"/>
    </xf>
    <xf numFmtId="0" fontId="15" fillId="3" borderId="36" xfId="0" applyFont="1" applyFill="1" applyBorder="1" applyAlignment="1">
      <alignment horizontal="center" vertical="center" wrapText="1"/>
    </xf>
    <xf numFmtId="40" fontId="47" fillId="0" borderId="144" xfId="2" applyNumberFormat="1" applyFont="1" applyBorder="1" applyAlignment="1">
      <alignment horizontal="center" vertical="center"/>
    </xf>
    <xf numFmtId="0" fontId="15" fillId="3" borderId="146" xfId="0" applyFont="1" applyFill="1" applyBorder="1" applyAlignment="1">
      <alignment horizontal="center" vertical="center" wrapText="1"/>
    </xf>
    <xf numFmtId="0" fontId="15" fillId="3" borderId="147" xfId="0" applyFont="1" applyFill="1" applyBorder="1" applyAlignment="1">
      <alignment horizontal="center" vertical="center" wrapText="1"/>
    </xf>
    <xf numFmtId="0" fontId="29" fillId="3" borderId="141" xfId="0" applyFont="1" applyFill="1" applyBorder="1" applyAlignment="1">
      <alignment horizontal="left" vertical="center" wrapText="1"/>
    </xf>
    <xf numFmtId="0" fontId="14" fillId="0" borderId="137" xfId="0" applyFont="1" applyBorder="1" applyAlignment="1">
      <alignment horizontal="left" vertical="center"/>
    </xf>
    <xf numFmtId="0" fontId="14" fillId="0" borderId="123" xfId="0" applyFont="1" applyBorder="1" applyAlignment="1">
      <alignment horizontal="left" vertical="center"/>
    </xf>
    <xf numFmtId="0" fontId="14" fillId="0" borderId="139" xfId="0" applyFont="1" applyBorder="1" applyAlignment="1">
      <alignment horizontal="left" vertical="center"/>
    </xf>
    <xf numFmtId="0" fontId="15" fillId="3" borderId="133" xfId="0" applyFont="1" applyFill="1" applyBorder="1" applyAlignment="1">
      <alignment horizontal="center" vertical="center" wrapText="1"/>
    </xf>
    <xf numFmtId="0" fontId="15" fillId="3" borderId="134" xfId="0" applyFont="1" applyFill="1" applyBorder="1" applyAlignment="1">
      <alignment horizontal="center" vertical="center" wrapText="1"/>
    </xf>
    <xf numFmtId="0" fontId="15" fillId="3" borderId="11" xfId="0" applyFont="1" applyFill="1" applyBorder="1" applyAlignment="1">
      <alignment horizontal="center" wrapText="1"/>
    </xf>
    <xf numFmtId="0" fontId="15" fillId="3" borderId="4" xfId="0" applyFont="1" applyFill="1" applyBorder="1" applyAlignment="1">
      <alignment horizontal="center" wrapText="1"/>
    </xf>
    <xf numFmtId="0" fontId="15" fillId="3" borderId="141" xfId="0" applyFont="1" applyFill="1" applyBorder="1" applyAlignment="1">
      <alignment horizontal="center" wrapText="1"/>
    </xf>
    <xf numFmtId="0" fontId="16" fillId="3" borderId="133" xfId="0" applyFont="1" applyFill="1" applyBorder="1" applyAlignment="1">
      <alignment horizontal="center" vertical="center"/>
    </xf>
    <xf numFmtId="0" fontId="16" fillId="3" borderId="134" xfId="0" applyFont="1" applyFill="1" applyBorder="1" applyAlignment="1">
      <alignment horizontal="center" vertical="center"/>
    </xf>
    <xf numFmtId="0" fontId="16" fillId="3" borderId="135" xfId="0" applyFont="1" applyFill="1" applyBorder="1" applyAlignment="1">
      <alignment horizontal="center" vertical="center"/>
    </xf>
    <xf numFmtId="0" fontId="15" fillId="3" borderId="12"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1" xfId="0" applyFont="1" applyBorder="1" applyAlignment="1">
      <alignment horizontal="center" vertical="center"/>
    </xf>
    <xf numFmtId="0" fontId="31" fillId="0" borderId="0" xfId="0" applyFont="1" applyAlignment="1"/>
    <xf numFmtId="0" fontId="31" fillId="0" borderId="4" xfId="0" applyFont="1" applyBorder="1" applyAlignment="1"/>
    <xf numFmtId="0" fontId="31" fillId="0" borderId="0" xfId="0" applyFont="1" applyAlignment="1" applyProtection="1">
      <alignment horizontal="left"/>
      <protection locked="0"/>
    </xf>
    <xf numFmtId="0" fontId="31" fillId="0" borderId="4" xfId="0" applyFont="1" applyBorder="1" applyAlignment="1" applyProtection="1">
      <alignment horizontal="left"/>
      <protection locked="0"/>
    </xf>
    <xf numFmtId="0" fontId="32" fillId="0" borderId="1" xfId="0" applyFont="1" applyBorder="1" applyAlignment="1">
      <alignment horizontal="center" vertical="center"/>
    </xf>
    <xf numFmtId="0" fontId="56" fillId="0" borderId="0" xfId="0" applyFont="1" applyAlignment="1">
      <alignment horizontal="center"/>
    </xf>
    <xf numFmtId="0" fontId="31" fillId="0" borderId="122" xfId="0" applyFont="1" applyBorder="1" applyAlignment="1" applyProtection="1">
      <alignment horizontal="left" vertical="center"/>
      <protection locked="0"/>
    </xf>
    <xf numFmtId="0" fontId="31" fillId="0" borderId="27" xfId="0" applyFont="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0" fontId="48" fillId="0" borderId="0" xfId="0" applyFont="1" applyAlignment="1">
      <alignment horizontal="left"/>
    </xf>
    <xf numFmtId="0" fontId="48" fillId="0" borderId="4" xfId="0" applyFont="1" applyBorder="1" applyAlignment="1">
      <alignment horizontal="left"/>
    </xf>
    <xf numFmtId="0" fontId="55" fillId="0" borderId="122" xfId="0" applyFont="1" applyBorder="1" applyAlignment="1" applyProtection="1">
      <alignment horizontal="left" vertical="center"/>
      <protection locked="0"/>
    </xf>
    <xf numFmtId="0" fontId="55" fillId="0" borderId="27" xfId="0" applyFont="1" applyBorder="1" applyAlignment="1" applyProtection="1">
      <alignment horizontal="left" vertical="center"/>
      <protection locked="0"/>
    </xf>
    <xf numFmtId="0" fontId="55" fillId="0" borderId="25" xfId="0" applyFont="1" applyBorder="1" applyAlignment="1" applyProtection="1">
      <alignment horizontal="left" vertical="center"/>
      <protection locked="0"/>
    </xf>
  </cellXfs>
  <cellStyles count="5">
    <cellStyle name="パーセント" xfId="1" builtinId="5"/>
    <cellStyle name="桁区切り" xfId="2" builtinId="6"/>
    <cellStyle name="桁区切り 2" xfId="4" xr:uid="{BC2FBE59-A170-496B-B0CA-F913C93F0395}"/>
    <cellStyle name="標準" xfId="0" builtinId="0"/>
    <cellStyle name="標準 2" xfId="3" xr:uid="{00000000-0005-0000-0000-000003000000}"/>
  </cellStyles>
  <dxfs count="0"/>
  <tableStyles count="0" defaultTableStyle="TableStyleMedium2" defaultPivotStyle="PivotStyleLight16"/>
  <colors>
    <mruColors>
      <color rgb="FFFFFFB9"/>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36</xdr:col>
      <xdr:colOff>166688</xdr:colOff>
      <xdr:row>38</xdr:row>
      <xdr:rowOff>100013</xdr:rowOff>
    </xdr:from>
    <xdr:to>
      <xdr:col>38</xdr:col>
      <xdr:colOff>147638</xdr:colOff>
      <xdr:row>39</xdr:row>
      <xdr:rowOff>80963</xdr:rowOff>
    </xdr:to>
    <xdr:sp macro="" textlink="">
      <xdr:nvSpPr>
        <xdr:cNvPr id="2" name="楕円 1">
          <a:extLst>
            <a:ext uri="{FF2B5EF4-FFF2-40B4-BE49-F238E27FC236}">
              <a16:creationId xmlns:a16="http://schemas.microsoft.com/office/drawing/2014/main" id="{770A5B38-5F46-4E8D-B647-9502BC1E9ADE}"/>
            </a:ext>
          </a:extLst>
        </xdr:cNvPr>
        <xdr:cNvSpPr/>
      </xdr:nvSpPr>
      <xdr:spPr>
        <a:xfrm>
          <a:off x="7681913" y="9825038"/>
          <a:ext cx="45720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36</xdr:col>
      <xdr:colOff>144706</xdr:colOff>
      <xdr:row>2</xdr:row>
      <xdr:rowOff>83892</xdr:rowOff>
    </xdr:from>
    <xdr:to>
      <xdr:col>38</xdr:col>
      <xdr:colOff>26377</xdr:colOff>
      <xdr:row>3</xdr:row>
      <xdr:rowOff>27842</xdr:rowOff>
    </xdr:to>
    <xdr:sp macro="" textlink="">
      <xdr:nvSpPr>
        <xdr:cNvPr id="2" name="楕円 1">
          <a:extLst>
            <a:ext uri="{FF2B5EF4-FFF2-40B4-BE49-F238E27FC236}">
              <a16:creationId xmlns:a16="http://schemas.microsoft.com/office/drawing/2014/main" id="{617A462E-E999-483A-941F-2B1E47892F73}"/>
            </a:ext>
          </a:extLst>
        </xdr:cNvPr>
        <xdr:cNvSpPr/>
      </xdr:nvSpPr>
      <xdr:spPr>
        <a:xfrm>
          <a:off x="7317031" y="455367"/>
          <a:ext cx="243621" cy="229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50</xdr:row>
      <xdr:rowOff>0</xdr:rowOff>
    </xdr:from>
    <xdr:to>
      <xdr:col>5</xdr:col>
      <xdr:colOff>43595</xdr:colOff>
      <xdr:row>51</xdr:row>
      <xdr:rowOff>82062</xdr:rowOff>
    </xdr:to>
    <xdr:sp macro="" textlink="">
      <xdr:nvSpPr>
        <xdr:cNvPr id="3" name="楕円 2">
          <a:extLst>
            <a:ext uri="{FF2B5EF4-FFF2-40B4-BE49-F238E27FC236}">
              <a16:creationId xmlns:a16="http://schemas.microsoft.com/office/drawing/2014/main" id="{C645086D-C3FF-4280-9DD9-9772EA71CC21}"/>
            </a:ext>
          </a:extLst>
        </xdr:cNvPr>
        <xdr:cNvSpPr/>
      </xdr:nvSpPr>
      <xdr:spPr>
        <a:xfrm>
          <a:off x="781050" y="10677525"/>
          <a:ext cx="238858" cy="2344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168519</xdr:colOff>
      <xdr:row>2</xdr:row>
      <xdr:rowOff>21980</xdr:rowOff>
    </xdr:from>
    <xdr:to>
      <xdr:col>38</xdr:col>
      <xdr:colOff>54952</xdr:colOff>
      <xdr:row>2</xdr:row>
      <xdr:rowOff>256442</xdr:rowOff>
    </xdr:to>
    <xdr:sp macro="" textlink="">
      <xdr:nvSpPr>
        <xdr:cNvPr id="2" name="楕円 1">
          <a:extLst>
            <a:ext uri="{FF2B5EF4-FFF2-40B4-BE49-F238E27FC236}">
              <a16:creationId xmlns:a16="http://schemas.microsoft.com/office/drawing/2014/main" id="{D842B334-BBF9-427B-A54F-9B2B3D7E4AFA}"/>
            </a:ext>
          </a:extLst>
        </xdr:cNvPr>
        <xdr:cNvSpPr/>
      </xdr:nvSpPr>
      <xdr:spPr>
        <a:xfrm>
          <a:off x="7169394" y="393455"/>
          <a:ext cx="238858" cy="2344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42862</xdr:colOff>
      <xdr:row>46</xdr:row>
      <xdr:rowOff>23813</xdr:rowOff>
    </xdr:from>
    <xdr:to>
      <xdr:col>4</xdr:col>
      <xdr:colOff>14288</xdr:colOff>
      <xdr:row>46</xdr:row>
      <xdr:rowOff>195263</xdr:rowOff>
    </xdr:to>
    <xdr:sp macro="" textlink="">
      <xdr:nvSpPr>
        <xdr:cNvPr id="3" name="楕円 2">
          <a:extLst>
            <a:ext uri="{FF2B5EF4-FFF2-40B4-BE49-F238E27FC236}">
              <a16:creationId xmlns:a16="http://schemas.microsoft.com/office/drawing/2014/main" id="{787C03F0-A486-4D5A-B18A-C39A27FE8F4E}"/>
            </a:ext>
          </a:extLst>
        </xdr:cNvPr>
        <xdr:cNvSpPr/>
      </xdr:nvSpPr>
      <xdr:spPr>
        <a:xfrm>
          <a:off x="628650" y="10025063"/>
          <a:ext cx="166688"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84533</xdr:colOff>
      <xdr:row>19</xdr:row>
      <xdr:rowOff>65482</xdr:rowOff>
    </xdr:from>
    <xdr:to>
      <xdr:col>33</xdr:col>
      <xdr:colOff>119062</xdr:colOff>
      <xdr:row>23</xdr:row>
      <xdr:rowOff>27383</xdr:rowOff>
    </xdr:to>
    <xdr:sp macro="" textlink="">
      <xdr:nvSpPr>
        <xdr:cNvPr id="5" name="吹き出し: 角を丸めた四角形 4">
          <a:extLst>
            <a:ext uri="{FF2B5EF4-FFF2-40B4-BE49-F238E27FC236}">
              <a16:creationId xmlns:a16="http://schemas.microsoft.com/office/drawing/2014/main" id="{F06BC025-D72A-4A7F-9F12-022706032312}"/>
            </a:ext>
          </a:extLst>
        </xdr:cNvPr>
        <xdr:cNvSpPr/>
      </xdr:nvSpPr>
      <xdr:spPr>
        <a:xfrm>
          <a:off x="4394596" y="4173138"/>
          <a:ext cx="2463404" cy="842964"/>
        </a:xfrm>
        <a:prstGeom prst="wedgeRoundRectCallout">
          <a:avLst>
            <a:gd name="adj1" fmla="val 11036"/>
            <a:gd name="adj2" fmla="val -89351"/>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所属するクラブ（クラス）の勤務状況について記入してください。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同一事業者の他クラブ（クラス）や他事業所での勤務時間は含めないでください。</a:t>
          </a:r>
        </a:p>
      </xdr:txBody>
    </xdr:sp>
    <xdr:clientData/>
  </xdr:twoCellAnchor>
  <xdr:twoCellAnchor>
    <xdr:from>
      <xdr:col>27</xdr:col>
      <xdr:colOff>119062</xdr:colOff>
      <xdr:row>0</xdr:row>
      <xdr:rowOff>38099</xdr:rowOff>
    </xdr:from>
    <xdr:to>
      <xdr:col>34</xdr:col>
      <xdr:colOff>133350</xdr:colOff>
      <xdr:row>9</xdr:row>
      <xdr:rowOff>100013</xdr:rowOff>
    </xdr:to>
    <xdr:sp macro="" textlink="">
      <xdr:nvSpPr>
        <xdr:cNvPr id="6" name="吹き出し: 角を丸めた四角形 5">
          <a:extLst>
            <a:ext uri="{FF2B5EF4-FFF2-40B4-BE49-F238E27FC236}">
              <a16:creationId xmlns:a16="http://schemas.microsoft.com/office/drawing/2014/main" id="{D7ECB17F-E95C-4FDE-AA3F-62DD5F9B3279}"/>
            </a:ext>
          </a:extLst>
        </xdr:cNvPr>
        <xdr:cNvSpPr/>
      </xdr:nvSpPr>
      <xdr:spPr>
        <a:xfrm>
          <a:off x="5467350" y="38099"/>
          <a:ext cx="1381125" cy="1957389"/>
        </a:xfrm>
        <a:prstGeom prst="wedgeRoundRectCallout">
          <a:avLst>
            <a:gd name="adj1" fmla="val -63431"/>
            <a:gd name="adj2" fmla="val -6469"/>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アルバイトの場合は「パート」に○をつけてください。</a:t>
          </a:r>
          <a:endPar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普段はクラブで勤務していない別事業の職員などが，クラブ職員の休暇等に合わせて代替で勤務することを想定している場合には「臨時」に○をつけてください。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66675</xdr:colOff>
      <xdr:row>18</xdr:row>
      <xdr:rowOff>180976</xdr:rowOff>
    </xdr:from>
    <xdr:to>
      <xdr:col>10</xdr:col>
      <xdr:colOff>166688</xdr:colOff>
      <xdr:row>22</xdr:row>
      <xdr:rowOff>123825</xdr:rowOff>
    </xdr:to>
    <xdr:sp macro="" textlink="">
      <xdr:nvSpPr>
        <xdr:cNvPr id="7" name="吹き出し: 角を丸めた四角形 6">
          <a:extLst>
            <a:ext uri="{FF2B5EF4-FFF2-40B4-BE49-F238E27FC236}">
              <a16:creationId xmlns:a16="http://schemas.microsoft.com/office/drawing/2014/main" id="{213F07E4-BC5E-44F4-AEFD-81825B3EB5E6}"/>
            </a:ext>
          </a:extLst>
        </xdr:cNvPr>
        <xdr:cNvSpPr/>
      </xdr:nvSpPr>
      <xdr:spPr>
        <a:xfrm>
          <a:off x="66675" y="4068367"/>
          <a:ext cx="2159794" cy="823911"/>
        </a:xfrm>
        <a:prstGeom prst="wedgeRoundRectCallout">
          <a:avLst>
            <a:gd name="adj1" fmla="val -35119"/>
            <a:gd name="adj2" fmla="val -70154"/>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正規・パートにかかわらず，該当する職種に〇をつけてください。その他には，調理員や事務員などを記入してください。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77390</xdr:colOff>
      <xdr:row>35</xdr:row>
      <xdr:rowOff>94059</xdr:rowOff>
    </xdr:from>
    <xdr:to>
      <xdr:col>21</xdr:col>
      <xdr:colOff>104777</xdr:colOff>
      <xdr:row>38</xdr:row>
      <xdr:rowOff>122633</xdr:rowOff>
    </xdr:to>
    <xdr:sp macro="" textlink="">
      <xdr:nvSpPr>
        <xdr:cNvPr id="11" name="吹き出し: 角を丸めた四角形 10">
          <a:extLst>
            <a:ext uri="{FF2B5EF4-FFF2-40B4-BE49-F238E27FC236}">
              <a16:creationId xmlns:a16="http://schemas.microsoft.com/office/drawing/2014/main" id="{8C711E93-E38C-478C-A7E9-E333D4FC5AA5}"/>
            </a:ext>
          </a:extLst>
        </xdr:cNvPr>
        <xdr:cNvSpPr/>
      </xdr:nvSpPr>
      <xdr:spPr>
        <a:xfrm>
          <a:off x="77390" y="7725965"/>
          <a:ext cx="4337450" cy="689371"/>
        </a:xfrm>
        <a:prstGeom prst="wedgeRoundRectCallout">
          <a:avLst>
            <a:gd name="adj1" fmla="val -35127"/>
            <a:gd name="adj2" fmla="val 72378"/>
            <a:gd name="adj3" fmla="val 16667"/>
          </a:avLst>
        </a:prstGeom>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障がい児担当職員を配置する場合は，この覧に記入してください。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１名分の欄しかないため，障がい児担当職員が複数名いる場合は，職員名簿を分けて提出してください。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38</xdr:col>
      <xdr:colOff>16973</xdr:colOff>
      <xdr:row>32</xdr:row>
      <xdr:rowOff>36634</xdr:rowOff>
    </xdr:from>
    <xdr:to>
      <xdr:col>42</xdr:col>
      <xdr:colOff>390769</xdr:colOff>
      <xdr:row>33</xdr:row>
      <xdr:rowOff>29187</xdr:rowOff>
    </xdr:to>
    <xdr:sp macro="" textlink="">
      <xdr:nvSpPr>
        <xdr:cNvPr id="2" name="右中かっこ 1">
          <a:extLst>
            <a:ext uri="{FF2B5EF4-FFF2-40B4-BE49-F238E27FC236}">
              <a16:creationId xmlns:a16="http://schemas.microsoft.com/office/drawing/2014/main" id="{BB58387F-40E3-49B1-8FE4-AB2F98F4F173}"/>
            </a:ext>
          </a:extLst>
        </xdr:cNvPr>
        <xdr:cNvSpPr/>
      </xdr:nvSpPr>
      <xdr:spPr>
        <a:xfrm rot="5400000">
          <a:off x="14830912" y="8155964"/>
          <a:ext cx="224572" cy="19857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38</xdr:col>
      <xdr:colOff>16973</xdr:colOff>
      <xdr:row>32</xdr:row>
      <xdr:rowOff>36634</xdr:rowOff>
    </xdr:from>
    <xdr:to>
      <xdr:col>42</xdr:col>
      <xdr:colOff>390769</xdr:colOff>
      <xdr:row>33</xdr:row>
      <xdr:rowOff>29187</xdr:rowOff>
    </xdr:to>
    <xdr:sp macro="" textlink="">
      <xdr:nvSpPr>
        <xdr:cNvPr id="2" name="右中かっこ 1">
          <a:extLst>
            <a:ext uri="{FF2B5EF4-FFF2-40B4-BE49-F238E27FC236}">
              <a16:creationId xmlns:a16="http://schemas.microsoft.com/office/drawing/2014/main" id="{D6FA474A-432C-441A-A078-0954A6D0DA8A}"/>
            </a:ext>
          </a:extLst>
        </xdr:cNvPr>
        <xdr:cNvSpPr/>
      </xdr:nvSpPr>
      <xdr:spPr>
        <a:xfrm rot="5400000">
          <a:off x="14830912" y="8155964"/>
          <a:ext cx="224572" cy="19857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54952</xdr:colOff>
      <xdr:row>0</xdr:row>
      <xdr:rowOff>122118</xdr:rowOff>
    </xdr:from>
    <xdr:to>
      <xdr:col>41</xdr:col>
      <xdr:colOff>195384</xdr:colOff>
      <xdr:row>2</xdr:row>
      <xdr:rowOff>201490</xdr:rowOff>
    </xdr:to>
    <xdr:sp macro="" textlink="">
      <xdr:nvSpPr>
        <xdr:cNvPr id="3" name="四角形: 角を丸くする 2">
          <a:extLst>
            <a:ext uri="{FF2B5EF4-FFF2-40B4-BE49-F238E27FC236}">
              <a16:creationId xmlns:a16="http://schemas.microsoft.com/office/drawing/2014/main" id="{7249CB3A-38E2-43A0-9BC4-03BE710F033D}"/>
            </a:ext>
          </a:extLst>
        </xdr:cNvPr>
        <xdr:cNvSpPr/>
      </xdr:nvSpPr>
      <xdr:spPr>
        <a:xfrm>
          <a:off x="14580577" y="122118"/>
          <a:ext cx="945294" cy="460372"/>
        </a:xfrm>
        <a:prstGeom prst="round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800">
              <a:solidFill>
                <a:sysClr val="windowText" lastClr="000000"/>
              </a:solidFill>
              <a:latin typeface="HG丸ｺﾞｼｯｸM-PRO" panose="020F0600000000000000" pitchFamily="50" charset="-128"/>
              <a:ea typeface="HG丸ｺﾞｼｯｸM-PRO" panose="020F06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166688</xdr:colOff>
      <xdr:row>52</xdr:row>
      <xdr:rowOff>100013</xdr:rowOff>
    </xdr:from>
    <xdr:to>
      <xdr:col>38</xdr:col>
      <xdr:colOff>147638</xdr:colOff>
      <xdr:row>53</xdr:row>
      <xdr:rowOff>80963</xdr:rowOff>
    </xdr:to>
    <xdr:sp macro="" textlink="">
      <xdr:nvSpPr>
        <xdr:cNvPr id="2" name="楕円 1">
          <a:extLst>
            <a:ext uri="{FF2B5EF4-FFF2-40B4-BE49-F238E27FC236}">
              <a16:creationId xmlns:a16="http://schemas.microsoft.com/office/drawing/2014/main" id="{F7C5E036-27F5-4A00-A71F-26A1444FBDBC}"/>
            </a:ext>
          </a:extLst>
        </xdr:cNvPr>
        <xdr:cNvSpPr/>
      </xdr:nvSpPr>
      <xdr:spPr>
        <a:xfrm>
          <a:off x="7143750" y="9334500"/>
          <a:ext cx="43815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166688</xdr:colOff>
      <xdr:row>64</xdr:row>
      <xdr:rowOff>100013</xdr:rowOff>
    </xdr:from>
    <xdr:to>
      <xdr:col>38</xdr:col>
      <xdr:colOff>147638</xdr:colOff>
      <xdr:row>65</xdr:row>
      <xdr:rowOff>80963</xdr:rowOff>
    </xdr:to>
    <xdr:sp macro="" textlink="">
      <xdr:nvSpPr>
        <xdr:cNvPr id="2" name="楕円 1">
          <a:extLst>
            <a:ext uri="{FF2B5EF4-FFF2-40B4-BE49-F238E27FC236}">
              <a16:creationId xmlns:a16="http://schemas.microsoft.com/office/drawing/2014/main" id="{8C6F918F-4087-40B0-94F5-16C8BE44FAAF}"/>
            </a:ext>
          </a:extLst>
        </xdr:cNvPr>
        <xdr:cNvSpPr/>
      </xdr:nvSpPr>
      <xdr:spPr>
        <a:xfrm>
          <a:off x="6972301" y="11696701"/>
          <a:ext cx="428625"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23813</xdr:colOff>
      <xdr:row>38</xdr:row>
      <xdr:rowOff>200026</xdr:rowOff>
    </xdr:from>
    <xdr:to>
      <xdr:col>17</xdr:col>
      <xdr:colOff>185737</xdr:colOff>
      <xdr:row>40</xdr:row>
      <xdr:rowOff>14288</xdr:rowOff>
    </xdr:to>
    <xdr:sp macro="" textlink="">
      <xdr:nvSpPr>
        <xdr:cNvPr id="2" name="楕円 1">
          <a:extLst>
            <a:ext uri="{FF2B5EF4-FFF2-40B4-BE49-F238E27FC236}">
              <a16:creationId xmlns:a16="http://schemas.microsoft.com/office/drawing/2014/main" id="{56DB2F76-F0C7-4A67-86EF-7F100ABD87A4}"/>
            </a:ext>
          </a:extLst>
        </xdr:cNvPr>
        <xdr:cNvSpPr/>
      </xdr:nvSpPr>
      <xdr:spPr>
        <a:xfrm>
          <a:off x="3000376" y="9424989"/>
          <a:ext cx="385761" cy="1762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42863</xdr:colOff>
      <xdr:row>2</xdr:row>
      <xdr:rowOff>85725</xdr:rowOff>
    </xdr:from>
    <xdr:to>
      <xdr:col>25</xdr:col>
      <xdr:colOff>161925</xdr:colOff>
      <xdr:row>3</xdr:row>
      <xdr:rowOff>280987</xdr:rowOff>
    </xdr:to>
    <xdr:sp macro="" textlink="">
      <xdr:nvSpPr>
        <xdr:cNvPr id="3" name="吹き出し: 角を丸めた四角形 2">
          <a:extLst>
            <a:ext uri="{FF2B5EF4-FFF2-40B4-BE49-F238E27FC236}">
              <a16:creationId xmlns:a16="http://schemas.microsoft.com/office/drawing/2014/main" id="{1DC72335-5BCA-4569-A7F2-9A6087B91C46}"/>
            </a:ext>
          </a:extLst>
        </xdr:cNvPr>
        <xdr:cNvSpPr/>
      </xdr:nvSpPr>
      <xdr:spPr>
        <a:xfrm>
          <a:off x="3429001" y="481013"/>
          <a:ext cx="1419224" cy="490537"/>
        </a:xfrm>
        <a:prstGeom prst="wedgeRoundRectCallout">
          <a:avLst>
            <a:gd name="adj1" fmla="val -70833"/>
            <a:gd name="adj2" fmla="val -22994"/>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事業開始届と同じ内容で記載してください。</a:t>
          </a:r>
        </a:p>
      </xdr:txBody>
    </xdr:sp>
    <xdr:clientData/>
  </xdr:twoCellAnchor>
  <xdr:twoCellAnchor>
    <xdr:from>
      <xdr:col>30</xdr:col>
      <xdr:colOff>147636</xdr:colOff>
      <xdr:row>0</xdr:row>
      <xdr:rowOff>119063</xdr:rowOff>
    </xdr:from>
    <xdr:to>
      <xdr:col>34</xdr:col>
      <xdr:colOff>180973</xdr:colOff>
      <xdr:row>2</xdr:row>
      <xdr:rowOff>100013</xdr:rowOff>
    </xdr:to>
    <xdr:sp macro="" textlink="">
      <xdr:nvSpPr>
        <xdr:cNvPr id="4" name="四角形: 角を丸くする 3">
          <a:extLst>
            <a:ext uri="{FF2B5EF4-FFF2-40B4-BE49-F238E27FC236}">
              <a16:creationId xmlns:a16="http://schemas.microsoft.com/office/drawing/2014/main" id="{EDD17DB7-438A-4C45-A6B5-1C62C961F3D8}"/>
            </a:ext>
          </a:extLst>
        </xdr:cNvPr>
        <xdr:cNvSpPr/>
      </xdr:nvSpPr>
      <xdr:spPr>
        <a:xfrm>
          <a:off x="5800724" y="119063"/>
          <a:ext cx="776287" cy="376238"/>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18</xdr:col>
      <xdr:colOff>42863</xdr:colOff>
      <xdr:row>27</xdr:row>
      <xdr:rowOff>257175</xdr:rowOff>
    </xdr:from>
    <xdr:to>
      <xdr:col>30</xdr:col>
      <xdr:colOff>100013</xdr:colOff>
      <xdr:row>30</xdr:row>
      <xdr:rowOff>180975</xdr:rowOff>
    </xdr:to>
    <xdr:sp macro="" textlink="">
      <xdr:nvSpPr>
        <xdr:cNvPr id="5" name="吹き出し: 角を丸めた四角形 4">
          <a:extLst>
            <a:ext uri="{FF2B5EF4-FFF2-40B4-BE49-F238E27FC236}">
              <a16:creationId xmlns:a16="http://schemas.microsoft.com/office/drawing/2014/main" id="{76ABDE59-D08C-4521-8F6E-C76F155A4B26}"/>
            </a:ext>
          </a:extLst>
        </xdr:cNvPr>
        <xdr:cNvSpPr/>
      </xdr:nvSpPr>
      <xdr:spPr>
        <a:xfrm>
          <a:off x="3429001" y="6881813"/>
          <a:ext cx="2324100" cy="685800"/>
        </a:xfrm>
        <a:prstGeom prst="wedgeRoundRectCallout">
          <a:avLst>
            <a:gd name="adj1" fmla="val -58568"/>
            <a:gd name="adj2" fmla="val -50011"/>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最低基準条例に定める常時２名の職員配置とは別に障がい児の支援を担当するため配置している人数</a:t>
          </a:r>
        </a:p>
      </xdr:txBody>
    </xdr:sp>
    <xdr:clientData/>
  </xdr:twoCellAnchor>
  <xdr:twoCellAnchor>
    <xdr:from>
      <xdr:col>7</xdr:col>
      <xdr:colOff>133350</xdr:colOff>
      <xdr:row>34</xdr:row>
      <xdr:rowOff>104775</xdr:rowOff>
    </xdr:from>
    <xdr:to>
      <xdr:col>23</xdr:col>
      <xdr:colOff>28575</xdr:colOff>
      <xdr:row>35</xdr:row>
      <xdr:rowOff>257176</xdr:rowOff>
    </xdr:to>
    <xdr:sp macro="" textlink="">
      <xdr:nvSpPr>
        <xdr:cNvPr id="6" name="吹き出し: 角を丸めた四角形 5">
          <a:extLst>
            <a:ext uri="{FF2B5EF4-FFF2-40B4-BE49-F238E27FC236}">
              <a16:creationId xmlns:a16="http://schemas.microsoft.com/office/drawing/2014/main" id="{F67D034A-8096-4497-BB1C-C38B39660F25}"/>
            </a:ext>
          </a:extLst>
        </xdr:cNvPr>
        <xdr:cNvSpPr/>
      </xdr:nvSpPr>
      <xdr:spPr>
        <a:xfrm>
          <a:off x="1471613" y="8453438"/>
          <a:ext cx="2871787" cy="304801"/>
        </a:xfrm>
        <a:prstGeom prst="wedgeRoundRectCallout">
          <a:avLst>
            <a:gd name="adj1" fmla="val -29620"/>
            <a:gd name="adj2" fmla="val 91527"/>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市の利用料軽減適用前の金額を記入してください。</a:t>
          </a:r>
        </a:p>
      </xdr:txBody>
    </xdr:sp>
    <xdr:clientData/>
  </xdr:twoCellAnchor>
  <xdr:twoCellAnchor>
    <xdr:from>
      <xdr:col>3</xdr:col>
      <xdr:colOff>152401</xdr:colOff>
      <xdr:row>17</xdr:row>
      <xdr:rowOff>28575</xdr:rowOff>
    </xdr:from>
    <xdr:to>
      <xdr:col>16</xdr:col>
      <xdr:colOff>57151</xdr:colOff>
      <xdr:row>18</xdr:row>
      <xdr:rowOff>238125</xdr:rowOff>
    </xdr:to>
    <xdr:sp macro="" textlink="">
      <xdr:nvSpPr>
        <xdr:cNvPr id="7" name="吹き出し: 角を丸めた四角形 6">
          <a:extLst>
            <a:ext uri="{FF2B5EF4-FFF2-40B4-BE49-F238E27FC236}">
              <a16:creationId xmlns:a16="http://schemas.microsoft.com/office/drawing/2014/main" id="{97EAD47B-A276-4ADF-98F4-E5D64DFD1436}"/>
            </a:ext>
          </a:extLst>
        </xdr:cNvPr>
        <xdr:cNvSpPr/>
      </xdr:nvSpPr>
      <xdr:spPr>
        <a:xfrm>
          <a:off x="723901" y="4114800"/>
          <a:ext cx="2381250" cy="371475"/>
        </a:xfrm>
        <a:prstGeom prst="wedgeRoundRectCallout">
          <a:avLst>
            <a:gd name="adj1" fmla="val -34968"/>
            <a:gd name="adj2" fmla="val 144968"/>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基本となる開所時間を入力してください。</a:t>
          </a:r>
        </a:p>
      </xdr:txBody>
    </xdr:sp>
    <xdr:clientData/>
  </xdr:twoCellAnchor>
  <xdr:twoCellAnchor>
    <xdr:from>
      <xdr:col>20</xdr:col>
      <xdr:colOff>133351</xdr:colOff>
      <xdr:row>16</xdr:row>
      <xdr:rowOff>152400</xdr:rowOff>
    </xdr:from>
    <xdr:to>
      <xdr:col>36</xdr:col>
      <xdr:colOff>1</xdr:colOff>
      <xdr:row>19</xdr:row>
      <xdr:rowOff>123825</xdr:rowOff>
    </xdr:to>
    <xdr:sp macro="" textlink="">
      <xdr:nvSpPr>
        <xdr:cNvPr id="8" name="吹き出し: 角を丸めた四角形 7">
          <a:extLst>
            <a:ext uri="{FF2B5EF4-FFF2-40B4-BE49-F238E27FC236}">
              <a16:creationId xmlns:a16="http://schemas.microsoft.com/office/drawing/2014/main" id="{54101A58-C1B7-44DF-A9B6-DEA7A8601D66}"/>
            </a:ext>
          </a:extLst>
        </xdr:cNvPr>
        <xdr:cNvSpPr/>
      </xdr:nvSpPr>
      <xdr:spPr>
        <a:xfrm>
          <a:off x="3890964" y="4071938"/>
          <a:ext cx="2914650" cy="571500"/>
        </a:xfrm>
        <a:prstGeom prst="wedgeRoundRectCallout">
          <a:avLst>
            <a:gd name="adj1" fmla="val -28251"/>
            <a:gd name="adj2" fmla="val 79905"/>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none" lIns="0" tIns="0" rIns="0" bIns="0"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日曜日・祝日の開所日は次の要件を全てみたすもの</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①全入所児童が対象であること</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②開所時間が</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8</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時間以上であること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85725</xdr:colOff>
      <xdr:row>4</xdr:row>
      <xdr:rowOff>166688</xdr:rowOff>
    </xdr:from>
    <xdr:to>
      <xdr:col>24</xdr:col>
      <xdr:colOff>100013</xdr:colOff>
      <xdr:row>8</xdr:row>
      <xdr:rowOff>90488</xdr:rowOff>
    </xdr:to>
    <xdr:sp macro="" textlink="">
      <xdr:nvSpPr>
        <xdr:cNvPr id="2" name="四角形: 角を丸くする 1">
          <a:extLst>
            <a:ext uri="{FF2B5EF4-FFF2-40B4-BE49-F238E27FC236}">
              <a16:creationId xmlns:a16="http://schemas.microsoft.com/office/drawing/2014/main" id="{32EFEDDE-0932-402E-B5A4-5489C3CBCD78}"/>
            </a:ext>
          </a:extLst>
        </xdr:cNvPr>
        <xdr:cNvSpPr/>
      </xdr:nvSpPr>
      <xdr:spPr>
        <a:xfrm>
          <a:off x="1724025" y="1052513"/>
          <a:ext cx="3290888" cy="685800"/>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１日の主な活動内容について記入してください。</a:t>
          </a:r>
        </a:p>
      </xdr:txBody>
    </xdr:sp>
    <xdr:clientData/>
  </xdr:twoCellAnchor>
  <xdr:twoCellAnchor>
    <xdr:from>
      <xdr:col>8</xdr:col>
      <xdr:colOff>80962</xdr:colOff>
      <xdr:row>12</xdr:row>
      <xdr:rowOff>109537</xdr:rowOff>
    </xdr:from>
    <xdr:to>
      <xdr:col>24</xdr:col>
      <xdr:colOff>95250</xdr:colOff>
      <xdr:row>15</xdr:row>
      <xdr:rowOff>80962</xdr:rowOff>
    </xdr:to>
    <xdr:sp macro="" textlink="">
      <xdr:nvSpPr>
        <xdr:cNvPr id="3" name="四角形: 角を丸くする 2">
          <a:extLst>
            <a:ext uri="{FF2B5EF4-FFF2-40B4-BE49-F238E27FC236}">
              <a16:creationId xmlns:a16="http://schemas.microsoft.com/office/drawing/2014/main" id="{D277CF19-1729-41CF-9481-15B7A9CE8A13}"/>
            </a:ext>
          </a:extLst>
        </xdr:cNvPr>
        <xdr:cNvSpPr/>
      </xdr:nvSpPr>
      <xdr:spPr>
        <a:xfrm>
          <a:off x="1719262" y="2538412"/>
          <a:ext cx="3290888" cy="685800"/>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年間行事について記入してください。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41412</xdr:colOff>
      <xdr:row>35</xdr:row>
      <xdr:rowOff>133496</xdr:rowOff>
    </xdr:from>
    <xdr:to>
      <xdr:col>17</xdr:col>
      <xdr:colOff>49696</xdr:colOff>
      <xdr:row>41</xdr:row>
      <xdr:rowOff>107674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1412" y="8410721"/>
          <a:ext cx="7009159" cy="110765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73981</xdr:colOff>
      <xdr:row>4</xdr:row>
      <xdr:rowOff>37129</xdr:rowOff>
    </xdr:from>
    <xdr:to>
      <xdr:col>21</xdr:col>
      <xdr:colOff>157485</xdr:colOff>
      <xdr:row>6</xdr:row>
      <xdr:rowOff>18632</xdr:rowOff>
    </xdr:to>
    <xdr:sp macro="" textlink="">
      <xdr:nvSpPr>
        <xdr:cNvPr id="3" name="楕円 2">
          <a:extLst>
            <a:ext uri="{FF2B5EF4-FFF2-40B4-BE49-F238E27FC236}">
              <a16:creationId xmlns:a16="http://schemas.microsoft.com/office/drawing/2014/main" id="{F57317B0-929D-4D46-9F8C-807B4184D1F1}"/>
            </a:ext>
          </a:extLst>
        </xdr:cNvPr>
        <xdr:cNvSpPr/>
      </xdr:nvSpPr>
      <xdr:spPr>
        <a:xfrm>
          <a:off x="6944928" y="795430"/>
          <a:ext cx="379426" cy="2404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41412</xdr:colOff>
      <xdr:row>35</xdr:row>
      <xdr:rowOff>133496</xdr:rowOff>
    </xdr:from>
    <xdr:to>
      <xdr:col>17</xdr:col>
      <xdr:colOff>49696</xdr:colOff>
      <xdr:row>41</xdr:row>
      <xdr:rowOff>107674</xdr:rowOff>
    </xdr:to>
    <xdr:sp macro="" textlink="">
      <xdr:nvSpPr>
        <xdr:cNvPr id="2" name="正方形/長方形 1">
          <a:extLst>
            <a:ext uri="{FF2B5EF4-FFF2-40B4-BE49-F238E27FC236}">
              <a16:creationId xmlns:a16="http://schemas.microsoft.com/office/drawing/2014/main" id="{8F01AF61-83D2-40E3-8EB8-B3A0885C40B6}"/>
            </a:ext>
          </a:extLst>
        </xdr:cNvPr>
        <xdr:cNvSpPr/>
      </xdr:nvSpPr>
      <xdr:spPr>
        <a:xfrm>
          <a:off x="41412" y="8510734"/>
          <a:ext cx="6551959" cy="110765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73981</xdr:colOff>
      <xdr:row>2</xdr:row>
      <xdr:rowOff>217319</xdr:rowOff>
    </xdr:from>
    <xdr:to>
      <xdr:col>21</xdr:col>
      <xdr:colOff>134090</xdr:colOff>
      <xdr:row>4</xdr:row>
      <xdr:rowOff>147961</xdr:rowOff>
    </xdr:to>
    <xdr:sp macro="" textlink="">
      <xdr:nvSpPr>
        <xdr:cNvPr id="3" name="楕円 2">
          <a:extLst>
            <a:ext uri="{FF2B5EF4-FFF2-40B4-BE49-F238E27FC236}">
              <a16:creationId xmlns:a16="http://schemas.microsoft.com/office/drawing/2014/main" id="{06B02CB5-856E-4A29-97A6-1DD7A650FE95}"/>
            </a:ext>
          </a:extLst>
        </xdr:cNvPr>
        <xdr:cNvSpPr/>
      </xdr:nvSpPr>
      <xdr:spPr>
        <a:xfrm>
          <a:off x="6894066" y="670450"/>
          <a:ext cx="365279" cy="2358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147961</xdr:colOff>
      <xdr:row>17</xdr:row>
      <xdr:rowOff>240438</xdr:rowOff>
    </xdr:from>
    <xdr:to>
      <xdr:col>17</xdr:col>
      <xdr:colOff>4345</xdr:colOff>
      <xdr:row>19</xdr:row>
      <xdr:rowOff>226982</xdr:rowOff>
    </xdr:to>
    <xdr:sp macro="" textlink="">
      <xdr:nvSpPr>
        <xdr:cNvPr id="4" name="吹き出し: 角を丸めた四角形 3">
          <a:extLst>
            <a:ext uri="{FF2B5EF4-FFF2-40B4-BE49-F238E27FC236}">
              <a16:creationId xmlns:a16="http://schemas.microsoft.com/office/drawing/2014/main" id="{D1FC7AB1-D32E-45E3-AE19-F97F96CC9056}"/>
            </a:ext>
          </a:extLst>
        </xdr:cNvPr>
        <xdr:cNvSpPr/>
      </xdr:nvSpPr>
      <xdr:spPr>
        <a:xfrm>
          <a:off x="5118532" y="4568302"/>
          <a:ext cx="1419224" cy="490537"/>
        </a:xfrm>
        <a:prstGeom prst="wedgeRoundRectCallout">
          <a:avLst>
            <a:gd name="adj1" fmla="val 30816"/>
            <a:gd name="adj2" fmla="val -89919"/>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委託料基本額算定基準となる人数</a:t>
          </a:r>
        </a:p>
      </xdr:txBody>
    </xdr:sp>
    <xdr:clientData/>
  </xdr:twoCellAnchor>
  <xdr:twoCellAnchor>
    <xdr:from>
      <xdr:col>6</xdr:col>
      <xdr:colOff>314694</xdr:colOff>
      <xdr:row>13</xdr:row>
      <xdr:rowOff>258930</xdr:rowOff>
    </xdr:from>
    <xdr:to>
      <xdr:col>9</xdr:col>
      <xdr:colOff>448645</xdr:colOff>
      <xdr:row>15</xdr:row>
      <xdr:rowOff>87990</xdr:rowOff>
    </xdr:to>
    <xdr:sp macro="" textlink="">
      <xdr:nvSpPr>
        <xdr:cNvPr id="5" name="吹き出し: 角を丸めた四角形 4">
          <a:extLst>
            <a:ext uri="{FF2B5EF4-FFF2-40B4-BE49-F238E27FC236}">
              <a16:creationId xmlns:a16="http://schemas.microsoft.com/office/drawing/2014/main" id="{B3774B06-C1AF-42E3-94E7-40FF60B0317D}"/>
            </a:ext>
          </a:extLst>
        </xdr:cNvPr>
        <xdr:cNvSpPr/>
      </xdr:nvSpPr>
      <xdr:spPr>
        <a:xfrm>
          <a:off x="2645082" y="3273639"/>
          <a:ext cx="1743029" cy="494885"/>
        </a:xfrm>
        <a:prstGeom prst="wedgeRoundRectCallout">
          <a:avLst>
            <a:gd name="adj1" fmla="val 5916"/>
            <a:gd name="adj2" fmla="val 99774"/>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事業計画書の登録児童数欄に転記してください。</a:t>
          </a:r>
        </a:p>
      </xdr:txBody>
    </xdr:sp>
    <xdr:clientData/>
  </xdr:twoCellAnchor>
  <xdr:twoCellAnchor>
    <xdr:from>
      <xdr:col>4</xdr:col>
      <xdr:colOff>83229</xdr:colOff>
      <xdr:row>16</xdr:row>
      <xdr:rowOff>27743</xdr:rowOff>
    </xdr:from>
    <xdr:to>
      <xdr:col>11</xdr:col>
      <xdr:colOff>13871</xdr:colOff>
      <xdr:row>16</xdr:row>
      <xdr:rowOff>314418</xdr:rowOff>
    </xdr:to>
    <xdr:sp macro="" textlink="">
      <xdr:nvSpPr>
        <xdr:cNvPr id="6" name="四角形: 角を丸くする 5">
          <a:extLst>
            <a:ext uri="{FF2B5EF4-FFF2-40B4-BE49-F238E27FC236}">
              <a16:creationId xmlns:a16="http://schemas.microsoft.com/office/drawing/2014/main" id="{F0DF0D0E-5932-4FAF-91AD-BC56E79D268A}"/>
            </a:ext>
          </a:extLst>
        </xdr:cNvPr>
        <xdr:cNvSpPr/>
      </xdr:nvSpPr>
      <xdr:spPr>
        <a:xfrm>
          <a:off x="1331651" y="4022694"/>
          <a:ext cx="3652791" cy="286675"/>
        </a:xfrm>
        <a:prstGeom prst="roundRect">
          <a:avLst/>
        </a:prstGeom>
        <a:noFill/>
        <a:ln w="19050" cap="flat" cmpd="sng" algn="ctr">
          <a:solidFill>
            <a:schemeClr val="accent1"/>
          </a:solidFill>
          <a:prstDash val="lgDash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504867</xdr:colOff>
      <xdr:row>3</xdr:row>
      <xdr:rowOff>239326</xdr:rowOff>
    </xdr:from>
    <xdr:to>
      <xdr:col>13</xdr:col>
      <xdr:colOff>226565</xdr:colOff>
      <xdr:row>4</xdr:row>
      <xdr:rowOff>153348</xdr:rowOff>
    </xdr:to>
    <xdr:sp macro="" textlink="">
      <xdr:nvSpPr>
        <xdr:cNvPr id="2" name="楕円 1">
          <a:extLst>
            <a:ext uri="{FF2B5EF4-FFF2-40B4-BE49-F238E27FC236}">
              <a16:creationId xmlns:a16="http://schemas.microsoft.com/office/drawing/2014/main" id="{FE309680-7F20-43A2-83A9-1631E36DF94B}"/>
            </a:ext>
          </a:extLst>
        </xdr:cNvPr>
        <xdr:cNvSpPr/>
      </xdr:nvSpPr>
      <xdr:spPr>
        <a:xfrm>
          <a:off x="7172367" y="953701"/>
          <a:ext cx="369398" cy="2378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363616</xdr:colOff>
      <xdr:row>10</xdr:row>
      <xdr:rowOff>311412</xdr:rowOff>
    </xdr:from>
    <xdr:to>
      <xdr:col>8</xdr:col>
      <xdr:colOff>392149</xdr:colOff>
      <xdr:row>12</xdr:row>
      <xdr:rowOff>327888</xdr:rowOff>
    </xdr:to>
    <xdr:sp macro="" textlink="">
      <xdr:nvSpPr>
        <xdr:cNvPr id="3" name="四角形: 角を丸くする 2">
          <a:extLst>
            <a:ext uri="{FF2B5EF4-FFF2-40B4-BE49-F238E27FC236}">
              <a16:creationId xmlns:a16="http://schemas.microsoft.com/office/drawing/2014/main" id="{9357EA27-765B-41D0-9CCF-D2A59CB02590}"/>
            </a:ext>
          </a:extLst>
        </xdr:cNvPr>
        <xdr:cNvSpPr/>
      </xdr:nvSpPr>
      <xdr:spPr>
        <a:xfrm>
          <a:off x="1640371" y="3189178"/>
          <a:ext cx="3412948" cy="685253"/>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学年別，学校別に記入してください。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0AD8-15BF-4C61-938D-63ABF3639123}">
  <sheetPr>
    <tabColor theme="5" tint="0.79998168889431442"/>
  </sheetPr>
  <dimension ref="A1:AW43"/>
  <sheetViews>
    <sheetView tabSelected="1" view="pageBreakPreview" zoomScale="115" zoomScaleNormal="100" zoomScaleSheetLayoutView="115" workbookViewId="0">
      <selection activeCell="D1" sqref="D1"/>
    </sheetView>
  </sheetViews>
  <sheetFormatPr defaultColWidth="3.1328125" defaultRowHeight="18" customHeight="1" x14ac:dyDescent="0.25"/>
  <cols>
    <col min="1" max="5" width="2.59765625" style="1" customWidth="1"/>
    <col min="6" max="6" width="3.1328125" style="1" customWidth="1"/>
    <col min="7" max="15" width="2.59765625" style="1" customWidth="1"/>
    <col min="16" max="16" width="2.1328125" style="1" customWidth="1"/>
    <col min="17" max="17" width="3.1328125" style="1" customWidth="1"/>
    <col min="18" max="27" width="2.59765625" style="1" customWidth="1"/>
    <col min="28" max="28" width="3.1328125" style="1" customWidth="1"/>
    <col min="29" max="34" width="2.59765625" style="1" customWidth="1"/>
    <col min="35" max="35" width="3.1328125" style="1"/>
    <col min="36" max="36" width="2.59765625" style="1" customWidth="1"/>
    <col min="37" max="16384" width="3.1328125" style="1"/>
  </cols>
  <sheetData>
    <row r="1" spans="1:49" ht="24" customHeight="1" x14ac:dyDescent="0.25">
      <c r="A1" s="26"/>
      <c r="B1" s="26"/>
      <c r="C1" s="26"/>
      <c r="D1" s="26"/>
      <c r="E1" s="26"/>
      <c r="F1" s="26"/>
      <c r="G1" s="26"/>
      <c r="H1" s="26"/>
      <c r="I1" s="26"/>
      <c r="J1" s="26"/>
      <c r="K1" s="144"/>
      <c r="L1" s="144"/>
      <c r="M1" s="622"/>
      <c r="N1" s="622"/>
      <c r="O1" s="622"/>
      <c r="P1" s="622"/>
      <c r="Q1" s="622"/>
      <c r="R1" s="27" t="s">
        <v>0</v>
      </c>
      <c r="S1" s="145"/>
      <c r="T1" s="144"/>
      <c r="U1" s="28"/>
      <c r="V1" s="26"/>
      <c r="W1" s="26"/>
      <c r="X1" s="26"/>
      <c r="Y1" s="26"/>
      <c r="Z1" s="26"/>
      <c r="AA1" s="26"/>
      <c r="AB1" s="26"/>
      <c r="AC1" s="26"/>
      <c r="AD1" s="26"/>
      <c r="AE1" s="26"/>
      <c r="AF1" s="26"/>
      <c r="AG1" s="26"/>
      <c r="AH1" s="26"/>
      <c r="AI1" s="26"/>
    </row>
    <row r="2" spans="1:49" ht="7.15" customHeight="1" x14ac:dyDescent="0.25">
      <c r="A2" s="26"/>
      <c r="B2" s="26"/>
      <c r="C2" s="26"/>
      <c r="D2" s="26"/>
      <c r="E2" s="26"/>
      <c r="F2" s="26"/>
      <c r="G2" s="26"/>
      <c r="H2" s="26"/>
      <c r="I2" s="26"/>
      <c r="J2" s="26"/>
      <c r="K2" s="144"/>
      <c r="L2" s="144"/>
      <c r="M2" s="26"/>
      <c r="N2" s="146"/>
      <c r="O2" s="146"/>
      <c r="P2" s="147"/>
      <c r="Q2" s="148"/>
      <c r="R2" s="27"/>
      <c r="S2" s="145"/>
      <c r="T2" s="144"/>
      <c r="U2" s="28"/>
      <c r="V2" s="26"/>
      <c r="W2" s="26"/>
      <c r="X2" s="26"/>
      <c r="Y2" s="26"/>
      <c r="Z2" s="26"/>
      <c r="AA2" s="26"/>
      <c r="AB2" s="26"/>
      <c r="AC2" s="26"/>
      <c r="AD2" s="26"/>
      <c r="AE2" s="26"/>
      <c r="AF2" s="26"/>
      <c r="AG2" s="26"/>
      <c r="AH2" s="26"/>
      <c r="AI2" s="26"/>
    </row>
    <row r="3" spans="1:49" ht="23.25" customHeight="1" x14ac:dyDescent="0.25">
      <c r="A3" s="649" t="s">
        <v>238</v>
      </c>
      <c r="B3" s="650"/>
      <c r="C3" s="650"/>
      <c r="D3" s="650"/>
      <c r="E3" s="650"/>
      <c r="F3" s="651"/>
      <c r="G3" s="638"/>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40"/>
    </row>
    <row r="4" spans="1:49" ht="23.25" customHeight="1" x14ac:dyDescent="0.25">
      <c r="A4" s="641" t="s">
        <v>1</v>
      </c>
      <c r="B4" s="642"/>
      <c r="C4" s="642"/>
      <c r="D4" s="642"/>
      <c r="E4" s="642"/>
      <c r="F4" s="643"/>
      <c r="G4" s="652"/>
      <c r="H4" s="652"/>
      <c r="I4" s="652"/>
      <c r="J4" s="652"/>
      <c r="K4" s="652"/>
      <c r="L4" s="652"/>
      <c r="M4" s="652"/>
      <c r="N4" s="652"/>
      <c r="O4" s="652"/>
      <c r="P4" s="652"/>
      <c r="Q4" s="652"/>
      <c r="R4" s="652"/>
      <c r="S4" s="652"/>
      <c r="T4" s="652"/>
      <c r="U4" s="652"/>
      <c r="V4" s="652"/>
      <c r="W4" s="652"/>
      <c r="X4" s="652"/>
      <c r="Y4" s="644"/>
      <c r="Z4" s="149" t="s">
        <v>2</v>
      </c>
      <c r="AA4" s="150"/>
      <c r="AB4" s="151"/>
      <c r="AC4" s="566"/>
      <c r="AD4" s="566"/>
      <c r="AE4" s="566"/>
      <c r="AF4" s="566"/>
      <c r="AG4" s="566"/>
      <c r="AH4" s="566"/>
      <c r="AI4" s="567"/>
    </row>
    <row r="5" spans="1:49" ht="23.25" customHeight="1" x14ac:dyDescent="0.25">
      <c r="A5" s="637" t="s">
        <v>3</v>
      </c>
      <c r="B5" s="570"/>
      <c r="C5" s="570"/>
      <c r="D5" s="570"/>
      <c r="E5" s="570"/>
      <c r="F5" s="571"/>
      <c r="G5" s="638"/>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40"/>
    </row>
    <row r="6" spans="1:49" ht="23.25" customHeight="1" x14ac:dyDescent="0.25">
      <c r="A6" s="641" t="s">
        <v>1</v>
      </c>
      <c r="B6" s="642"/>
      <c r="C6" s="642"/>
      <c r="D6" s="642"/>
      <c r="E6" s="642"/>
      <c r="F6" s="643"/>
      <c r="G6" s="644"/>
      <c r="H6" s="645"/>
      <c r="I6" s="645"/>
      <c r="J6" s="645"/>
      <c r="K6" s="645"/>
      <c r="L6" s="645"/>
      <c r="M6" s="645"/>
      <c r="N6" s="645"/>
      <c r="O6" s="645"/>
      <c r="P6" s="645"/>
      <c r="Q6" s="645"/>
      <c r="R6" s="645"/>
      <c r="S6" s="645"/>
      <c r="T6" s="645"/>
      <c r="U6" s="645"/>
      <c r="V6" s="645"/>
      <c r="W6" s="645"/>
      <c r="X6" s="645"/>
      <c r="Y6" s="645"/>
      <c r="Z6" s="152" t="s">
        <v>2</v>
      </c>
      <c r="AA6" s="36"/>
      <c r="AB6" s="36"/>
      <c r="AC6" s="566"/>
      <c r="AD6" s="566"/>
      <c r="AE6" s="566"/>
      <c r="AF6" s="566"/>
      <c r="AG6" s="566"/>
      <c r="AH6" s="566"/>
      <c r="AI6" s="567"/>
      <c r="AW6" s="20"/>
    </row>
    <row r="7" spans="1:49" ht="23.25" customHeight="1" x14ac:dyDescent="0.25">
      <c r="A7" s="597" t="s">
        <v>4</v>
      </c>
      <c r="B7" s="598"/>
      <c r="C7" s="598"/>
      <c r="D7" s="598"/>
      <c r="E7" s="598"/>
      <c r="F7" s="599"/>
      <c r="G7" s="646"/>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8"/>
    </row>
    <row r="8" spans="1:49" ht="15" customHeight="1" x14ac:dyDescent="0.25">
      <c r="A8" s="174"/>
      <c r="B8" s="174"/>
      <c r="C8" s="174"/>
      <c r="D8" s="174"/>
      <c r="E8" s="174"/>
      <c r="F8" s="174"/>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row>
    <row r="9" spans="1:49" ht="21.75" customHeight="1" x14ac:dyDescent="0.25">
      <c r="A9" s="18" t="s">
        <v>134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49" ht="21.75" customHeight="1" x14ac:dyDescent="0.25">
      <c r="A10" s="597" t="s">
        <v>14</v>
      </c>
      <c r="B10" s="598"/>
      <c r="C10" s="598"/>
      <c r="D10" s="598"/>
      <c r="E10" s="598"/>
      <c r="F10" s="599"/>
      <c r="G10" s="177" t="s">
        <v>219</v>
      </c>
      <c r="H10" s="179"/>
      <c r="I10" s="606"/>
      <c r="J10" s="606"/>
      <c r="K10" s="606"/>
      <c r="L10" s="29" t="s">
        <v>13</v>
      </c>
      <c r="M10" s="29"/>
      <c r="N10" s="29" t="s">
        <v>218</v>
      </c>
      <c r="O10" s="29"/>
      <c r="P10" s="29"/>
      <c r="Q10" s="29"/>
      <c r="R10" s="29"/>
      <c r="S10" s="29"/>
      <c r="T10" s="29"/>
      <c r="U10" s="29"/>
      <c r="V10" s="606"/>
      <c r="W10" s="606"/>
      <c r="X10" s="29" t="s">
        <v>13</v>
      </c>
      <c r="Y10" s="29" t="s">
        <v>119</v>
      </c>
      <c r="Z10" s="29"/>
      <c r="AA10" s="29"/>
      <c r="AB10" s="29"/>
      <c r="AC10" s="29"/>
      <c r="AD10" s="29"/>
      <c r="AE10" s="29"/>
      <c r="AF10" s="29"/>
      <c r="AG10" s="29"/>
      <c r="AH10" s="29"/>
      <c r="AI10" s="30"/>
    </row>
    <row r="11" spans="1:49" ht="18" customHeight="1" x14ac:dyDescent="0.25">
      <c r="A11" s="637" t="s">
        <v>25</v>
      </c>
      <c r="B11" s="570"/>
      <c r="C11" s="570"/>
      <c r="D11" s="570"/>
      <c r="E11" s="570"/>
      <c r="F11" s="571"/>
      <c r="G11" s="630" t="s">
        <v>5</v>
      </c>
      <c r="H11" s="630"/>
      <c r="I11" s="630"/>
      <c r="J11" s="656"/>
      <c r="K11" s="599" t="s">
        <v>6</v>
      </c>
      <c r="L11" s="630"/>
      <c r="M11" s="630"/>
      <c r="N11" s="597"/>
      <c r="O11" s="657" t="s">
        <v>7</v>
      </c>
      <c r="P11" s="630"/>
      <c r="Q11" s="630"/>
      <c r="R11" s="597"/>
      <c r="S11" s="657" t="s">
        <v>8</v>
      </c>
      <c r="T11" s="630"/>
      <c r="U11" s="630"/>
      <c r="V11" s="597"/>
      <c r="W11" s="657" t="s">
        <v>9</v>
      </c>
      <c r="X11" s="630"/>
      <c r="Y11" s="630"/>
      <c r="Z11" s="656"/>
      <c r="AA11" s="599" t="s">
        <v>10</v>
      </c>
      <c r="AB11" s="630"/>
      <c r="AC11" s="630"/>
      <c r="AD11" s="630"/>
      <c r="AE11" s="630" t="s">
        <v>11</v>
      </c>
      <c r="AF11" s="630"/>
      <c r="AG11" s="630"/>
      <c r="AH11" s="630"/>
      <c r="AI11" s="630"/>
    </row>
    <row r="12" spans="1:49" ht="18" customHeight="1" x14ac:dyDescent="0.25">
      <c r="A12" s="653"/>
      <c r="B12" s="654"/>
      <c r="C12" s="654"/>
      <c r="D12" s="654"/>
      <c r="E12" s="654"/>
      <c r="F12" s="655"/>
      <c r="G12" s="631">
        <f>'3.児童名簿表紙'!E17</f>
        <v>0</v>
      </c>
      <c r="H12" s="632"/>
      <c r="I12" s="632"/>
      <c r="J12" s="49" t="s">
        <v>13</v>
      </c>
      <c r="K12" s="633">
        <f>'3.児童名簿表紙'!F17</f>
        <v>0</v>
      </c>
      <c r="L12" s="632"/>
      <c r="M12" s="632"/>
      <c r="N12" s="49" t="s">
        <v>13</v>
      </c>
      <c r="O12" s="633">
        <f>'3.児童名簿表紙'!G17</f>
        <v>0</v>
      </c>
      <c r="P12" s="632"/>
      <c r="Q12" s="632"/>
      <c r="R12" s="154" t="s">
        <v>13</v>
      </c>
      <c r="S12" s="632">
        <f>'3.児童名簿表紙'!H17</f>
        <v>0</v>
      </c>
      <c r="T12" s="632"/>
      <c r="U12" s="632"/>
      <c r="V12" s="49" t="s">
        <v>13</v>
      </c>
      <c r="W12" s="633">
        <f>'3.児童名簿表紙'!I17</f>
        <v>0</v>
      </c>
      <c r="X12" s="632"/>
      <c r="Y12" s="632"/>
      <c r="Z12" s="49" t="s">
        <v>13</v>
      </c>
      <c r="AA12" s="633">
        <f>'3.児童名簿表紙'!J17</f>
        <v>0</v>
      </c>
      <c r="AB12" s="632"/>
      <c r="AC12" s="632"/>
      <c r="AD12" s="155" t="s">
        <v>13</v>
      </c>
      <c r="AE12" s="634">
        <f>SUM(G12,K12,O12,S12,W12,AA12)</f>
        <v>0</v>
      </c>
      <c r="AF12" s="635"/>
      <c r="AG12" s="635"/>
      <c r="AH12" s="635"/>
      <c r="AI12" s="155" t="s">
        <v>13</v>
      </c>
    </row>
    <row r="13" spans="1:49" ht="18" customHeight="1" x14ac:dyDescent="0.25">
      <c r="A13" s="31"/>
      <c r="B13" s="623" t="s">
        <v>135</v>
      </c>
      <c r="C13" s="624"/>
      <c r="D13" s="624"/>
      <c r="E13" s="624"/>
      <c r="F13" s="625"/>
      <c r="G13" s="626"/>
      <c r="H13" s="627"/>
      <c r="I13" s="627"/>
      <c r="J13" s="36" t="s">
        <v>13</v>
      </c>
      <c r="K13" s="613"/>
      <c r="L13" s="614"/>
      <c r="M13" s="614"/>
      <c r="N13" s="36" t="s">
        <v>13</v>
      </c>
      <c r="O13" s="613"/>
      <c r="P13" s="614"/>
      <c r="Q13" s="614"/>
      <c r="R13" s="156" t="s">
        <v>13</v>
      </c>
      <c r="S13" s="627"/>
      <c r="T13" s="627"/>
      <c r="U13" s="627"/>
      <c r="V13" s="36" t="s">
        <v>13</v>
      </c>
      <c r="W13" s="613"/>
      <c r="X13" s="614"/>
      <c r="Y13" s="614"/>
      <c r="Z13" s="36" t="s">
        <v>13</v>
      </c>
      <c r="AA13" s="613"/>
      <c r="AB13" s="614"/>
      <c r="AC13" s="614"/>
      <c r="AD13" s="37" t="s">
        <v>13</v>
      </c>
      <c r="AE13" s="615">
        <f>SUM(G13,K13,O13,S13,W13,AA13)</f>
        <v>0</v>
      </c>
      <c r="AF13" s="616"/>
      <c r="AG13" s="616"/>
      <c r="AH13" s="616"/>
      <c r="AI13" s="37" t="s">
        <v>13</v>
      </c>
    </row>
    <row r="14" spans="1:49" ht="23.25" customHeight="1" x14ac:dyDescent="0.25">
      <c r="A14" s="617" t="s">
        <v>12</v>
      </c>
      <c r="B14" s="598"/>
      <c r="C14" s="598"/>
      <c r="D14" s="598"/>
      <c r="E14" s="598"/>
      <c r="F14" s="599"/>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row>
    <row r="15" spans="1:49" ht="12.75" customHeight="1" x14ac:dyDescent="0.25">
      <c r="A15" s="579" t="s">
        <v>178</v>
      </c>
      <c r="B15" s="580"/>
      <c r="C15" s="580"/>
      <c r="D15" s="580"/>
      <c r="E15" s="580"/>
      <c r="F15" s="581"/>
      <c r="G15" s="32"/>
      <c r="H15" s="619"/>
      <c r="I15" s="619"/>
      <c r="J15" s="619"/>
      <c r="K15" s="26"/>
      <c r="L15" s="26"/>
      <c r="M15" s="26"/>
      <c r="N15" s="26"/>
      <c r="O15" s="26"/>
      <c r="P15" s="34" t="s">
        <v>23</v>
      </c>
      <c r="Q15" s="26"/>
      <c r="R15" s="26"/>
      <c r="S15" s="26"/>
      <c r="T15" s="34"/>
      <c r="U15" s="34"/>
      <c r="V15" s="34"/>
      <c r="W15" s="34"/>
      <c r="X15" s="34"/>
      <c r="Y15" s="34"/>
      <c r="Z15" s="34"/>
      <c r="AA15" s="34"/>
      <c r="AB15" s="34"/>
      <c r="AC15" s="34"/>
      <c r="AD15" s="34"/>
      <c r="AE15" s="34"/>
      <c r="AF15" s="34"/>
      <c r="AG15" s="34"/>
      <c r="AH15" s="34"/>
      <c r="AI15" s="33"/>
    </row>
    <row r="16" spans="1:49" ht="12.75" customHeight="1" x14ac:dyDescent="0.25">
      <c r="A16" s="582"/>
      <c r="B16" s="583"/>
      <c r="C16" s="583"/>
      <c r="D16" s="583"/>
      <c r="E16" s="583"/>
      <c r="F16" s="584"/>
      <c r="G16" s="26"/>
      <c r="H16" s="620"/>
      <c r="I16" s="620"/>
      <c r="J16" s="620"/>
      <c r="K16" s="26" t="s">
        <v>13</v>
      </c>
      <c r="L16" s="26"/>
      <c r="M16" s="621"/>
      <c r="N16" s="621"/>
      <c r="O16" s="26"/>
      <c r="P16" s="26"/>
      <c r="Q16" s="34" t="s">
        <v>24</v>
      </c>
      <c r="R16" s="26"/>
      <c r="S16" s="26"/>
      <c r="T16" s="34"/>
      <c r="U16" s="34"/>
      <c r="V16" s="34"/>
      <c r="W16" s="34"/>
      <c r="X16" s="34"/>
      <c r="Y16" s="34"/>
      <c r="Z16" s="34"/>
      <c r="AA16" s="34"/>
      <c r="AB16" s="34"/>
      <c r="AC16" s="34"/>
      <c r="AD16" s="34"/>
      <c r="AE16" s="34" t="s">
        <v>49</v>
      </c>
      <c r="AF16" s="596"/>
      <c r="AG16" s="596"/>
      <c r="AH16" s="34" t="s">
        <v>176</v>
      </c>
      <c r="AI16" s="33"/>
    </row>
    <row r="17" spans="1:35" ht="12.75" customHeight="1" x14ac:dyDescent="0.25">
      <c r="A17" s="585"/>
      <c r="B17" s="586"/>
      <c r="C17" s="586"/>
      <c r="D17" s="586"/>
      <c r="E17" s="586"/>
      <c r="F17" s="587"/>
      <c r="G17" s="628" t="s">
        <v>239</v>
      </c>
      <c r="H17" s="629"/>
      <c r="I17" s="629"/>
      <c r="J17" s="629"/>
      <c r="K17" s="629"/>
      <c r="L17" s="36"/>
      <c r="M17" s="622"/>
      <c r="N17" s="622"/>
      <c r="O17" s="35" t="s">
        <v>21</v>
      </c>
      <c r="P17" s="36"/>
      <c r="Q17" s="35" t="s">
        <v>179</v>
      </c>
      <c r="R17" s="36"/>
      <c r="S17" s="36"/>
      <c r="T17" s="622"/>
      <c r="U17" s="622"/>
      <c r="V17" s="622"/>
      <c r="W17" s="622"/>
      <c r="X17" s="622"/>
      <c r="Y17" s="622"/>
      <c r="Z17" s="622"/>
      <c r="AA17" s="622"/>
      <c r="AB17" s="622"/>
      <c r="AC17" s="35" t="s">
        <v>175</v>
      </c>
      <c r="AD17" s="35"/>
      <c r="AE17" s="35" t="s">
        <v>49</v>
      </c>
      <c r="AF17" s="636"/>
      <c r="AG17" s="636"/>
      <c r="AH17" s="35" t="s">
        <v>176</v>
      </c>
      <c r="AI17" s="37"/>
    </row>
    <row r="18" spans="1:35" ht="12.75" customHeight="1" x14ac:dyDescent="0.25">
      <c r="A18" s="178"/>
      <c r="B18" s="178"/>
      <c r="C18" s="178"/>
      <c r="D18" s="178"/>
      <c r="E18" s="178"/>
      <c r="F18" s="178"/>
      <c r="G18" s="26"/>
      <c r="H18" s="26"/>
      <c r="I18" s="26"/>
      <c r="J18" s="26"/>
      <c r="K18" s="26"/>
      <c r="L18" s="26"/>
      <c r="M18" s="26"/>
      <c r="N18" s="26"/>
      <c r="O18" s="26"/>
      <c r="P18" s="26"/>
      <c r="Q18" s="26"/>
      <c r="R18" s="26"/>
      <c r="S18" s="38"/>
      <c r="T18" s="34"/>
      <c r="U18" s="34"/>
      <c r="V18" s="34"/>
      <c r="W18" s="34"/>
      <c r="X18" s="34"/>
      <c r="Y18" s="34"/>
      <c r="Z18" s="34"/>
      <c r="AA18" s="34"/>
      <c r="AB18" s="34"/>
      <c r="AC18" s="34"/>
      <c r="AD18" s="34"/>
      <c r="AE18" s="34"/>
      <c r="AF18" s="34"/>
      <c r="AG18" s="34"/>
      <c r="AH18" s="34"/>
      <c r="AI18" s="26"/>
    </row>
    <row r="19" spans="1:35" ht="21.75" customHeight="1" x14ac:dyDescent="0.25">
      <c r="A19" s="18" t="s">
        <v>245</v>
      </c>
      <c r="B19" s="26"/>
      <c r="C19" s="26"/>
      <c r="D19" s="26"/>
      <c r="E19" s="26"/>
      <c r="F19" s="26"/>
      <c r="G19" s="26"/>
      <c r="H19" s="38"/>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row>
    <row r="20" spans="1:35" ht="23.25" customHeight="1" x14ac:dyDescent="0.25">
      <c r="A20" s="610"/>
      <c r="B20" s="611"/>
      <c r="C20" s="611"/>
      <c r="D20" s="611"/>
      <c r="E20" s="612"/>
      <c r="F20" s="597" t="s">
        <v>121</v>
      </c>
      <c r="G20" s="598"/>
      <c r="H20" s="598"/>
      <c r="I20" s="598"/>
      <c r="J20" s="598"/>
      <c r="K20" s="599"/>
      <c r="L20" s="597" t="s">
        <v>115</v>
      </c>
      <c r="M20" s="598"/>
      <c r="N20" s="598"/>
      <c r="O20" s="598"/>
      <c r="P20" s="598"/>
      <c r="Q20" s="599"/>
      <c r="R20" s="597" t="s">
        <v>116</v>
      </c>
      <c r="S20" s="598"/>
      <c r="T20" s="598"/>
      <c r="U20" s="598"/>
      <c r="V20" s="598"/>
      <c r="W20" s="599"/>
      <c r="X20" s="597" t="s">
        <v>230</v>
      </c>
      <c r="Y20" s="598"/>
      <c r="Z20" s="598"/>
      <c r="AA20" s="598"/>
      <c r="AB20" s="598"/>
      <c r="AC20" s="599"/>
      <c r="AD20" s="597" t="s">
        <v>16</v>
      </c>
      <c r="AE20" s="598"/>
      <c r="AF20" s="598"/>
      <c r="AG20" s="598"/>
      <c r="AH20" s="598"/>
      <c r="AI20" s="599"/>
    </row>
    <row r="21" spans="1:35" ht="19.5" customHeight="1" x14ac:dyDescent="0.25">
      <c r="A21" s="597" t="s">
        <v>113</v>
      </c>
      <c r="B21" s="598"/>
      <c r="C21" s="598"/>
      <c r="D21" s="598"/>
      <c r="E21" s="599"/>
      <c r="F21" s="605"/>
      <c r="G21" s="606"/>
      <c r="H21" s="157" t="s">
        <v>117</v>
      </c>
      <c r="I21" s="604"/>
      <c r="J21" s="604"/>
      <c r="K21" s="157" t="s">
        <v>118</v>
      </c>
      <c r="L21" s="605"/>
      <c r="M21" s="606"/>
      <c r="N21" s="157" t="s">
        <v>117</v>
      </c>
      <c r="O21" s="604"/>
      <c r="P21" s="604"/>
      <c r="Q21" s="157" t="s">
        <v>118</v>
      </c>
      <c r="R21" s="605"/>
      <c r="S21" s="606"/>
      <c r="T21" s="157" t="s">
        <v>117</v>
      </c>
      <c r="U21" s="604"/>
      <c r="V21" s="604"/>
      <c r="W21" s="157" t="s">
        <v>118</v>
      </c>
      <c r="X21" s="605"/>
      <c r="Y21" s="606"/>
      <c r="Z21" s="157" t="s">
        <v>117</v>
      </c>
      <c r="AA21" s="604"/>
      <c r="AB21" s="604"/>
      <c r="AC21" s="157" t="s">
        <v>118</v>
      </c>
      <c r="AD21" s="607"/>
      <c r="AE21" s="608"/>
      <c r="AF21" s="608"/>
      <c r="AG21" s="608"/>
      <c r="AH21" s="608"/>
      <c r="AI21" s="609"/>
    </row>
    <row r="22" spans="1:35" ht="19.5" customHeight="1" x14ac:dyDescent="0.25">
      <c r="A22" s="597" t="s">
        <v>114</v>
      </c>
      <c r="B22" s="598"/>
      <c r="C22" s="598"/>
      <c r="D22" s="598"/>
      <c r="E22" s="599"/>
      <c r="F22" s="605"/>
      <c r="G22" s="606"/>
      <c r="H22" s="157" t="s">
        <v>117</v>
      </c>
      <c r="I22" s="604"/>
      <c r="J22" s="604"/>
      <c r="K22" s="157" t="s">
        <v>118</v>
      </c>
      <c r="L22" s="605"/>
      <c r="M22" s="606"/>
      <c r="N22" s="157" t="s">
        <v>117</v>
      </c>
      <c r="O22" s="604"/>
      <c r="P22" s="604"/>
      <c r="Q22" s="157" t="s">
        <v>118</v>
      </c>
      <c r="R22" s="605"/>
      <c r="S22" s="606"/>
      <c r="T22" s="157" t="s">
        <v>117</v>
      </c>
      <c r="U22" s="604"/>
      <c r="V22" s="604"/>
      <c r="W22" s="157" t="s">
        <v>118</v>
      </c>
      <c r="X22" s="605"/>
      <c r="Y22" s="606"/>
      <c r="Z22" s="157" t="s">
        <v>117</v>
      </c>
      <c r="AA22" s="604"/>
      <c r="AB22" s="604"/>
      <c r="AC22" s="157" t="s">
        <v>118</v>
      </c>
      <c r="AD22" s="607"/>
      <c r="AE22" s="608"/>
      <c r="AF22" s="608"/>
      <c r="AG22" s="608"/>
      <c r="AH22" s="608"/>
      <c r="AI22" s="609"/>
    </row>
    <row r="23" spans="1:35" ht="19.5" customHeight="1" x14ac:dyDescent="0.25">
      <c r="A23" s="597" t="s">
        <v>240</v>
      </c>
      <c r="B23" s="598"/>
      <c r="C23" s="598"/>
      <c r="D23" s="598"/>
      <c r="E23" s="599"/>
      <c r="F23" s="600">
        <f>'5.開所予定内訳書 '!AM32</f>
        <v>0</v>
      </c>
      <c r="G23" s="601"/>
      <c r="H23" s="601"/>
      <c r="I23" s="601"/>
      <c r="J23" s="601"/>
      <c r="K23" s="29" t="s">
        <v>15</v>
      </c>
      <c r="L23" s="600">
        <f>'5.開所予定内訳書 '!AN32</f>
        <v>0</v>
      </c>
      <c r="M23" s="601"/>
      <c r="N23" s="601"/>
      <c r="O23" s="601"/>
      <c r="P23" s="601"/>
      <c r="Q23" s="29" t="s">
        <v>15</v>
      </c>
      <c r="R23" s="600">
        <f>'5.開所予定内訳書 '!AO32</f>
        <v>0</v>
      </c>
      <c r="S23" s="601"/>
      <c r="T23" s="601"/>
      <c r="U23" s="601"/>
      <c r="V23" s="601"/>
      <c r="W23" s="29" t="s">
        <v>15</v>
      </c>
      <c r="X23" s="600">
        <f>'5.開所予定内訳書 '!AP32</f>
        <v>0</v>
      </c>
      <c r="Y23" s="601"/>
      <c r="Z23" s="601"/>
      <c r="AA23" s="601"/>
      <c r="AB23" s="601"/>
      <c r="AC23" s="29" t="s">
        <v>15</v>
      </c>
      <c r="AD23" s="600">
        <f>F23+L23+R23+X23</f>
        <v>0</v>
      </c>
      <c r="AE23" s="601"/>
      <c r="AF23" s="601"/>
      <c r="AG23" s="601"/>
      <c r="AH23" s="601"/>
      <c r="AI23" s="30" t="s">
        <v>15</v>
      </c>
    </row>
    <row r="24" spans="1:35" ht="15" customHeight="1" x14ac:dyDescent="0.25">
      <c r="A24" s="174"/>
      <c r="B24" s="174"/>
      <c r="C24" s="174"/>
      <c r="D24" s="174"/>
      <c r="E24" s="174"/>
      <c r="F24" s="158"/>
      <c r="G24" s="158"/>
      <c r="H24" s="158"/>
      <c r="I24" s="158"/>
      <c r="J24" s="158"/>
      <c r="K24" s="26"/>
      <c r="L24" s="158"/>
      <c r="M24" s="158"/>
      <c r="N24" s="158"/>
      <c r="O24" s="158"/>
      <c r="P24" s="158"/>
      <c r="Q24" s="26"/>
      <c r="R24" s="158"/>
      <c r="S24" s="158"/>
      <c r="T24" s="158"/>
      <c r="U24" s="158"/>
      <c r="V24" s="158"/>
      <c r="W24" s="26"/>
      <c r="X24" s="158"/>
      <c r="Y24" s="158"/>
      <c r="Z24" s="158"/>
      <c r="AA24" s="158"/>
      <c r="AB24" s="158"/>
      <c r="AC24" s="26"/>
      <c r="AD24" s="158"/>
      <c r="AE24" s="158"/>
      <c r="AF24" s="158"/>
      <c r="AG24" s="158"/>
      <c r="AH24" s="39"/>
      <c r="AI24" s="26"/>
    </row>
    <row r="25" spans="1:35" ht="22.5" customHeight="1" x14ac:dyDescent="0.25">
      <c r="A25" s="18" t="s">
        <v>17</v>
      </c>
      <c r="B25" s="26"/>
      <c r="C25" s="26"/>
      <c r="D25" s="26"/>
      <c r="E25" s="26"/>
      <c r="F25" s="26"/>
      <c r="G25" s="26"/>
      <c r="H25" s="26"/>
      <c r="I25" s="26"/>
      <c r="J25" s="26"/>
      <c r="K25" s="26"/>
      <c r="L25" s="26"/>
      <c r="M25" s="26"/>
      <c r="N25" s="36"/>
      <c r="O25" s="36"/>
      <c r="P25" s="36"/>
      <c r="Q25" s="36"/>
      <c r="R25" s="36"/>
      <c r="S25" s="36"/>
      <c r="T25" s="36"/>
      <c r="U25" s="36"/>
      <c r="V25" s="159"/>
      <c r="W25" s="36"/>
      <c r="X25" s="36"/>
      <c r="Y25" s="36"/>
      <c r="Z25" s="36"/>
      <c r="AA25" s="36"/>
      <c r="AB25" s="36"/>
      <c r="AC25" s="36"/>
      <c r="AD25" s="36"/>
      <c r="AE25" s="36"/>
      <c r="AF25" s="36"/>
      <c r="AG25" s="36"/>
      <c r="AH25" s="36"/>
      <c r="AI25" s="26"/>
    </row>
    <row r="26" spans="1:35" ht="23.25" customHeight="1" x14ac:dyDescent="0.25">
      <c r="A26" s="579" t="s">
        <v>22</v>
      </c>
      <c r="B26" s="580"/>
      <c r="C26" s="580"/>
      <c r="D26" s="580"/>
      <c r="E26" s="581"/>
      <c r="F26" s="40" t="s">
        <v>18</v>
      </c>
      <c r="G26" s="41"/>
      <c r="H26" s="41"/>
      <c r="I26" s="41"/>
      <c r="J26" s="41"/>
      <c r="K26" s="41"/>
      <c r="L26" s="41"/>
      <c r="M26" s="160"/>
      <c r="N26" s="161"/>
      <c r="O26" s="161"/>
      <c r="P26" s="589"/>
      <c r="Q26" s="589"/>
      <c r="R26" s="589"/>
      <c r="S26" s="49" t="s">
        <v>13</v>
      </c>
      <c r="T26" s="162" t="s">
        <v>20</v>
      </c>
      <c r="U26" s="162"/>
      <c r="V26" s="49"/>
      <c r="W26" s="49"/>
      <c r="X26" s="590"/>
      <c r="Y26" s="590"/>
      <c r="Z26" s="590"/>
      <c r="AA26" s="162" t="s">
        <v>13</v>
      </c>
      <c r="AB26" s="162" t="s">
        <v>137</v>
      </c>
      <c r="AC26" s="162" t="s">
        <v>136</v>
      </c>
      <c r="AD26" s="49"/>
      <c r="AE26" s="590"/>
      <c r="AF26" s="590"/>
      <c r="AG26" s="590"/>
      <c r="AH26" s="34" t="s">
        <v>21</v>
      </c>
      <c r="AI26" s="42"/>
    </row>
    <row r="27" spans="1:35" ht="23.25" customHeight="1" x14ac:dyDescent="0.25">
      <c r="A27" s="582"/>
      <c r="B27" s="583"/>
      <c r="C27" s="583"/>
      <c r="D27" s="583"/>
      <c r="E27" s="584"/>
      <c r="F27" s="43" t="s">
        <v>19</v>
      </c>
      <c r="G27" s="44"/>
      <c r="H27" s="44"/>
      <c r="I27" s="44"/>
      <c r="J27" s="44"/>
      <c r="K27" s="44"/>
      <c r="L27" s="44"/>
      <c r="M27" s="163"/>
      <c r="N27" s="164"/>
      <c r="O27" s="163"/>
      <c r="P27" s="591"/>
      <c r="Q27" s="591"/>
      <c r="R27" s="591"/>
      <c r="S27" s="45" t="s">
        <v>13</v>
      </c>
      <c r="T27" s="44" t="s">
        <v>20</v>
      </c>
      <c r="U27" s="44"/>
      <c r="V27" s="45"/>
      <c r="W27" s="45"/>
      <c r="X27" s="592"/>
      <c r="Y27" s="592"/>
      <c r="Z27" s="592"/>
      <c r="AA27" s="44" t="s">
        <v>13</v>
      </c>
      <c r="AB27" s="44" t="s">
        <v>137</v>
      </c>
      <c r="AC27" s="44" t="s">
        <v>136</v>
      </c>
      <c r="AD27" s="45"/>
      <c r="AE27" s="592"/>
      <c r="AF27" s="592"/>
      <c r="AG27" s="592"/>
      <c r="AH27" s="44" t="s">
        <v>21</v>
      </c>
      <c r="AI27" s="46"/>
    </row>
    <row r="28" spans="1:35" ht="23.25" customHeight="1" x14ac:dyDescent="0.25">
      <c r="A28" s="582"/>
      <c r="B28" s="583"/>
      <c r="C28" s="583"/>
      <c r="D28" s="583"/>
      <c r="E28" s="584"/>
      <c r="F28" s="593" t="s">
        <v>236</v>
      </c>
      <c r="G28" s="594"/>
      <c r="H28" s="594"/>
      <c r="I28" s="594"/>
      <c r="J28" s="594"/>
      <c r="K28" s="594"/>
      <c r="L28" s="594"/>
      <c r="M28" s="594"/>
      <c r="N28" s="594"/>
      <c r="O28" s="595"/>
      <c r="P28" s="596"/>
      <c r="Q28" s="596"/>
      <c r="R28" s="596"/>
      <c r="S28" s="26" t="s">
        <v>13</v>
      </c>
      <c r="T28" s="34" t="s">
        <v>20</v>
      </c>
      <c r="U28" s="34"/>
      <c r="V28" s="26"/>
      <c r="W28" s="26"/>
      <c r="X28" s="596"/>
      <c r="Y28" s="596"/>
      <c r="Z28" s="596"/>
      <c r="AA28" s="34" t="s">
        <v>13</v>
      </c>
      <c r="AB28" s="47" t="s">
        <v>137</v>
      </c>
      <c r="AC28" s="48" t="s">
        <v>136</v>
      </c>
      <c r="AD28" s="26"/>
      <c r="AE28" s="596"/>
      <c r="AF28" s="596"/>
      <c r="AG28" s="596"/>
      <c r="AH28" s="34" t="s">
        <v>21</v>
      </c>
      <c r="AI28" s="165"/>
    </row>
    <row r="29" spans="1:35" ht="23.25" customHeight="1" x14ac:dyDescent="0.25">
      <c r="A29" s="585"/>
      <c r="B29" s="586"/>
      <c r="C29" s="586"/>
      <c r="D29" s="586"/>
      <c r="E29" s="587"/>
      <c r="F29" s="36" t="s">
        <v>241</v>
      </c>
      <c r="G29" s="35"/>
      <c r="H29" s="35"/>
      <c r="I29" s="35" t="s">
        <v>49</v>
      </c>
      <c r="J29" s="602"/>
      <c r="K29" s="602"/>
      <c r="L29" s="602"/>
      <c r="M29" s="602"/>
      <c r="N29" s="35" t="s">
        <v>119</v>
      </c>
      <c r="O29" s="166"/>
      <c r="P29" s="603"/>
      <c r="Q29" s="603"/>
      <c r="R29" s="603"/>
      <c r="S29" s="167" t="s">
        <v>13</v>
      </c>
      <c r="T29" s="168" t="s">
        <v>20</v>
      </c>
      <c r="U29" s="168"/>
      <c r="V29" s="167"/>
      <c r="W29" s="167"/>
      <c r="X29" s="603"/>
      <c r="Y29" s="603"/>
      <c r="Z29" s="603"/>
      <c r="AA29" s="168" t="s">
        <v>13</v>
      </c>
      <c r="AB29" s="168" t="s">
        <v>137</v>
      </c>
      <c r="AC29" s="168" t="s">
        <v>136</v>
      </c>
      <c r="AD29" s="167"/>
      <c r="AE29" s="603"/>
      <c r="AF29" s="603"/>
      <c r="AG29" s="603"/>
      <c r="AH29" s="168" t="s">
        <v>21</v>
      </c>
      <c r="AI29" s="169"/>
    </row>
    <row r="30" spans="1:35" ht="13.5" customHeight="1" x14ac:dyDescent="0.25">
      <c r="A30" s="178"/>
      <c r="B30" s="178"/>
      <c r="C30" s="178"/>
      <c r="D30" s="178"/>
      <c r="E30" s="178"/>
      <c r="F30" s="26"/>
      <c r="G30" s="34"/>
      <c r="H30" s="34"/>
      <c r="I30" s="34"/>
      <c r="J30" s="34"/>
      <c r="K30" s="34"/>
      <c r="L30" s="34"/>
      <c r="M30" s="174"/>
      <c r="N30" s="174"/>
      <c r="O30" s="174"/>
      <c r="P30" s="26"/>
      <c r="Q30" s="26"/>
      <c r="R30" s="34"/>
      <c r="S30" s="34"/>
      <c r="T30" s="47"/>
      <c r="U30" s="34"/>
      <c r="V30" s="47"/>
      <c r="W30" s="47"/>
      <c r="X30" s="47"/>
      <c r="Y30" s="34"/>
      <c r="Z30" s="47"/>
      <c r="AA30" s="48"/>
      <c r="AB30" s="34"/>
      <c r="AC30" s="47"/>
      <c r="AD30" s="47"/>
      <c r="AE30" s="47"/>
      <c r="AF30" s="34"/>
      <c r="AG30" s="47"/>
      <c r="AH30" s="34"/>
      <c r="AI30" s="34"/>
    </row>
    <row r="31" spans="1:35" ht="21.75" customHeight="1" x14ac:dyDescent="0.25">
      <c r="A31" s="18" t="s">
        <v>246</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row>
    <row r="32" spans="1:35" ht="18" customHeight="1" x14ac:dyDescent="0.25">
      <c r="A32" s="579" t="s">
        <v>103</v>
      </c>
      <c r="B32" s="580"/>
      <c r="C32" s="580"/>
      <c r="D32" s="580"/>
      <c r="E32" s="581"/>
      <c r="F32" s="451"/>
      <c r="G32" s="170" t="s">
        <v>181</v>
      </c>
      <c r="H32" s="49"/>
      <c r="I32" s="49"/>
      <c r="J32" s="49"/>
      <c r="K32" s="49"/>
      <c r="L32" s="49"/>
      <c r="M32" s="49"/>
      <c r="N32" s="49"/>
      <c r="O32" s="49"/>
      <c r="P32" s="49"/>
      <c r="Q32" s="454"/>
      <c r="R32" s="49" t="s">
        <v>335</v>
      </c>
      <c r="S32" s="49"/>
      <c r="T32" s="49"/>
      <c r="U32" s="49"/>
      <c r="V32" s="49"/>
      <c r="W32" s="49"/>
      <c r="X32" s="49"/>
      <c r="Y32" s="49"/>
      <c r="Z32" s="49"/>
      <c r="AA32" s="49"/>
      <c r="AB32" s="454"/>
      <c r="AC32" s="49" t="s">
        <v>242</v>
      </c>
      <c r="AD32" s="49"/>
      <c r="AE32" s="49"/>
      <c r="AF32" s="49"/>
      <c r="AG32" s="49"/>
      <c r="AH32" s="49"/>
      <c r="AI32" s="155"/>
    </row>
    <row r="33" spans="1:35" ht="18" customHeight="1" x14ac:dyDescent="0.25">
      <c r="A33" s="582"/>
      <c r="B33" s="583"/>
      <c r="C33" s="583"/>
      <c r="D33" s="583"/>
      <c r="E33" s="584"/>
      <c r="F33" s="452"/>
      <c r="G33" s="43" t="s">
        <v>183</v>
      </c>
      <c r="H33" s="45"/>
      <c r="I33" s="45"/>
      <c r="J33" s="45"/>
      <c r="K33" s="45"/>
      <c r="L33" s="45"/>
      <c r="M33" s="45"/>
      <c r="N33" s="45"/>
      <c r="O33" s="45"/>
      <c r="P33" s="45"/>
      <c r="Q33" s="455"/>
      <c r="R33" s="45" t="s">
        <v>184</v>
      </c>
      <c r="S33" s="45"/>
      <c r="T33" s="45"/>
      <c r="U33" s="45"/>
      <c r="V33" s="45"/>
      <c r="W33" s="45"/>
      <c r="X33" s="45"/>
      <c r="Y33" s="45"/>
      <c r="Z33" s="45"/>
      <c r="AA33" s="45"/>
      <c r="AB33" s="455"/>
      <c r="AC33" s="45" t="s">
        <v>186</v>
      </c>
      <c r="AD33" s="45"/>
      <c r="AE33" s="45"/>
      <c r="AF33" s="45"/>
      <c r="AG33" s="45"/>
      <c r="AH33" s="45"/>
      <c r="AI33" s="171"/>
    </row>
    <row r="34" spans="1:35" ht="18" customHeight="1" x14ac:dyDescent="0.25">
      <c r="A34" s="585"/>
      <c r="B34" s="586"/>
      <c r="C34" s="586"/>
      <c r="D34" s="586"/>
      <c r="E34" s="587"/>
      <c r="F34" s="453"/>
      <c r="G34" s="151" t="s">
        <v>182</v>
      </c>
      <c r="H34" s="36"/>
      <c r="I34" s="36"/>
      <c r="J34" s="36"/>
      <c r="K34" s="36"/>
      <c r="L34" s="36"/>
      <c r="M34" s="36"/>
      <c r="N34" s="36"/>
      <c r="O34" s="36"/>
      <c r="P34" s="36"/>
      <c r="Q34" s="453"/>
      <c r="R34" s="36" t="s">
        <v>185</v>
      </c>
      <c r="S34" s="36"/>
      <c r="T34" s="36"/>
      <c r="U34" s="36"/>
      <c r="V34" s="36"/>
      <c r="W34" s="36"/>
      <c r="X34" s="36"/>
      <c r="Y34" s="36"/>
      <c r="Z34" s="36"/>
      <c r="AA34" s="36"/>
      <c r="AB34" s="551"/>
      <c r="AC34" s="36" t="s">
        <v>197</v>
      </c>
      <c r="AD34" s="51"/>
      <c r="AE34" s="51"/>
      <c r="AF34" s="588"/>
      <c r="AG34" s="588"/>
      <c r="AH34" s="588"/>
      <c r="AI34" s="52" t="s">
        <v>119</v>
      </c>
    </row>
    <row r="35" spans="1:35" ht="12" customHeight="1" x14ac:dyDescent="0.25">
      <c r="A35" s="178"/>
      <c r="B35" s="178"/>
      <c r="C35" s="178"/>
      <c r="D35" s="178"/>
      <c r="E35" s="178"/>
      <c r="F35" s="203" t="s">
        <v>234</v>
      </c>
      <c r="G35" s="153"/>
      <c r="H35" s="153"/>
      <c r="I35" s="153"/>
      <c r="J35" s="153"/>
      <c r="K35" s="153"/>
      <c r="L35" s="153"/>
      <c r="M35" s="153"/>
      <c r="N35" s="153"/>
      <c r="O35" s="26"/>
      <c r="P35" s="26"/>
      <c r="Q35" s="153"/>
      <c r="R35" s="153"/>
      <c r="S35" s="153"/>
      <c r="T35" s="153"/>
      <c r="U35" s="153"/>
      <c r="V35" s="153"/>
      <c r="W35" s="153"/>
      <c r="X35" s="153"/>
      <c r="Y35" s="153"/>
      <c r="Z35" s="26"/>
      <c r="AA35" s="26"/>
      <c r="AB35" s="26"/>
      <c r="AC35" s="26"/>
      <c r="AD35" s="53"/>
      <c r="AE35" s="53"/>
      <c r="AF35" s="53"/>
      <c r="AG35" s="53"/>
      <c r="AH35" s="158"/>
      <c r="AI35" s="158"/>
    </row>
    <row r="36" spans="1:35" ht="21" customHeight="1" x14ac:dyDescent="0.25">
      <c r="A36" s="18" t="s">
        <v>28</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1:35" ht="18" customHeight="1" x14ac:dyDescent="0.25">
      <c r="A37" s="552" t="s">
        <v>243</v>
      </c>
      <c r="B37" s="553"/>
      <c r="C37" s="553"/>
      <c r="D37" s="553"/>
      <c r="E37" s="553"/>
      <c r="F37" s="568"/>
      <c r="G37" s="568"/>
      <c r="H37" s="568"/>
      <c r="I37" s="568"/>
      <c r="J37" s="568"/>
      <c r="K37" s="568"/>
      <c r="L37" s="570" t="s">
        <v>27</v>
      </c>
      <c r="M37" s="571"/>
      <c r="N37" s="574" t="s">
        <v>30</v>
      </c>
      <c r="O37" s="575"/>
      <c r="P37" s="575"/>
      <c r="Q37" s="576"/>
      <c r="R37" s="576"/>
      <c r="S37" s="576"/>
      <c r="T37" s="576"/>
      <c r="U37" s="576"/>
      <c r="V37" s="576"/>
      <c r="W37" s="577" t="s">
        <v>27</v>
      </c>
      <c r="X37" s="578"/>
      <c r="Y37" s="552" t="s">
        <v>31</v>
      </c>
      <c r="Z37" s="553"/>
      <c r="AA37" s="553"/>
      <c r="AB37" s="553"/>
      <c r="AC37" s="568"/>
      <c r="AD37" s="568"/>
      <c r="AE37" s="568"/>
      <c r="AF37" s="568"/>
      <c r="AG37" s="568"/>
      <c r="AH37" s="570" t="s">
        <v>27</v>
      </c>
      <c r="AI37" s="571"/>
    </row>
    <row r="38" spans="1:35" ht="18" customHeight="1" x14ac:dyDescent="0.25">
      <c r="A38" s="554"/>
      <c r="B38" s="555"/>
      <c r="C38" s="555"/>
      <c r="D38" s="555"/>
      <c r="E38" s="555"/>
      <c r="F38" s="569"/>
      <c r="G38" s="569"/>
      <c r="H38" s="569"/>
      <c r="I38" s="569"/>
      <c r="J38" s="569"/>
      <c r="K38" s="569"/>
      <c r="L38" s="572"/>
      <c r="M38" s="573"/>
      <c r="N38" s="574" t="s">
        <v>235</v>
      </c>
      <c r="O38" s="575"/>
      <c r="P38" s="575"/>
      <c r="Q38" s="576"/>
      <c r="R38" s="576"/>
      <c r="S38" s="576"/>
      <c r="T38" s="576"/>
      <c r="U38" s="576"/>
      <c r="V38" s="576"/>
      <c r="W38" s="577" t="s">
        <v>244</v>
      </c>
      <c r="X38" s="578"/>
      <c r="Y38" s="554"/>
      <c r="Z38" s="555"/>
      <c r="AA38" s="555"/>
      <c r="AB38" s="555"/>
      <c r="AC38" s="569"/>
      <c r="AD38" s="569"/>
      <c r="AE38" s="569"/>
      <c r="AF38" s="569"/>
      <c r="AG38" s="569"/>
      <c r="AH38" s="572"/>
      <c r="AI38" s="573"/>
    </row>
    <row r="39" spans="1:35" ht="17.25" customHeight="1" x14ac:dyDescent="0.25">
      <c r="A39" s="552" t="s">
        <v>138</v>
      </c>
      <c r="B39" s="553"/>
      <c r="C39" s="553"/>
      <c r="D39" s="553"/>
      <c r="E39" s="553"/>
      <c r="F39" s="568"/>
      <c r="G39" s="568"/>
      <c r="H39" s="568"/>
      <c r="I39" s="568"/>
      <c r="J39" s="568"/>
      <c r="K39" s="568"/>
      <c r="L39" s="553" t="s">
        <v>26</v>
      </c>
      <c r="M39" s="558"/>
      <c r="N39" s="552" t="s">
        <v>29</v>
      </c>
      <c r="O39" s="553"/>
      <c r="P39" s="553"/>
      <c r="Q39" s="568"/>
      <c r="R39" s="568"/>
      <c r="S39" s="568"/>
      <c r="T39" s="568"/>
      <c r="U39" s="568"/>
      <c r="V39" s="568"/>
      <c r="W39" s="553" t="s">
        <v>26</v>
      </c>
      <c r="X39" s="558"/>
      <c r="Y39" s="552" t="s">
        <v>32</v>
      </c>
      <c r="Z39" s="553"/>
      <c r="AA39" s="553"/>
      <c r="AB39" s="553"/>
      <c r="AC39" s="556"/>
      <c r="AD39" s="556"/>
      <c r="AE39" s="556"/>
      <c r="AF39" s="556"/>
      <c r="AG39" s="556"/>
      <c r="AH39" s="553" t="s">
        <v>26</v>
      </c>
      <c r="AI39" s="558"/>
    </row>
    <row r="40" spans="1:35" ht="11.25" customHeight="1" x14ac:dyDescent="0.25">
      <c r="A40" s="554"/>
      <c r="B40" s="555"/>
      <c r="C40" s="555"/>
      <c r="D40" s="555"/>
      <c r="E40" s="555"/>
      <c r="F40" s="569"/>
      <c r="G40" s="569"/>
      <c r="H40" s="569"/>
      <c r="I40" s="569"/>
      <c r="J40" s="569"/>
      <c r="K40" s="569"/>
      <c r="L40" s="555"/>
      <c r="M40" s="559"/>
      <c r="N40" s="554"/>
      <c r="O40" s="555"/>
      <c r="P40" s="555"/>
      <c r="Q40" s="560" t="s">
        <v>33</v>
      </c>
      <c r="R40" s="560"/>
      <c r="S40" s="560"/>
      <c r="T40" s="560"/>
      <c r="U40" s="560"/>
      <c r="V40" s="560"/>
      <c r="W40" s="560"/>
      <c r="X40" s="561"/>
      <c r="Y40" s="554"/>
      <c r="Z40" s="555"/>
      <c r="AA40" s="555"/>
      <c r="AB40" s="555"/>
      <c r="AC40" s="557"/>
      <c r="AD40" s="557"/>
      <c r="AE40" s="557"/>
      <c r="AF40" s="557"/>
      <c r="AG40" s="557"/>
      <c r="AH40" s="555"/>
      <c r="AI40" s="559"/>
    </row>
    <row r="41" spans="1:35" ht="21.75" customHeight="1" x14ac:dyDescent="0.25">
      <c r="A41" s="172" t="s">
        <v>231</v>
      </c>
      <c r="B41" s="40"/>
      <c r="C41" s="40"/>
      <c r="D41" s="40"/>
      <c r="E41" s="40"/>
      <c r="F41" s="54"/>
      <c r="G41" s="54"/>
      <c r="H41" s="54"/>
      <c r="I41" s="54"/>
      <c r="J41" s="54"/>
      <c r="K41" s="173"/>
      <c r="L41" s="173"/>
      <c r="M41" s="173"/>
      <c r="N41" s="173"/>
      <c r="O41" s="173"/>
      <c r="P41" s="173"/>
      <c r="Q41" s="40"/>
      <c r="R41" s="40"/>
      <c r="S41" s="40"/>
      <c r="T41" s="40"/>
      <c r="U41" s="40"/>
      <c r="V41" s="40"/>
      <c r="W41" s="40"/>
      <c r="X41" s="40"/>
      <c r="Y41" s="40"/>
      <c r="Z41" s="40"/>
      <c r="AA41" s="40"/>
      <c r="AB41" s="40"/>
      <c r="AC41" s="40"/>
      <c r="AD41" s="40"/>
      <c r="AE41" s="40"/>
      <c r="AF41" s="40"/>
      <c r="AG41" s="40"/>
      <c r="AH41" s="40"/>
      <c r="AI41" s="55"/>
    </row>
    <row r="42" spans="1:35" ht="21.75" customHeight="1" x14ac:dyDescent="0.25">
      <c r="A42" s="562"/>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563"/>
      <c r="AI42" s="564"/>
    </row>
    <row r="43" spans="1:35" ht="17.25" customHeight="1" x14ac:dyDescent="0.25">
      <c r="A43" s="565"/>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6"/>
      <c r="AI43" s="567"/>
    </row>
  </sheetData>
  <sheetProtection algorithmName="SHA-512" hashValue="n5S48z6makcyRaE6ST30bRr/nqgsM0wgax1v0tVwcWe5R2HIPVXTRTAJhs/ZnQp93TIW663BvucB+/IjLJVbcQ==" saltValue="/q0FvFbfTewt8OpTmNTZXg==" spinCount="100000" sheet="1" objects="1" scenarios="1"/>
  <mergeCells count="121">
    <mergeCell ref="A10:F10"/>
    <mergeCell ref="I10:K10"/>
    <mergeCell ref="V10:W10"/>
    <mergeCell ref="A11:F12"/>
    <mergeCell ref="G11:J11"/>
    <mergeCell ref="K11:N11"/>
    <mergeCell ref="O11:R11"/>
    <mergeCell ref="S11:V11"/>
    <mergeCell ref="W11:Z11"/>
    <mergeCell ref="A5:F5"/>
    <mergeCell ref="G5:AI5"/>
    <mergeCell ref="A6:F6"/>
    <mergeCell ref="G6:Y6"/>
    <mergeCell ref="AC6:AI6"/>
    <mergeCell ref="A7:F7"/>
    <mergeCell ref="G7:AI7"/>
    <mergeCell ref="M1:Q1"/>
    <mergeCell ref="A3:F3"/>
    <mergeCell ref="G3:AI3"/>
    <mergeCell ref="A4:F4"/>
    <mergeCell ref="G4:Y4"/>
    <mergeCell ref="AC4:AI4"/>
    <mergeCell ref="AE11:AI11"/>
    <mergeCell ref="G12:I12"/>
    <mergeCell ref="K12:M12"/>
    <mergeCell ref="O12:Q12"/>
    <mergeCell ref="S12:U12"/>
    <mergeCell ref="W12:Y12"/>
    <mergeCell ref="AA12:AC12"/>
    <mergeCell ref="AE12:AH12"/>
    <mergeCell ref="AF17:AG17"/>
    <mergeCell ref="M17:N17"/>
    <mergeCell ref="AA11:AD11"/>
    <mergeCell ref="A20:E20"/>
    <mergeCell ref="F20:K20"/>
    <mergeCell ref="L20:Q20"/>
    <mergeCell ref="R20:W20"/>
    <mergeCell ref="X20:AC20"/>
    <mergeCell ref="AD20:AI20"/>
    <mergeCell ref="AA13:AC13"/>
    <mergeCell ref="AE13:AH13"/>
    <mergeCell ref="A14:F14"/>
    <mergeCell ref="G14:AI14"/>
    <mergeCell ref="A15:F17"/>
    <mergeCell ref="H15:J16"/>
    <mergeCell ref="M16:N16"/>
    <mergeCell ref="AF16:AG16"/>
    <mergeCell ref="T17:AB17"/>
    <mergeCell ref="B13:F13"/>
    <mergeCell ref="G13:I13"/>
    <mergeCell ref="K13:M13"/>
    <mergeCell ref="O13:Q13"/>
    <mergeCell ref="S13:U13"/>
    <mergeCell ref="W13:Y13"/>
    <mergeCell ref="G17:K17"/>
    <mergeCell ref="U21:V21"/>
    <mergeCell ref="X21:Y21"/>
    <mergeCell ref="AA21:AB21"/>
    <mergeCell ref="AD21:AI21"/>
    <mergeCell ref="A22:E22"/>
    <mergeCell ref="F22:G22"/>
    <mergeCell ref="I22:J22"/>
    <mergeCell ref="L22:M22"/>
    <mergeCell ref="O22:P22"/>
    <mergeCell ref="R22:S22"/>
    <mergeCell ref="A21:E21"/>
    <mergeCell ref="F21:G21"/>
    <mergeCell ref="I21:J21"/>
    <mergeCell ref="L21:M21"/>
    <mergeCell ref="O21:P21"/>
    <mergeCell ref="R21:S21"/>
    <mergeCell ref="U22:V22"/>
    <mergeCell ref="X22:Y22"/>
    <mergeCell ref="AA22:AB22"/>
    <mergeCell ref="AD22:AI22"/>
    <mergeCell ref="A23:E23"/>
    <mergeCell ref="F23:J23"/>
    <mergeCell ref="L23:P23"/>
    <mergeCell ref="R23:V23"/>
    <mergeCell ref="X23:AB23"/>
    <mergeCell ref="AD23:AH23"/>
    <mergeCell ref="AE28:AG28"/>
    <mergeCell ref="J29:M29"/>
    <mergeCell ref="P29:R29"/>
    <mergeCell ref="X29:Z29"/>
    <mergeCell ref="AE29:AG29"/>
    <mergeCell ref="A32:E34"/>
    <mergeCell ref="AF34:AH34"/>
    <mergeCell ref="A26:E29"/>
    <mergeCell ref="P26:R26"/>
    <mergeCell ref="X26:Z26"/>
    <mergeCell ref="AE26:AG26"/>
    <mergeCell ref="P27:R27"/>
    <mergeCell ref="X27:Z27"/>
    <mergeCell ref="AE27:AG27"/>
    <mergeCell ref="F28:O28"/>
    <mergeCell ref="P28:R28"/>
    <mergeCell ref="X28:Z28"/>
    <mergeCell ref="Y37:AB38"/>
    <mergeCell ref="AC37:AG38"/>
    <mergeCell ref="AH37:AI38"/>
    <mergeCell ref="N38:P38"/>
    <mergeCell ref="Q38:V38"/>
    <mergeCell ref="W38:X38"/>
    <mergeCell ref="A37:E38"/>
    <mergeCell ref="F37:K38"/>
    <mergeCell ref="L37:M38"/>
    <mergeCell ref="N37:P37"/>
    <mergeCell ref="Q37:V37"/>
    <mergeCell ref="W37:X37"/>
    <mergeCell ref="Y39:AB40"/>
    <mergeCell ref="AC39:AG40"/>
    <mergeCell ref="AH39:AI40"/>
    <mergeCell ref="Q40:X40"/>
    <mergeCell ref="A42:AI43"/>
    <mergeCell ref="A39:E40"/>
    <mergeCell ref="F39:K40"/>
    <mergeCell ref="L39:M40"/>
    <mergeCell ref="N39:P40"/>
    <mergeCell ref="Q39:V39"/>
    <mergeCell ref="W39:X39"/>
  </mergeCells>
  <phoneticPr fontId="1"/>
  <dataValidations count="1">
    <dataValidation type="list" allowBlank="1" showInputMessage="1" showErrorMessage="1" sqref="F32:F34 Q32:Q34 AB32:AB34" xr:uid="{E791BFE9-13C6-438B-85AD-7BAF184886E0}">
      <formula1>"○"</formula1>
    </dataValidation>
  </dataValidations>
  <pageMargins left="0.70866141732283472" right="0.31496062992125984" top="0.55118110236220474" bottom="0.55118110236220474" header="0.31496062992125984" footer="0.31496062992125984"/>
  <pageSetup paperSize="9" scale="95" orientation="portrait" r:id="rId1"/>
  <headerFooter>
    <oddHeader>&amp;L&amp;"ＭＳ Ｐ明朝,標準"&amp;8別記第１号様式（第7条関係）</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5B41-EC04-408D-841A-ED483CD05285}">
  <dimension ref="A1:L36"/>
  <sheetViews>
    <sheetView view="pageBreakPreview" zoomScale="94" zoomScaleNormal="120" zoomScaleSheetLayoutView="94" workbookViewId="0">
      <selection activeCell="B10" sqref="B10"/>
    </sheetView>
  </sheetViews>
  <sheetFormatPr defaultColWidth="9" defaultRowHeight="21" customHeight="1" x14ac:dyDescent="0.25"/>
  <cols>
    <col min="1" max="1" width="2.59765625" style="3" customWidth="1"/>
    <col min="2" max="2" width="15.1328125" style="3" customWidth="1"/>
    <col min="3" max="3" width="10.265625" style="3" customWidth="1"/>
    <col min="4" max="4" width="5" style="3" customWidth="1"/>
    <col min="5" max="5" width="8.265625" style="3" customWidth="1"/>
    <col min="6" max="6" width="7.59765625" style="3" customWidth="1"/>
    <col min="7" max="7" width="8.46484375" style="3" customWidth="1"/>
    <col min="8" max="8" width="7.59765625" style="3" customWidth="1"/>
    <col min="9" max="9" width="8.46484375" style="3" customWidth="1"/>
    <col min="10" max="10" width="7.59765625" style="3" customWidth="1"/>
    <col min="11" max="11" width="9" style="3" customWidth="1"/>
    <col min="12" max="12" width="2.59765625" style="3" customWidth="1"/>
    <col min="13" max="16384" width="9" style="3"/>
  </cols>
  <sheetData>
    <row r="1" spans="1:12" ht="21" customHeight="1" x14ac:dyDescent="0.25">
      <c r="A1" s="73"/>
      <c r="B1" s="64"/>
      <c r="C1" s="64"/>
      <c r="D1" s="869" t="str">
        <f>'3.児童名簿表紙　記載例'!F1</f>
        <v>令和8</v>
      </c>
      <c r="E1" s="869"/>
      <c r="F1" s="64" t="s">
        <v>196</v>
      </c>
      <c r="G1" s="73"/>
      <c r="H1" s="64"/>
      <c r="I1" s="64"/>
      <c r="J1" s="64"/>
      <c r="K1" s="64"/>
      <c r="L1" s="73"/>
    </row>
    <row r="2" spans="1:12" ht="12.4" customHeight="1" x14ac:dyDescent="0.25">
      <c r="A2" s="73"/>
      <c r="B2" s="64"/>
      <c r="C2" s="64"/>
      <c r="D2" s="65"/>
      <c r="E2" s="65"/>
      <c r="F2" s="64"/>
      <c r="G2" s="73"/>
      <c r="H2" s="64"/>
      <c r="I2" s="64"/>
      <c r="J2" s="64"/>
      <c r="K2" s="64"/>
      <c r="L2" s="73"/>
    </row>
    <row r="3" spans="1:12" ht="20.25" customHeight="1" x14ac:dyDescent="0.25">
      <c r="A3" s="68" t="s">
        <v>41</v>
      </c>
      <c r="B3" s="68"/>
      <c r="C3" s="915" t="s">
        <v>293</v>
      </c>
      <c r="D3" s="915"/>
      <c r="E3" s="915"/>
      <c r="F3" s="915"/>
      <c r="G3" s="73"/>
      <c r="H3" s="73"/>
      <c r="I3" s="73"/>
      <c r="J3" s="927" t="s">
        <v>319</v>
      </c>
      <c r="K3" s="928"/>
      <c r="L3" s="73"/>
    </row>
    <row r="4" spans="1:12" ht="25.5" customHeight="1" thickBot="1" x14ac:dyDescent="0.3">
      <c r="A4" s="73" t="s">
        <v>131</v>
      </c>
      <c r="B4" s="73"/>
      <c r="C4" s="73"/>
      <c r="D4" s="73"/>
      <c r="E4" s="73"/>
      <c r="F4" s="73"/>
      <c r="G4" s="73"/>
      <c r="H4" s="73"/>
      <c r="I4" s="108"/>
      <c r="J4" s="108"/>
      <c r="K4" s="316" t="s">
        <v>358</v>
      </c>
      <c r="L4" s="73"/>
    </row>
    <row r="5" spans="1:12" ht="21" customHeight="1" x14ac:dyDescent="0.25">
      <c r="A5" s="900" t="s">
        <v>34</v>
      </c>
      <c r="B5" s="899" t="s">
        <v>35</v>
      </c>
      <c r="C5" s="899" t="s">
        <v>36</v>
      </c>
      <c r="D5" s="899" t="s">
        <v>37</v>
      </c>
      <c r="E5" s="907" t="s">
        <v>126</v>
      </c>
      <c r="F5" s="908"/>
      <c r="G5" s="899" t="s">
        <v>38</v>
      </c>
      <c r="H5" s="899"/>
      <c r="I5" s="899" t="s">
        <v>40</v>
      </c>
      <c r="J5" s="899"/>
      <c r="K5" s="904" t="s">
        <v>48</v>
      </c>
      <c r="L5" s="73"/>
    </row>
    <row r="6" spans="1:12" ht="21.75" customHeight="1" thickBot="1" x14ac:dyDescent="0.3">
      <c r="A6" s="901"/>
      <c r="B6" s="902"/>
      <c r="C6" s="902"/>
      <c r="D6" s="902"/>
      <c r="E6" s="909"/>
      <c r="F6" s="910"/>
      <c r="G6" s="189" t="s">
        <v>127</v>
      </c>
      <c r="H6" s="109" t="s">
        <v>47</v>
      </c>
      <c r="I6" s="189" t="s">
        <v>127</v>
      </c>
      <c r="J6" s="109" t="s">
        <v>47</v>
      </c>
      <c r="K6" s="905"/>
      <c r="L6" s="73"/>
    </row>
    <row r="7" spans="1:12" ht="26.25" customHeight="1" x14ac:dyDescent="0.25">
      <c r="A7" s="110">
        <v>1</v>
      </c>
      <c r="B7" s="297" t="s">
        <v>320</v>
      </c>
      <c r="C7" s="297" t="s">
        <v>321</v>
      </c>
      <c r="D7" s="298">
        <v>1</v>
      </c>
      <c r="E7" s="929" t="s">
        <v>322</v>
      </c>
      <c r="F7" s="930"/>
      <c r="G7" s="299" t="s">
        <v>313</v>
      </c>
      <c r="H7" s="299" t="s">
        <v>323</v>
      </c>
      <c r="I7" s="299" t="s">
        <v>313</v>
      </c>
      <c r="J7" s="299" t="s">
        <v>324</v>
      </c>
      <c r="K7" s="300" t="s">
        <v>325</v>
      </c>
      <c r="L7" s="73"/>
    </row>
    <row r="8" spans="1:12" ht="26.25" customHeight="1" x14ac:dyDescent="0.25">
      <c r="A8" s="111">
        <v>2</v>
      </c>
      <c r="B8" s="297" t="s">
        <v>359</v>
      </c>
      <c r="C8" s="297" t="s">
        <v>360</v>
      </c>
      <c r="D8" s="298">
        <v>1</v>
      </c>
      <c r="E8" s="931" t="s">
        <v>361</v>
      </c>
      <c r="F8" s="932"/>
      <c r="G8" s="299" t="s">
        <v>362</v>
      </c>
      <c r="H8" s="299" t="s">
        <v>363</v>
      </c>
      <c r="I8" s="299" t="s">
        <v>362</v>
      </c>
      <c r="J8" s="299" t="s">
        <v>364</v>
      </c>
      <c r="K8" s="300"/>
      <c r="L8" s="73"/>
    </row>
    <row r="9" spans="1:12" ht="26.25" customHeight="1" x14ac:dyDescent="0.25">
      <c r="A9" s="111">
        <v>3</v>
      </c>
      <c r="B9" s="297" t="s">
        <v>320</v>
      </c>
      <c r="C9" s="297" t="s">
        <v>321</v>
      </c>
      <c r="D9" s="298">
        <v>2</v>
      </c>
      <c r="E9" s="933" t="s">
        <v>322</v>
      </c>
      <c r="F9" s="934"/>
      <c r="G9" s="299" t="s">
        <v>313</v>
      </c>
      <c r="H9" s="299" t="s">
        <v>365</v>
      </c>
      <c r="I9" s="299" t="s">
        <v>313</v>
      </c>
      <c r="J9" s="299" t="s">
        <v>366</v>
      </c>
      <c r="K9" s="300"/>
      <c r="L9" s="73"/>
    </row>
    <row r="10" spans="1:12" ht="26.25" customHeight="1" x14ac:dyDescent="0.25">
      <c r="A10" s="111">
        <v>4</v>
      </c>
      <c r="B10" s="297" t="s">
        <v>359</v>
      </c>
      <c r="C10" s="297" t="s">
        <v>360</v>
      </c>
      <c r="D10" s="298">
        <v>3</v>
      </c>
      <c r="E10" s="933" t="s">
        <v>361</v>
      </c>
      <c r="F10" s="934"/>
      <c r="G10" s="299"/>
      <c r="H10" s="299"/>
      <c r="I10" s="299" t="s">
        <v>362</v>
      </c>
      <c r="J10" s="299" t="s">
        <v>364</v>
      </c>
      <c r="K10" s="433" t="s">
        <v>70</v>
      </c>
      <c r="L10" s="73"/>
    </row>
    <row r="11" spans="1:12" ht="26.25" customHeight="1" x14ac:dyDescent="0.25">
      <c r="A11" s="111">
        <v>5</v>
      </c>
      <c r="B11" s="256"/>
      <c r="C11" s="256"/>
      <c r="D11" s="256"/>
      <c r="E11" s="875"/>
      <c r="F11" s="924"/>
      <c r="G11" s="256"/>
      <c r="H11" s="256"/>
      <c r="I11" s="256"/>
      <c r="J11" s="256"/>
      <c r="K11" s="112"/>
      <c r="L11" s="73"/>
    </row>
    <row r="12" spans="1:12" ht="26.25" customHeight="1" x14ac:dyDescent="0.25">
      <c r="A12" s="111">
        <v>6</v>
      </c>
      <c r="B12" s="256"/>
      <c r="C12" s="256"/>
      <c r="D12" s="256"/>
      <c r="E12" s="875"/>
      <c r="F12" s="924"/>
      <c r="G12" s="256"/>
      <c r="H12" s="256"/>
      <c r="I12" s="256"/>
      <c r="J12" s="256"/>
      <c r="K12" s="112"/>
      <c r="L12" s="73"/>
    </row>
    <row r="13" spans="1:12" ht="26.25" customHeight="1" x14ac:dyDescent="0.25">
      <c r="A13" s="111">
        <v>7</v>
      </c>
      <c r="B13" s="256"/>
      <c r="C13" s="256"/>
      <c r="D13" s="256"/>
      <c r="E13" s="875"/>
      <c r="F13" s="924"/>
      <c r="G13" s="256"/>
      <c r="H13" s="256"/>
      <c r="I13" s="256"/>
      <c r="J13" s="256"/>
      <c r="K13" s="112"/>
      <c r="L13" s="73"/>
    </row>
    <row r="14" spans="1:12" ht="26.25" customHeight="1" x14ac:dyDescent="0.25">
      <c r="A14" s="111">
        <v>8</v>
      </c>
      <c r="B14" s="256"/>
      <c r="C14" s="256"/>
      <c r="D14" s="256"/>
      <c r="E14" s="875"/>
      <c r="F14" s="924"/>
      <c r="G14" s="256"/>
      <c r="H14" s="256"/>
      <c r="I14" s="256"/>
      <c r="J14" s="256"/>
      <c r="K14" s="112"/>
      <c r="L14" s="73"/>
    </row>
    <row r="15" spans="1:12" ht="26.25" customHeight="1" x14ac:dyDescent="0.25">
      <c r="A15" s="111">
        <v>9</v>
      </c>
      <c r="B15" s="256"/>
      <c r="C15" s="256"/>
      <c r="D15" s="256"/>
      <c r="E15" s="875"/>
      <c r="F15" s="924"/>
      <c r="G15" s="256"/>
      <c r="H15" s="256"/>
      <c r="I15" s="256"/>
      <c r="J15" s="256"/>
      <c r="K15" s="112"/>
      <c r="L15" s="73"/>
    </row>
    <row r="16" spans="1:12" ht="26.25" customHeight="1" x14ac:dyDescent="0.25">
      <c r="A16" s="111">
        <v>10</v>
      </c>
      <c r="B16" s="256"/>
      <c r="C16" s="256"/>
      <c r="D16" s="256"/>
      <c r="E16" s="875"/>
      <c r="F16" s="924"/>
      <c r="G16" s="256"/>
      <c r="H16" s="256"/>
      <c r="I16" s="256"/>
      <c r="J16" s="256"/>
      <c r="K16" s="112"/>
      <c r="L16" s="73"/>
    </row>
    <row r="17" spans="1:12" ht="26.25" customHeight="1" x14ac:dyDescent="0.25">
      <c r="A17" s="111">
        <v>11</v>
      </c>
      <c r="B17" s="256"/>
      <c r="C17" s="256"/>
      <c r="D17" s="256"/>
      <c r="E17" s="875"/>
      <c r="F17" s="924"/>
      <c r="G17" s="256"/>
      <c r="H17" s="256"/>
      <c r="I17" s="256"/>
      <c r="J17" s="256"/>
      <c r="K17" s="112"/>
      <c r="L17" s="73"/>
    </row>
    <row r="18" spans="1:12" ht="26.25" customHeight="1" x14ac:dyDescent="0.25">
      <c r="A18" s="111">
        <v>12</v>
      </c>
      <c r="B18" s="256"/>
      <c r="C18" s="256"/>
      <c r="D18" s="256"/>
      <c r="E18" s="875"/>
      <c r="F18" s="924"/>
      <c r="G18" s="256"/>
      <c r="H18" s="256"/>
      <c r="I18" s="256"/>
      <c r="J18" s="256"/>
      <c r="K18" s="112"/>
      <c r="L18" s="73"/>
    </row>
    <row r="19" spans="1:12" ht="26.25" customHeight="1" x14ac:dyDescent="0.25">
      <c r="A19" s="111">
        <v>13</v>
      </c>
      <c r="B19" s="256"/>
      <c r="C19" s="256"/>
      <c r="D19" s="256"/>
      <c r="E19" s="875"/>
      <c r="F19" s="924"/>
      <c r="G19" s="256"/>
      <c r="H19" s="256"/>
      <c r="I19" s="256"/>
      <c r="J19" s="256"/>
      <c r="K19" s="112"/>
      <c r="L19" s="73"/>
    </row>
    <row r="20" spans="1:12" ht="26.25" customHeight="1" x14ac:dyDescent="0.25">
      <c r="A20" s="111">
        <v>14</v>
      </c>
      <c r="B20" s="256"/>
      <c r="C20" s="256"/>
      <c r="D20" s="256"/>
      <c r="E20" s="875"/>
      <c r="F20" s="924"/>
      <c r="G20" s="256"/>
      <c r="H20" s="256"/>
      <c r="I20" s="256"/>
      <c r="J20" s="256"/>
      <c r="K20" s="112"/>
      <c r="L20" s="73"/>
    </row>
    <row r="21" spans="1:12" ht="26.25" customHeight="1" x14ac:dyDescent="0.25">
      <c r="A21" s="111">
        <v>15</v>
      </c>
      <c r="B21" s="256"/>
      <c r="C21" s="256"/>
      <c r="D21" s="256"/>
      <c r="E21" s="875"/>
      <c r="F21" s="924"/>
      <c r="G21" s="256"/>
      <c r="H21" s="256"/>
      <c r="I21" s="256"/>
      <c r="J21" s="256"/>
      <c r="K21" s="112"/>
      <c r="L21" s="73"/>
    </row>
    <row r="22" spans="1:12" ht="26.25" customHeight="1" x14ac:dyDescent="0.25">
      <c r="A22" s="111">
        <v>16</v>
      </c>
      <c r="B22" s="256"/>
      <c r="C22" s="256"/>
      <c r="D22" s="256"/>
      <c r="E22" s="875"/>
      <c r="F22" s="924"/>
      <c r="G22" s="256"/>
      <c r="H22" s="256"/>
      <c r="I22" s="256"/>
      <c r="J22" s="256"/>
      <c r="K22" s="112"/>
      <c r="L22" s="73"/>
    </row>
    <row r="23" spans="1:12" ht="26.25" customHeight="1" x14ac:dyDescent="0.25">
      <c r="A23" s="111">
        <v>17</v>
      </c>
      <c r="B23" s="256"/>
      <c r="C23" s="256"/>
      <c r="D23" s="256"/>
      <c r="E23" s="875"/>
      <c r="F23" s="924"/>
      <c r="G23" s="256"/>
      <c r="H23" s="256"/>
      <c r="I23" s="256"/>
      <c r="J23" s="256"/>
      <c r="K23" s="112"/>
      <c r="L23" s="73"/>
    </row>
    <row r="24" spans="1:12" ht="26.25" customHeight="1" x14ac:dyDescent="0.25">
      <c r="A24" s="111">
        <v>18</v>
      </c>
      <c r="B24" s="256"/>
      <c r="C24" s="256"/>
      <c r="D24" s="256"/>
      <c r="E24" s="875"/>
      <c r="F24" s="924"/>
      <c r="G24" s="256"/>
      <c r="H24" s="256"/>
      <c r="I24" s="256"/>
      <c r="J24" s="256"/>
      <c r="K24" s="112"/>
      <c r="L24" s="73"/>
    </row>
    <row r="25" spans="1:12" ht="26.25" customHeight="1" x14ac:dyDescent="0.25">
      <c r="A25" s="111">
        <v>19</v>
      </c>
      <c r="B25" s="256"/>
      <c r="C25" s="256"/>
      <c r="D25" s="256"/>
      <c r="E25" s="875"/>
      <c r="F25" s="924"/>
      <c r="G25" s="256"/>
      <c r="H25" s="256"/>
      <c r="I25" s="256"/>
      <c r="J25" s="256"/>
      <c r="K25" s="112"/>
      <c r="L25" s="73"/>
    </row>
    <row r="26" spans="1:12" ht="26.25" customHeight="1" x14ac:dyDescent="0.25">
      <c r="A26" s="111">
        <v>20</v>
      </c>
      <c r="B26" s="256"/>
      <c r="C26" s="256"/>
      <c r="D26" s="256"/>
      <c r="E26" s="875"/>
      <c r="F26" s="924"/>
      <c r="G26" s="256"/>
      <c r="H26" s="256"/>
      <c r="I26" s="256"/>
      <c r="J26" s="256"/>
      <c r="K26" s="112"/>
      <c r="L26" s="73"/>
    </row>
    <row r="27" spans="1:12" ht="26.25" customHeight="1" x14ac:dyDescent="0.25">
      <c r="A27" s="111">
        <v>21</v>
      </c>
      <c r="B27" s="256"/>
      <c r="C27" s="256"/>
      <c r="D27" s="256"/>
      <c r="E27" s="875"/>
      <c r="F27" s="924"/>
      <c r="G27" s="256"/>
      <c r="H27" s="256"/>
      <c r="I27" s="256"/>
      <c r="J27" s="256"/>
      <c r="K27" s="112"/>
      <c r="L27" s="73"/>
    </row>
    <row r="28" spans="1:12" ht="26.25" customHeight="1" thickBot="1" x14ac:dyDescent="0.3">
      <c r="A28" s="188">
        <v>22</v>
      </c>
      <c r="B28" s="257"/>
      <c r="C28" s="257"/>
      <c r="D28" s="257"/>
      <c r="E28" s="925"/>
      <c r="F28" s="926"/>
      <c r="G28" s="257"/>
      <c r="H28" s="257"/>
      <c r="I28" s="257"/>
      <c r="J28" s="257"/>
      <c r="K28" s="113"/>
      <c r="L28" s="73"/>
    </row>
    <row r="29" spans="1:12" ht="15" customHeight="1" x14ac:dyDescent="0.25">
      <c r="A29" s="101" t="s">
        <v>333</v>
      </c>
      <c r="B29" s="73"/>
      <c r="C29" s="73"/>
      <c r="D29" s="73"/>
      <c r="E29" s="73"/>
      <c r="F29" s="73"/>
      <c r="G29" s="73"/>
      <c r="H29" s="73"/>
      <c r="I29" s="73"/>
      <c r="J29" s="73"/>
      <c r="K29" s="73"/>
      <c r="L29" s="73"/>
    </row>
    <row r="30" spans="1:12" s="4" customFormat="1" ht="15" customHeight="1" x14ac:dyDescent="0.25">
      <c r="A30" s="101" t="s">
        <v>334</v>
      </c>
      <c r="B30" s="101"/>
      <c r="C30" s="101"/>
      <c r="D30" s="101"/>
      <c r="E30" s="101"/>
      <c r="F30" s="101"/>
      <c r="G30" s="101"/>
      <c r="H30" s="101"/>
      <c r="I30" s="101"/>
      <c r="J30" s="101"/>
      <c r="K30" s="101"/>
      <c r="L30" s="101"/>
    </row>
    <row r="31" spans="1:12" s="4" customFormat="1" ht="10.5" customHeight="1" x14ac:dyDescent="0.25">
      <c r="A31" s="101"/>
      <c r="B31" s="101"/>
      <c r="C31" s="101"/>
      <c r="D31" s="101"/>
      <c r="E31" s="101"/>
      <c r="F31" s="101"/>
      <c r="G31" s="101"/>
      <c r="H31" s="101"/>
      <c r="I31" s="101"/>
      <c r="J31" s="101"/>
      <c r="K31" s="101"/>
      <c r="L31" s="101"/>
    </row>
    <row r="32" spans="1:12" s="4" customFormat="1" ht="16.5" customHeight="1" x14ac:dyDescent="0.25">
      <c r="A32" s="114"/>
      <c r="B32" s="190" t="s">
        <v>232</v>
      </c>
      <c r="C32" s="903" t="s">
        <v>44</v>
      </c>
      <c r="D32" s="903"/>
      <c r="E32" s="916" t="s">
        <v>45</v>
      </c>
      <c r="F32" s="917"/>
      <c r="G32" s="917"/>
      <c r="H32" s="917"/>
      <c r="I32" s="917"/>
      <c r="J32" s="917"/>
      <c r="K32" s="918"/>
      <c r="L32" s="101"/>
    </row>
    <row r="33" spans="1:12" s="4" customFormat="1" ht="22.5" customHeight="1" x14ac:dyDescent="0.25">
      <c r="A33" s="101"/>
      <c r="B33" s="115" t="s">
        <v>42</v>
      </c>
      <c r="C33" s="906" t="s">
        <v>259</v>
      </c>
      <c r="D33" s="906"/>
      <c r="E33" s="919" t="s">
        <v>177</v>
      </c>
      <c r="F33" s="920"/>
      <c r="G33" s="920"/>
      <c r="H33" s="920"/>
      <c r="I33" s="920"/>
      <c r="J33" s="920"/>
      <c r="K33" s="921"/>
      <c r="L33" s="214" t="s">
        <v>163</v>
      </c>
    </row>
    <row r="34" spans="1:12" s="5" customFormat="1" ht="21" customHeight="1" x14ac:dyDescent="0.25">
      <c r="A34" s="102"/>
      <c r="B34" s="116" t="s">
        <v>43</v>
      </c>
      <c r="C34" s="906" t="s">
        <v>260</v>
      </c>
      <c r="D34" s="906"/>
      <c r="E34" s="919" t="s">
        <v>261</v>
      </c>
      <c r="F34" s="920"/>
      <c r="G34" s="920"/>
      <c r="H34" s="920"/>
      <c r="I34" s="920"/>
      <c r="J34" s="920"/>
      <c r="K34" s="921"/>
      <c r="L34" s="102"/>
    </row>
    <row r="35" spans="1:12" s="5" customFormat="1" ht="21" customHeight="1" x14ac:dyDescent="0.25">
      <c r="A35" s="102"/>
      <c r="B35" s="116" t="s">
        <v>170</v>
      </c>
      <c r="C35" s="896" t="s">
        <v>262</v>
      </c>
      <c r="D35" s="896"/>
      <c r="E35" s="919" t="s">
        <v>171</v>
      </c>
      <c r="F35" s="920"/>
      <c r="G35" s="920"/>
      <c r="H35" s="920"/>
      <c r="I35" s="920"/>
      <c r="J35" s="920"/>
      <c r="K35" s="921"/>
      <c r="L35" s="102"/>
    </row>
    <row r="36" spans="1:12" s="4" customFormat="1" ht="9.4" x14ac:dyDescent="0.25">
      <c r="A36" s="101"/>
      <c r="B36" s="101"/>
      <c r="C36" s="215"/>
      <c r="D36" s="215"/>
      <c r="E36" s="215"/>
      <c r="F36" s="215"/>
      <c r="G36" s="215"/>
      <c r="H36" s="215"/>
      <c r="I36" s="215"/>
      <c r="J36" s="215"/>
      <c r="K36" s="215"/>
      <c r="L36" s="101"/>
    </row>
  </sheetData>
  <sheetProtection algorithmName="SHA-512" hashValue="1hZ94Ina+iqVBQ0Hy6uRK0l59cPiEWhLxuYyz8ixif7H7BLMyggdufgyHoAAeYP45bHxWIEb1wtvV1ItKgLtnw==" saltValue="PteWSRuamho9m8v6boWPgQ==" spinCount="100000" sheet="1" objects="1" scenarios="1"/>
  <mergeCells count="41">
    <mergeCell ref="E12:F12"/>
    <mergeCell ref="D1:E1"/>
    <mergeCell ref="J3:K3"/>
    <mergeCell ref="A5:A6"/>
    <mergeCell ref="B5:B6"/>
    <mergeCell ref="C5:C6"/>
    <mergeCell ref="D5:D6"/>
    <mergeCell ref="E5:F6"/>
    <mergeCell ref="G5:H5"/>
    <mergeCell ref="I5:J5"/>
    <mergeCell ref="K5:K6"/>
    <mergeCell ref="C3:F3"/>
    <mergeCell ref="E7:F7"/>
    <mergeCell ref="E8:F8"/>
    <mergeCell ref="E9:F9"/>
    <mergeCell ref="E10:F10"/>
    <mergeCell ref="E11:F11"/>
    <mergeCell ref="C35:D35"/>
    <mergeCell ref="E35:K35"/>
    <mergeCell ref="E25:F25"/>
    <mergeCell ref="E26:F26"/>
    <mergeCell ref="E27:F27"/>
    <mergeCell ref="E28:F28"/>
    <mergeCell ref="C32:D32"/>
    <mergeCell ref="E32:K32"/>
    <mergeCell ref="C33:D33"/>
    <mergeCell ref="E33:K33"/>
    <mergeCell ref="C34:D34"/>
    <mergeCell ref="E34:K34"/>
    <mergeCell ref="E24:F24"/>
    <mergeCell ref="E13:F13"/>
    <mergeCell ref="E14:F14"/>
    <mergeCell ref="E21:F21"/>
    <mergeCell ref="E22:F22"/>
    <mergeCell ref="E23:F23"/>
    <mergeCell ref="E18:F18"/>
    <mergeCell ref="E15:F15"/>
    <mergeCell ref="E16:F16"/>
    <mergeCell ref="E17:F17"/>
    <mergeCell ref="E19:F19"/>
    <mergeCell ref="E20:F20"/>
  </mergeCells>
  <phoneticPr fontId="1"/>
  <pageMargins left="0.70866141732283472" right="0.70866141732283472" top="0.74803149606299213" bottom="0.74803149606299213" header="0.31496062992125984" footer="0.31496062992125984"/>
  <pageSetup paperSize="9" scale="93" orientation="portrait" r:id="rId1"/>
  <headerFooter>
    <oddHeader>&amp;L&amp;"ＭＳ Ｐ明朝,標準"&amp;8別記第3号様式（第7条関係）</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9F52-59F7-428C-953F-C664751FA2E7}">
  <sheetPr>
    <tabColor theme="5" tint="0.79998168889431442"/>
    <pageSetUpPr fitToPage="1"/>
  </sheetPr>
  <dimension ref="A1:AP48"/>
  <sheetViews>
    <sheetView view="pageBreakPreview" zoomScaleNormal="100" zoomScaleSheetLayoutView="100" workbookViewId="0">
      <selection activeCell="AF14" sqref="AF14"/>
    </sheetView>
  </sheetViews>
  <sheetFormatPr defaultColWidth="3.59765625" defaultRowHeight="12" x14ac:dyDescent="0.25"/>
  <cols>
    <col min="1" max="34" width="2.73046875" style="3" customWidth="1"/>
    <col min="35" max="35" width="2.59765625" style="3" customWidth="1"/>
    <col min="36" max="41" width="2.46484375" style="3" customWidth="1"/>
    <col min="42" max="16384" width="3.59765625" style="3"/>
  </cols>
  <sheetData>
    <row r="1" spans="1:42" ht="21" customHeight="1" x14ac:dyDescent="0.25">
      <c r="A1" s="73"/>
      <c r="B1" s="192"/>
      <c r="C1" s="192"/>
      <c r="D1" s="192"/>
      <c r="E1" s="192"/>
      <c r="F1" s="192"/>
      <c r="G1" s="192"/>
      <c r="H1" s="192"/>
      <c r="I1" s="192"/>
      <c r="J1" s="192"/>
      <c r="K1" s="952">
        <f>'1.事業計画書'!M1</f>
        <v>0</v>
      </c>
      <c r="L1" s="952"/>
      <c r="M1" s="952"/>
      <c r="N1" s="952"/>
      <c r="O1" s="952"/>
      <c r="P1" s="192" t="s">
        <v>263</v>
      </c>
      <c r="Q1" s="192"/>
      <c r="R1" s="192"/>
      <c r="S1" s="192"/>
      <c r="T1" s="192"/>
      <c r="U1" s="192"/>
      <c r="V1" s="192"/>
      <c r="W1" s="192"/>
      <c r="X1" s="192"/>
      <c r="Y1" s="192"/>
      <c r="Z1" s="192"/>
      <c r="AA1" s="192"/>
      <c r="AB1" s="192"/>
      <c r="AC1" s="192"/>
      <c r="AD1" s="192"/>
      <c r="AE1" s="192"/>
      <c r="AF1" s="192"/>
      <c r="AG1" s="192"/>
      <c r="AH1" s="192"/>
      <c r="AI1" s="192"/>
    </row>
    <row r="2" spans="1:42" ht="8.25" customHeight="1" x14ac:dyDescent="0.25">
      <c r="A2" s="73"/>
      <c r="B2" s="192"/>
      <c r="C2" s="192"/>
      <c r="D2" s="192"/>
      <c r="E2" s="192"/>
      <c r="F2" s="192"/>
      <c r="G2" s="192"/>
      <c r="H2" s="192"/>
      <c r="I2" s="192"/>
      <c r="J2" s="192"/>
      <c r="K2" s="193"/>
      <c r="L2" s="193"/>
      <c r="M2" s="193"/>
      <c r="N2" s="193"/>
      <c r="O2" s="193"/>
      <c r="P2" s="192"/>
      <c r="Q2" s="192"/>
      <c r="R2" s="192"/>
      <c r="S2" s="192"/>
      <c r="T2" s="192"/>
      <c r="U2" s="192"/>
      <c r="V2" s="192"/>
      <c r="W2" s="192"/>
      <c r="X2" s="192"/>
      <c r="Y2" s="192"/>
      <c r="Z2" s="192"/>
      <c r="AA2" s="192"/>
      <c r="AB2" s="192"/>
      <c r="AC2" s="192"/>
      <c r="AD2" s="192"/>
      <c r="AE2" s="192"/>
      <c r="AF2" s="192"/>
      <c r="AG2" s="192"/>
      <c r="AH2" s="192"/>
      <c r="AI2" s="192"/>
    </row>
    <row r="3" spans="1:42" ht="22.5" customHeight="1" x14ac:dyDescent="0.25">
      <c r="A3" s="935" t="s">
        <v>41</v>
      </c>
      <c r="B3" s="935"/>
      <c r="C3" s="935"/>
      <c r="D3" s="935"/>
      <c r="E3" s="935"/>
      <c r="F3" s="935"/>
      <c r="G3" s="915">
        <f>'1.事業計画書'!G3</f>
        <v>0</v>
      </c>
      <c r="H3" s="915"/>
      <c r="I3" s="915"/>
      <c r="J3" s="915"/>
      <c r="K3" s="915"/>
      <c r="L3" s="915"/>
      <c r="M3" s="915"/>
      <c r="N3" s="915"/>
      <c r="O3" s="915"/>
      <c r="P3" s="915"/>
      <c r="Q3" s="915"/>
      <c r="R3" s="915"/>
      <c r="S3" s="117"/>
      <c r="T3" s="73"/>
      <c r="U3" s="953" t="s">
        <v>216</v>
      </c>
      <c r="V3" s="953"/>
      <c r="W3" s="953"/>
      <c r="X3" s="953"/>
      <c r="Y3" s="953"/>
      <c r="Z3" s="953"/>
      <c r="AA3" s="953"/>
      <c r="AB3" s="953"/>
      <c r="AC3" s="953"/>
      <c r="AD3" s="953"/>
      <c r="AE3" s="953"/>
      <c r="AF3" s="953"/>
      <c r="AG3" s="953"/>
      <c r="AH3" s="191"/>
      <c r="AI3" s="191"/>
      <c r="AP3" s="3" t="s">
        <v>214</v>
      </c>
    </row>
    <row r="4" spans="1:42" ht="11.25" customHeight="1" thickBot="1" x14ac:dyDescent="0.3">
      <c r="A4" s="73"/>
      <c r="B4" s="73"/>
      <c r="C4" s="73"/>
      <c r="D4" s="73"/>
      <c r="E4" s="73"/>
      <c r="F4" s="73"/>
      <c r="G4" s="73"/>
      <c r="H4" s="73"/>
      <c r="I4" s="73"/>
      <c r="J4" s="73"/>
      <c r="K4" s="73"/>
      <c r="L4" s="73"/>
      <c r="M4" s="73"/>
      <c r="N4" s="73"/>
      <c r="O4" s="73"/>
      <c r="P4" s="73"/>
      <c r="Q4" s="73"/>
      <c r="R4" s="108"/>
      <c r="S4" s="108"/>
      <c r="T4" s="108"/>
      <c r="U4" s="108"/>
      <c r="V4" s="108"/>
      <c r="W4" s="108"/>
      <c r="X4" s="108"/>
      <c r="Y4" s="108"/>
      <c r="Z4" s="118"/>
      <c r="AA4" s="118"/>
      <c r="AB4" s="108"/>
      <c r="AC4" s="108"/>
      <c r="AD4" s="108"/>
      <c r="AE4" s="954"/>
      <c r="AF4" s="954"/>
      <c r="AG4" s="954"/>
      <c r="AH4" s="954"/>
      <c r="AI4" s="194"/>
      <c r="AP4" s="3" t="s">
        <v>215</v>
      </c>
    </row>
    <row r="5" spans="1:42" ht="17.45" customHeight="1" x14ac:dyDescent="0.25">
      <c r="A5" s="988" t="s">
        <v>39</v>
      </c>
      <c r="B5" s="991"/>
      <c r="C5" s="992"/>
      <c r="D5" s="992"/>
      <c r="E5" s="992"/>
      <c r="F5" s="992"/>
      <c r="G5" s="992"/>
      <c r="H5" s="993"/>
      <c r="I5" s="1000" t="s">
        <v>50</v>
      </c>
      <c r="J5" s="1000"/>
      <c r="K5" s="1001" t="s">
        <v>54</v>
      </c>
      <c r="L5" s="1002"/>
      <c r="M5" s="1002"/>
      <c r="N5" s="1002"/>
      <c r="O5" s="1002"/>
      <c r="P5" s="1002"/>
      <c r="Q5" s="1002"/>
      <c r="R5" s="1002"/>
      <c r="S5" s="1002"/>
      <c r="T5" s="1002"/>
      <c r="U5" s="1002"/>
      <c r="V5" s="1003"/>
      <c r="W5" s="1001" t="s">
        <v>224</v>
      </c>
      <c r="X5" s="1002"/>
      <c r="Y5" s="1002"/>
      <c r="Z5" s="1002"/>
      <c r="AA5" s="1002"/>
      <c r="AB5" s="1003"/>
      <c r="AC5" s="1001" t="s">
        <v>222</v>
      </c>
      <c r="AD5" s="1002"/>
      <c r="AE5" s="1003"/>
      <c r="AF5" s="936" t="s">
        <v>129</v>
      </c>
      <c r="AG5" s="937"/>
      <c r="AH5" s="938"/>
      <c r="AI5" s="216"/>
    </row>
    <row r="6" spans="1:42" ht="17.45" customHeight="1" x14ac:dyDescent="0.25">
      <c r="A6" s="989"/>
      <c r="B6" s="994"/>
      <c r="C6" s="995"/>
      <c r="D6" s="995"/>
      <c r="E6" s="995"/>
      <c r="F6" s="995"/>
      <c r="G6" s="995"/>
      <c r="H6" s="996"/>
      <c r="I6" s="939"/>
      <c r="J6" s="939"/>
      <c r="K6" s="940" t="s">
        <v>78</v>
      </c>
      <c r="L6" s="941"/>
      <c r="M6" s="942"/>
      <c r="N6" s="942"/>
      <c r="O6" s="942"/>
      <c r="P6" s="942"/>
      <c r="Q6" s="942"/>
      <c r="R6" s="942"/>
      <c r="S6" s="942"/>
      <c r="T6" s="942"/>
      <c r="U6" s="942"/>
      <c r="V6" s="943"/>
      <c r="W6" s="538"/>
      <c r="X6" s="195" t="s">
        <v>225</v>
      </c>
      <c r="Y6" s="119"/>
      <c r="Z6" s="540"/>
      <c r="AA6" s="196" t="s">
        <v>227</v>
      </c>
      <c r="AB6" s="126"/>
      <c r="AC6" s="543"/>
      <c r="AD6" s="944" t="s">
        <v>198</v>
      </c>
      <c r="AE6" s="945"/>
      <c r="AF6" s="538"/>
      <c r="AG6" s="217" t="s">
        <v>202</v>
      </c>
      <c r="AH6" s="218"/>
      <c r="AI6" s="219"/>
      <c r="AM6" s="4"/>
      <c r="AP6" s="3" t="s">
        <v>207</v>
      </c>
    </row>
    <row r="7" spans="1:42" ht="17.45" customHeight="1" x14ac:dyDescent="0.25">
      <c r="A7" s="990"/>
      <c r="B7" s="997"/>
      <c r="C7" s="998"/>
      <c r="D7" s="998"/>
      <c r="E7" s="998"/>
      <c r="F7" s="998"/>
      <c r="G7" s="998"/>
      <c r="H7" s="999"/>
      <c r="I7" s="939"/>
      <c r="J7" s="939"/>
      <c r="K7" s="946" t="s">
        <v>80</v>
      </c>
      <c r="L7" s="947"/>
      <c r="M7" s="948"/>
      <c r="N7" s="948"/>
      <c r="O7" s="948"/>
      <c r="P7" s="948"/>
      <c r="Q7" s="948"/>
      <c r="R7" s="948"/>
      <c r="S7" s="948"/>
      <c r="T7" s="948"/>
      <c r="U7" s="948"/>
      <c r="V7" s="949"/>
      <c r="W7" s="539"/>
      <c r="X7" s="197" t="s">
        <v>226</v>
      </c>
      <c r="Y7" s="122"/>
      <c r="Z7" s="541"/>
      <c r="AA7" s="541"/>
      <c r="AB7" s="542"/>
      <c r="AC7" s="544"/>
      <c r="AD7" s="950" t="s">
        <v>136</v>
      </c>
      <c r="AE7" s="951"/>
      <c r="AF7" s="545"/>
      <c r="AG7" s="221" t="s">
        <v>203</v>
      </c>
      <c r="AH7" s="130"/>
      <c r="AI7" s="73"/>
      <c r="AP7" s="3" t="s">
        <v>209</v>
      </c>
    </row>
    <row r="8" spans="1:42" ht="17.45" customHeight="1" x14ac:dyDescent="0.15">
      <c r="A8" s="969" t="s">
        <v>55</v>
      </c>
      <c r="B8" s="970"/>
      <c r="C8" s="970"/>
      <c r="D8" s="970"/>
      <c r="E8" s="970"/>
      <c r="F8" s="970"/>
      <c r="G8" s="971" t="s">
        <v>265</v>
      </c>
      <c r="H8" s="972"/>
      <c r="I8" s="972"/>
      <c r="J8" s="972"/>
      <c r="K8" s="972"/>
      <c r="L8" s="972"/>
      <c r="M8" s="972"/>
      <c r="N8" s="972"/>
      <c r="O8" s="972"/>
      <c r="P8" s="972"/>
      <c r="Q8" s="972"/>
      <c r="R8" s="972"/>
      <c r="S8" s="972"/>
      <c r="T8" s="972"/>
      <c r="U8" s="972"/>
      <c r="V8" s="973"/>
      <c r="W8" s="974" t="s">
        <v>128</v>
      </c>
      <c r="X8" s="975"/>
      <c r="Y8" s="975"/>
      <c r="Z8" s="975"/>
      <c r="AA8" s="975"/>
      <c r="AB8" s="975"/>
      <c r="AC8" s="976" t="s">
        <v>132</v>
      </c>
      <c r="AD8" s="977"/>
      <c r="AE8" s="977"/>
      <c r="AF8" s="977"/>
      <c r="AG8" s="977"/>
      <c r="AH8" s="978"/>
      <c r="AI8" s="222"/>
      <c r="AP8" s="3" t="s">
        <v>228</v>
      </c>
    </row>
    <row r="9" spans="1:42" ht="17.45" customHeight="1" x14ac:dyDescent="0.25">
      <c r="A9" s="535"/>
      <c r="B9" s="979" t="s">
        <v>199</v>
      </c>
      <c r="C9" s="941"/>
      <c r="D9" s="941"/>
      <c r="E9" s="941"/>
      <c r="F9" s="980"/>
      <c r="G9" s="981"/>
      <c r="H9" s="982"/>
      <c r="I9" s="982"/>
      <c r="J9" s="982"/>
      <c r="K9" s="982"/>
      <c r="L9" s="982"/>
      <c r="M9" s="982"/>
      <c r="N9" s="982"/>
      <c r="O9" s="982"/>
      <c r="P9" s="982"/>
      <c r="Q9" s="982"/>
      <c r="R9" s="982"/>
      <c r="S9" s="982"/>
      <c r="T9" s="982"/>
      <c r="U9" s="982"/>
      <c r="V9" s="983"/>
      <c r="W9" s="124" t="s">
        <v>51</v>
      </c>
      <c r="X9" s="125"/>
      <c r="Y9" s="984"/>
      <c r="Z9" s="984"/>
      <c r="AA9" s="125" t="s">
        <v>57</v>
      </c>
      <c r="AB9" s="126"/>
      <c r="AC9" s="985" t="s">
        <v>217</v>
      </c>
      <c r="AD9" s="986"/>
      <c r="AE9" s="986"/>
      <c r="AF9" s="986"/>
      <c r="AG9" s="986"/>
      <c r="AH9" s="987"/>
      <c r="AI9" s="223"/>
      <c r="AP9" s="3" t="s">
        <v>229</v>
      </c>
    </row>
    <row r="10" spans="1:42" ht="17.45" customHeight="1" x14ac:dyDescent="0.25">
      <c r="A10" s="536"/>
      <c r="B10" s="955" t="s">
        <v>200</v>
      </c>
      <c r="C10" s="956"/>
      <c r="D10" s="956"/>
      <c r="E10" s="956"/>
      <c r="F10" s="957"/>
      <c r="G10" s="958" t="s">
        <v>204</v>
      </c>
      <c r="H10" s="959"/>
      <c r="I10" s="959"/>
      <c r="J10" s="959"/>
      <c r="K10" s="959"/>
      <c r="L10" s="960"/>
      <c r="M10" s="961" t="s">
        <v>223</v>
      </c>
      <c r="N10" s="962"/>
      <c r="O10" s="962"/>
      <c r="P10" s="962"/>
      <c r="Q10" s="962"/>
      <c r="R10" s="963"/>
      <c r="S10" s="964" t="s">
        <v>56</v>
      </c>
      <c r="T10" s="965"/>
      <c r="U10" s="965"/>
      <c r="V10" s="966"/>
      <c r="W10" s="127" t="s">
        <v>52</v>
      </c>
      <c r="X10" s="128"/>
      <c r="Y10" s="967"/>
      <c r="Z10" s="967"/>
      <c r="AA10" s="128" t="s">
        <v>57</v>
      </c>
      <c r="AB10" s="129"/>
      <c r="AC10" s="913"/>
      <c r="AD10" s="968"/>
      <c r="AE10" s="968"/>
      <c r="AF10" s="968"/>
      <c r="AG10" s="73" t="s">
        <v>57</v>
      </c>
      <c r="AH10" s="130"/>
      <c r="AI10" s="73"/>
      <c r="AP10" s="3" t="s">
        <v>210</v>
      </c>
    </row>
    <row r="11" spans="1:42" ht="17.45" customHeight="1" thickBot="1" x14ac:dyDescent="0.3">
      <c r="A11" s="537"/>
      <c r="B11" s="202" t="s">
        <v>201</v>
      </c>
      <c r="C11" s="202"/>
      <c r="D11" s="1010"/>
      <c r="E11" s="1010"/>
      <c r="F11" s="202" t="s">
        <v>119</v>
      </c>
      <c r="G11" s="1011"/>
      <c r="H11" s="1012"/>
      <c r="I11" s="546"/>
      <c r="J11" s="202" t="s">
        <v>58</v>
      </c>
      <c r="K11" s="547"/>
      <c r="L11" s="202" t="s">
        <v>205</v>
      </c>
      <c r="M11" s="1013"/>
      <c r="N11" s="1014"/>
      <c r="O11" s="548"/>
      <c r="P11" s="202" t="s">
        <v>58</v>
      </c>
      <c r="Q11" s="547"/>
      <c r="R11" s="226" t="s">
        <v>205</v>
      </c>
      <c r="S11" s="1009"/>
      <c r="T11" s="1009"/>
      <c r="U11" s="1009"/>
      <c r="V11" s="226" t="s">
        <v>58</v>
      </c>
      <c r="W11" s="131" t="s">
        <v>53</v>
      </c>
      <c r="X11" s="132"/>
      <c r="Y11" s="1015"/>
      <c r="Z11" s="1015"/>
      <c r="AA11" s="132" t="s">
        <v>57</v>
      </c>
      <c r="AB11" s="133"/>
      <c r="AC11" s="1016" t="s">
        <v>79</v>
      </c>
      <c r="AD11" s="1017"/>
      <c r="AE11" s="1018"/>
      <c r="AF11" s="1008"/>
      <c r="AG11" s="1009"/>
      <c r="AH11" s="130" t="s">
        <v>15</v>
      </c>
      <c r="AI11" s="73"/>
      <c r="AK11" s="23"/>
      <c r="AP11" s="3" t="s">
        <v>211</v>
      </c>
    </row>
    <row r="12" spans="1:42" ht="17.45" customHeight="1" x14ac:dyDescent="0.25">
      <c r="A12" s="988" t="s">
        <v>39</v>
      </c>
      <c r="B12" s="991"/>
      <c r="C12" s="992"/>
      <c r="D12" s="992"/>
      <c r="E12" s="992"/>
      <c r="F12" s="992"/>
      <c r="G12" s="992"/>
      <c r="H12" s="993"/>
      <c r="I12" s="1000" t="s">
        <v>50</v>
      </c>
      <c r="J12" s="1000"/>
      <c r="K12" s="1001" t="s">
        <v>54</v>
      </c>
      <c r="L12" s="1002"/>
      <c r="M12" s="1002"/>
      <c r="N12" s="1002"/>
      <c r="O12" s="1002"/>
      <c r="P12" s="1002"/>
      <c r="Q12" s="1002"/>
      <c r="R12" s="1002"/>
      <c r="S12" s="1002"/>
      <c r="T12" s="1002"/>
      <c r="U12" s="1002"/>
      <c r="V12" s="1003"/>
      <c r="W12" s="1001" t="s">
        <v>224</v>
      </c>
      <c r="X12" s="1002"/>
      <c r="Y12" s="1002"/>
      <c r="Z12" s="1002"/>
      <c r="AA12" s="1002"/>
      <c r="AB12" s="1003"/>
      <c r="AC12" s="1001" t="s">
        <v>222</v>
      </c>
      <c r="AD12" s="1002"/>
      <c r="AE12" s="1003"/>
      <c r="AF12" s="936" t="s">
        <v>129</v>
      </c>
      <c r="AG12" s="937"/>
      <c r="AH12" s="938"/>
      <c r="AI12" s="216"/>
      <c r="AP12" s="3" t="s">
        <v>212</v>
      </c>
    </row>
    <row r="13" spans="1:42" ht="17.45" customHeight="1" x14ac:dyDescent="0.25">
      <c r="A13" s="989"/>
      <c r="B13" s="994"/>
      <c r="C13" s="995"/>
      <c r="D13" s="995"/>
      <c r="E13" s="995"/>
      <c r="F13" s="995"/>
      <c r="G13" s="995"/>
      <c r="H13" s="996"/>
      <c r="I13" s="939"/>
      <c r="J13" s="939"/>
      <c r="K13" s="134" t="s">
        <v>78</v>
      </c>
      <c r="L13" s="135"/>
      <c r="M13" s="942"/>
      <c r="N13" s="942"/>
      <c r="O13" s="942"/>
      <c r="P13" s="942"/>
      <c r="Q13" s="942"/>
      <c r="R13" s="942"/>
      <c r="S13" s="942"/>
      <c r="T13" s="942"/>
      <c r="U13" s="942"/>
      <c r="V13" s="943"/>
      <c r="W13" s="538"/>
      <c r="X13" s="195" t="s">
        <v>225</v>
      </c>
      <c r="Y13" s="119"/>
      <c r="Z13" s="540"/>
      <c r="AA13" s="196" t="s">
        <v>227</v>
      </c>
      <c r="AB13" s="126"/>
      <c r="AC13" s="543"/>
      <c r="AD13" s="979" t="s">
        <v>198</v>
      </c>
      <c r="AE13" s="980"/>
      <c r="AF13" s="538"/>
      <c r="AG13" s="217" t="s">
        <v>202</v>
      </c>
      <c r="AH13" s="218"/>
      <c r="AI13" s="73"/>
      <c r="AP13" s="3" t="s">
        <v>208</v>
      </c>
    </row>
    <row r="14" spans="1:42" ht="17.45" customHeight="1" x14ac:dyDescent="0.25">
      <c r="A14" s="990"/>
      <c r="B14" s="997"/>
      <c r="C14" s="998"/>
      <c r="D14" s="998"/>
      <c r="E14" s="998"/>
      <c r="F14" s="998"/>
      <c r="G14" s="998"/>
      <c r="H14" s="999"/>
      <c r="I14" s="939"/>
      <c r="J14" s="939"/>
      <c r="K14" s="1004" t="s">
        <v>80</v>
      </c>
      <c r="L14" s="1005"/>
      <c r="M14" s="948"/>
      <c r="N14" s="948"/>
      <c r="O14" s="948"/>
      <c r="P14" s="948"/>
      <c r="Q14" s="948"/>
      <c r="R14" s="948"/>
      <c r="S14" s="948"/>
      <c r="T14" s="948"/>
      <c r="U14" s="948"/>
      <c r="V14" s="949"/>
      <c r="W14" s="539"/>
      <c r="X14" s="197" t="s">
        <v>226</v>
      </c>
      <c r="Y14" s="122"/>
      <c r="Z14" s="541"/>
      <c r="AA14" s="541"/>
      <c r="AB14" s="542"/>
      <c r="AC14" s="544"/>
      <c r="AD14" s="1006" t="s">
        <v>136</v>
      </c>
      <c r="AE14" s="1007"/>
      <c r="AF14" s="545"/>
      <c r="AG14" s="221" t="s">
        <v>203</v>
      </c>
      <c r="AH14" s="130"/>
      <c r="AI14" s="73"/>
      <c r="AP14" s="3" t="s">
        <v>237</v>
      </c>
    </row>
    <row r="15" spans="1:42" ht="17.45" customHeight="1" x14ac:dyDescent="0.15">
      <c r="A15" s="969" t="s">
        <v>55</v>
      </c>
      <c r="B15" s="970"/>
      <c r="C15" s="970"/>
      <c r="D15" s="970"/>
      <c r="E15" s="970"/>
      <c r="F15" s="970"/>
      <c r="G15" s="971" t="s">
        <v>265</v>
      </c>
      <c r="H15" s="972"/>
      <c r="I15" s="972"/>
      <c r="J15" s="972"/>
      <c r="K15" s="972"/>
      <c r="L15" s="972"/>
      <c r="M15" s="972"/>
      <c r="N15" s="972"/>
      <c r="O15" s="972"/>
      <c r="P15" s="972"/>
      <c r="Q15" s="972"/>
      <c r="R15" s="972"/>
      <c r="S15" s="972"/>
      <c r="T15" s="972"/>
      <c r="U15" s="972"/>
      <c r="V15" s="973"/>
      <c r="W15" s="974" t="s">
        <v>128</v>
      </c>
      <c r="X15" s="975"/>
      <c r="Y15" s="975"/>
      <c r="Z15" s="975"/>
      <c r="AA15" s="975"/>
      <c r="AB15" s="975"/>
      <c r="AC15" s="976" t="s">
        <v>132</v>
      </c>
      <c r="AD15" s="977"/>
      <c r="AE15" s="977"/>
      <c r="AF15" s="977"/>
      <c r="AG15" s="977"/>
      <c r="AH15" s="978"/>
      <c r="AI15" s="222"/>
      <c r="AP15" s="3" t="s">
        <v>206</v>
      </c>
    </row>
    <row r="16" spans="1:42" ht="17.45" customHeight="1" x14ac:dyDescent="0.25">
      <c r="A16" s="535"/>
      <c r="B16" s="979" t="s">
        <v>199</v>
      </c>
      <c r="C16" s="941"/>
      <c r="D16" s="941"/>
      <c r="E16" s="941"/>
      <c r="F16" s="980"/>
      <c r="G16" s="981"/>
      <c r="H16" s="982"/>
      <c r="I16" s="982"/>
      <c r="J16" s="982"/>
      <c r="K16" s="982"/>
      <c r="L16" s="982"/>
      <c r="M16" s="982"/>
      <c r="N16" s="982"/>
      <c r="O16" s="982"/>
      <c r="P16" s="982"/>
      <c r="Q16" s="982"/>
      <c r="R16" s="982"/>
      <c r="S16" s="982"/>
      <c r="T16" s="982"/>
      <c r="U16" s="982"/>
      <c r="V16" s="983"/>
      <c r="W16" s="124" t="s">
        <v>51</v>
      </c>
      <c r="X16" s="125"/>
      <c r="Y16" s="984"/>
      <c r="Z16" s="984"/>
      <c r="AA16" s="125" t="s">
        <v>57</v>
      </c>
      <c r="AB16" s="126"/>
      <c r="AC16" s="985" t="s">
        <v>217</v>
      </c>
      <c r="AD16" s="986"/>
      <c r="AE16" s="986"/>
      <c r="AF16" s="986"/>
      <c r="AG16" s="986"/>
      <c r="AH16" s="987"/>
      <c r="AI16" s="223"/>
      <c r="AP16" s="3" t="s">
        <v>213</v>
      </c>
    </row>
    <row r="17" spans="1:35" ht="17.45" customHeight="1" x14ac:dyDescent="0.25">
      <c r="A17" s="536"/>
      <c r="B17" s="955" t="s">
        <v>200</v>
      </c>
      <c r="C17" s="956"/>
      <c r="D17" s="956"/>
      <c r="E17" s="956"/>
      <c r="F17" s="957"/>
      <c r="G17" s="958" t="s">
        <v>204</v>
      </c>
      <c r="H17" s="959"/>
      <c r="I17" s="959"/>
      <c r="J17" s="959"/>
      <c r="K17" s="959"/>
      <c r="L17" s="960"/>
      <c r="M17" s="961" t="s">
        <v>223</v>
      </c>
      <c r="N17" s="962"/>
      <c r="O17" s="962"/>
      <c r="P17" s="962"/>
      <c r="Q17" s="962"/>
      <c r="R17" s="963"/>
      <c r="S17" s="964" t="s">
        <v>56</v>
      </c>
      <c r="T17" s="965"/>
      <c r="U17" s="965"/>
      <c r="V17" s="966"/>
      <c r="W17" s="127" t="s">
        <v>52</v>
      </c>
      <c r="X17" s="128"/>
      <c r="Y17" s="967"/>
      <c r="Z17" s="967"/>
      <c r="AA17" s="128" t="s">
        <v>57</v>
      </c>
      <c r="AB17" s="129"/>
      <c r="AC17" s="913"/>
      <c r="AD17" s="968"/>
      <c r="AE17" s="968"/>
      <c r="AF17" s="968"/>
      <c r="AG17" s="227" t="s">
        <v>57</v>
      </c>
      <c r="AH17" s="130"/>
      <c r="AI17" s="73"/>
    </row>
    <row r="18" spans="1:35" ht="17.45" customHeight="1" thickBot="1" x14ac:dyDescent="0.3">
      <c r="A18" s="537"/>
      <c r="B18" s="202" t="s">
        <v>201</v>
      </c>
      <c r="C18" s="202"/>
      <c r="D18" s="1010"/>
      <c r="E18" s="1010"/>
      <c r="F18" s="202" t="s">
        <v>119</v>
      </c>
      <c r="G18" s="1011"/>
      <c r="H18" s="1012"/>
      <c r="I18" s="546"/>
      <c r="J18" s="202" t="s">
        <v>58</v>
      </c>
      <c r="K18" s="547"/>
      <c r="L18" s="202" t="s">
        <v>205</v>
      </c>
      <c r="M18" s="1013"/>
      <c r="N18" s="1014"/>
      <c r="O18" s="534"/>
      <c r="P18" s="202" t="s">
        <v>58</v>
      </c>
      <c r="Q18" s="547"/>
      <c r="R18" s="226" t="s">
        <v>205</v>
      </c>
      <c r="S18" s="1009"/>
      <c r="T18" s="1009"/>
      <c r="U18" s="1009"/>
      <c r="V18" s="226" t="s">
        <v>58</v>
      </c>
      <c r="W18" s="131" t="s">
        <v>53</v>
      </c>
      <c r="X18" s="132"/>
      <c r="Y18" s="1015"/>
      <c r="Z18" s="1015"/>
      <c r="AA18" s="132" t="s">
        <v>57</v>
      </c>
      <c r="AB18" s="133"/>
      <c r="AC18" s="964" t="s">
        <v>79</v>
      </c>
      <c r="AD18" s="965"/>
      <c r="AE18" s="965"/>
      <c r="AF18" s="997"/>
      <c r="AG18" s="998"/>
      <c r="AH18" s="130" t="s">
        <v>15</v>
      </c>
      <c r="AI18" s="73"/>
    </row>
    <row r="19" spans="1:35" ht="17.45" customHeight="1" x14ac:dyDescent="0.25">
      <c r="A19" s="988" t="s">
        <v>39</v>
      </c>
      <c r="B19" s="991"/>
      <c r="C19" s="992"/>
      <c r="D19" s="992"/>
      <c r="E19" s="992"/>
      <c r="F19" s="992"/>
      <c r="G19" s="992"/>
      <c r="H19" s="993"/>
      <c r="I19" s="1000" t="s">
        <v>50</v>
      </c>
      <c r="J19" s="1000"/>
      <c r="K19" s="1001" t="s">
        <v>54</v>
      </c>
      <c r="L19" s="1002"/>
      <c r="M19" s="1002"/>
      <c r="N19" s="1002"/>
      <c r="O19" s="1002"/>
      <c r="P19" s="1002"/>
      <c r="Q19" s="1002"/>
      <c r="R19" s="1002"/>
      <c r="S19" s="1002"/>
      <c r="T19" s="1002"/>
      <c r="U19" s="1002"/>
      <c r="V19" s="1003"/>
      <c r="W19" s="1001" t="s">
        <v>224</v>
      </c>
      <c r="X19" s="1002"/>
      <c r="Y19" s="1002"/>
      <c r="Z19" s="1002"/>
      <c r="AA19" s="1002"/>
      <c r="AB19" s="1003"/>
      <c r="AC19" s="1001" t="s">
        <v>222</v>
      </c>
      <c r="AD19" s="1002"/>
      <c r="AE19" s="1003"/>
      <c r="AF19" s="936" t="s">
        <v>129</v>
      </c>
      <c r="AG19" s="937"/>
      <c r="AH19" s="938"/>
      <c r="AI19" s="216"/>
    </row>
    <row r="20" spans="1:35" ht="17.45" customHeight="1" x14ac:dyDescent="0.25">
      <c r="A20" s="989"/>
      <c r="B20" s="994"/>
      <c r="C20" s="995"/>
      <c r="D20" s="995"/>
      <c r="E20" s="995"/>
      <c r="F20" s="995"/>
      <c r="G20" s="995"/>
      <c r="H20" s="996"/>
      <c r="I20" s="939"/>
      <c r="J20" s="939"/>
      <c r="K20" s="134" t="s">
        <v>78</v>
      </c>
      <c r="L20" s="135"/>
      <c r="M20" s="942"/>
      <c r="N20" s="942"/>
      <c r="O20" s="942"/>
      <c r="P20" s="942"/>
      <c r="Q20" s="942"/>
      <c r="R20" s="942"/>
      <c r="S20" s="942"/>
      <c r="T20" s="942"/>
      <c r="U20" s="942"/>
      <c r="V20" s="943"/>
      <c r="W20" s="538"/>
      <c r="X20" s="195" t="s">
        <v>225</v>
      </c>
      <c r="Y20" s="119"/>
      <c r="Z20" s="540"/>
      <c r="AA20" s="196" t="s">
        <v>227</v>
      </c>
      <c r="AB20" s="126"/>
      <c r="AC20" s="543"/>
      <c r="AD20" s="979" t="s">
        <v>198</v>
      </c>
      <c r="AE20" s="980"/>
      <c r="AF20" s="538"/>
      <c r="AG20" s="217" t="s">
        <v>202</v>
      </c>
      <c r="AH20" s="218"/>
      <c r="AI20" s="73"/>
    </row>
    <row r="21" spans="1:35" ht="17.45" customHeight="1" x14ac:dyDescent="0.25">
      <c r="A21" s="990"/>
      <c r="B21" s="997"/>
      <c r="C21" s="998"/>
      <c r="D21" s="998"/>
      <c r="E21" s="998"/>
      <c r="F21" s="998"/>
      <c r="G21" s="995"/>
      <c r="H21" s="996"/>
      <c r="I21" s="1021"/>
      <c r="J21" s="1021"/>
      <c r="K21" s="1019" t="s">
        <v>80</v>
      </c>
      <c r="L21" s="1020"/>
      <c r="M21" s="948"/>
      <c r="N21" s="948"/>
      <c r="O21" s="948"/>
      <c r="P21" s="948"/>
      <c r="Q21" s="948"/>
      <c r="R21" s="948"/>
      <c r="S21" s="948"/>
      <c r="T21" s="948"/>
      <c r="U21" s="948"/>
      <c r="V21" s="949"/>
      <c r="W21" s="539"/>
      <c r="X21" s="197" t="s">
        <v>226</v>
      </c>
      <c r="Y21" s="122"/>
      <c r="Z21" s="541"/>
      <c r="AA21" s="541"/>
      <c r="AB21" s="542"/>
      <c r="AC21" s="544"/>
      <c r="AD21" s="1006" t="s">
        <v>136</v>
      </c>
      <c r="AE21" s="1007"/>
      <c r="AF21" s="545"/>
      <c r="AG21" s="221" t="s">
        <v>203</v>
      </c>
      <c r="AH21" s="130"/>
      <c r="AI21" s="73"/>
    </row>
    <row r="22" spans="1:35" ht="17.45" customHeight="1" x14ac:dyDescent="0.15">
      <c r="A22" s="969" t="s">
        <v>55</v>
      </c>
      <c r="B22" s="970"/>
      <c r="C22" s="970"/>
      <c r="D22" s="970"/>
      <c r="E22" s="970"/>
      <c r="F22" s="970"/>
      <c r="G22" s="971" t="s">
        <v>265</v>
      </c>
      <c r="H22" s="972"/>
      <c r="I22" s="972"/>
      <c r="J22" s="972"/>
      <c r="K22" s="972"/>
      <c r="L22" s="972"/>
      <c r="M22" s="972"/>
      <c r="N22" s="972"/>
      <c r="O22" s="972"/>
      <c r="P22" s="972"/>
      <c r="Q22" s="972"/>
      <c r="R22" s="972"/>
      <c r="S22" s="972"/>
      <c r="T22" s="972"/>
      <c r="U22" s="972"/>
      <c r="V22" s="973"/>
      <c r="W22" s="974" t="s">
        <v>128</v>
      </c>
      <c r="X22" s="975"/>
      <c r="Y22" s="975"/>
      <c r="Z22" s="975"/>
      <c r="AA22" s="975"/>
      <c r="AB22" s="975"/>
      <c r="AC22" s="976" t="s">
        <v>132</v>
      </c>
      <c r="AD22" s="977"/>
      <c r="AE22" s="977"/>
      <c r="AF22" s="977"/>
      <c r="AG22" s="977"/>
      <c r="AH22" s="978"/>
      <c r="AI22" s="222"/>
    </row>
    <row r="23" spans="1:35" ht="17.45" customHeight="1" x14ac:dyDescent="0.25">
      <c r="A23" s="535"/>
      <c r="B23" s="979" t="s">
        <v>199</v>
      </c>
      <c r="C23" s="941"/>
      <c r="D23" s="941"/>
      <c r="E23" s="941"/>
      <c r="F23" s="980"/>
      <c r="G23" s="981"/>
      <c r="H23" s="982"/>
      <c r="I23" s="982"/>
      <c r="J23" s="982"/>
      <c r="K23" s="982"/>
      <c r="L23" s="982"/>
      <c r="M23" s="982"/>
      <c r="N23" s="982"/>
      <c r="O23" s="982"/>
      <c r="P23" s="982"/>
      <c r="Q23" s="982"/>
      <c r="R23" s="982"/>
      <c r="S23" s="982"/>
      <c r="T23" s="982"/>
      <c r="U23" s="982"/>
      <c r="V23" s="983"/>
      <c r="W23" s="124" t="s">
        <v>51</v>
      </c>
      <c r="X23" s="125"/>
      <c r="Y23" s="984"/>
      <c r="Z23" s="984"/>
      <c r="AA23" s="125" t="s">
        <v>57</v>
      </c>
      <c r="AB23" s="126"/>
      <c r="AC23" s="985" t="s">
        <v>217</v>
      </c>
      <c r="AD23" s="986"/>
      <c r="AE23" s="986"/>
      <c r="AF23" s="986"/>
      <c r="AG23" s="986"/>
      <c r="AH23" s="987"/>
      <c r="AI23" s="223"/>
    </row>
    <row r="24" spans="1:35" ht="17.45" customHeight="1" x14ac:dyDescent="0.25">
      <c r="A24" s="536"/>
      <c r="B24" s="955" t="s">
        <v>200</v>
      </c>
      <c r="C24" s="956"/>
      <c r="D24" s="956"/>
      <c r="E24" s="956"/>
      <c r="F24" s="957"/>
      <c r="G24" s="958" t="s">
        <v>204</v>
      </c>
      <c r="H24" s="959"/>
      <c r="I24" s="959"/>
      <c r="J24" s="959"/>
      <c r="K24" s="959"/>
      <c r="L24" s="960"/>
      <c r="M24" s="961" t="s">
        <v>223</v>
      </c>
      <c r="N24" s="962"/>
      <c r="O24" s="962"/>
      <c r="P24" s="962"/>
      <c r="Q24" s="962"/>
      <c r="R24" s="963"/>
      <c r="S24" s="964" t="s">
        <v>56</v>
      </c>
      <c r="T24" s="965"/>
      <c r="U24" s="965"/>
      <c r="V24" s="966"/>
      <c r="W24" s="127" t="s">
        <v>52</v>
      </c>
      <c r="X24" s="128"/>
      <c r="Y24" s="967"/>
      <c r="Z24" s="967"/>
      <c r="AA24" s="128" t="s">
        <v>57</v>
      </c>
      <c r="AB24" s="129"/>
      <c r="AC24" s="913"/>
      <c r="AD24" s="968"/>
      <c r="AE24" s="968"/>
      <c r="AF24" s="968"/>
      <c r="AG24" s="227" t="s">
        <v>57</v>
      </c>
      <c r="AH24" s="130"/>
      <c r="AI24" s="73"/>
    </row>
    <row r="25" spans="1:35" ht="17.45" customHeight="1" thickBot="1" x14ac:dyDescent="0.3">
      <c r="A25" s="537"/>
      <c r="B25" s="202" t="s">
        <v>201</v>
      </c>
      <c r="C25" s="202"/>
      <c r="D25" s="1010"/>
      <c r="E25" s="1010"/>
      <c r="F25" s="202" t="s">
        <v>119</v>
      </c>
      <c r="G25" s="1011"/>
      <c r="H25" s="1012"/>
      <c r="I25" s="546"/>
      <c r="J25" s="202" t="s">
        <v>58</v>
      </c>
      <c r="K25" s="547"/>
      <c r="L25" s="202" t="s">
        <v>205</v>
      </c>
      <c r="M25" s="1013"/>
      <c r="N25" s="1014"/>
      <c r="O25" s="534"/>
      <c r="P25" s="202" t="s">
        <v>58</v>
      </c>
      <c r="Q25" s="547"/>
      <c r="R25" s="226" t="s">
        <v>205</v>
      </c>
      <c r="S25" s="1009"/>
      <c r="T25" s="1009"/>
      <c r="U25" s="1009"/>
      <c r="V25" s="226" t="s">
        <v>58</v>
      </c>
      <c r="W25" s="131" t="s">
        <v>53</v>
      </c>
      <c r="X25" s="132"/>
      <c r="Y25" s="1015"/>
      <c r="Z25" s="1015"/>
      <c r="AA25" s="132" t="s">
        <v>57</v>
      </c>
      <c r="AB25" s="133"/>
      <c r="AC25" s="964" t="s">
        <v>79</v>
      </c>
      <c r="AD25" s="965"/>
      <c r="AE25" s="965"/>
      <c r="AF25" s="997"/>
      <c r="AG25" s="998"/>
      <c r="AH25" s="130" t="s">
        <v>15</v>
      </c>
      <c r="AI25" s="73"/>
    </row>
    <row r="26" spans="1:35" ht="17.45" customHeight="1" x14ac:dyDescent="0.25">
      <c r="A26" s="988" t="s">
        <v>39</v>
      </c>
      <c r="B26" s="991"/>
      <c r="C26" s="992"/>
      <c r="D26" s="992"/>
      <c r="E26" s="992"/>
      <c r="F26" s="992"/>
      <c r="G26" s="992"/>
      <c r="H26" s="993"/>
      <c r="I26" s="1000" t="s">
        <v>50</v>
      </c>
      <c r="J26" s="1000"/>
      <c r="K26" s="1001" t="s">
        <v>54</v>
      </c>
      <c r="L26" s="1002"/>
      <c r="M26" s="1002"/>
      <c r="N26" s="1002"/>
      <c r="O26" s="1002"/>
      <c r="P26" s="1002"/>
      <c r="Q26" s="1002"/>
      <c r="R26" s="1002"/>
      <c r="S26" s="1002"/>
      <c r="T26" s="1002"/>
      <c r="U26" s="1002"/>
      <c r="V26" s="1003"/>
      <c r="W26" s="1001" t="s">
        <v>224</v>
      </c>
      <c r="X26" s="1002"/>
      <c r="Y26" s="1002"/>
      <c r="Z26" s="1002"/>
      <c r="AA26" s="1002"/>
      <c r="AB26" s="1003"/>
      <c r="AC26" s="1001" t="s">
        <v>222</v>
      </c>
      <c r="AD26" s="1002"/>
      <c r="AE26" s="1003"/>
      <c r="AF26" s="936" t="s">
        <v>129</v>
      </c>
      <c r="AG26" s="937"/>
      <c r="AH26" s="938"/>
      <c r="AI26" s="216"/>
    </row>
    <row r="27" spans="1:35" ht="17.45" customHeight="1" x14ac:dyDescent="0.25">
      <c r="A27" s="1022"/>
      <c r="B27" s="994"/>
      <c r="C27" s="995"/>
      <c r="D27" s="995"/>
      <c r="E27" s="995"/>
      <c r="F27" s="995"/>
      <c r="G27" s="995"/>
      <c r="H27" s="996"/>
      <c r="I27" s="939"/>
      <c r="J27" s="939"/>
      <c r="K27" s="134" t="s">
        <v>78</v>
      </c>
      <c r="L27" s="135"/>
      <c r="M27" s="942"/>
      <c r="N27" s="942"/>
      <c r="O27" s="942"/>
      <c r="P27" s="942"/>
      <c r="Q27" s="942"/>
      <c r="R27" s="942"/>
      <c r="S27" s="942"/>
      <c r="T27" s="942"/>
      <c r="U27" s="942"/>
      <c r="V27" s="943"/>
      <c r="W27" s="538"/>
      <c r="X27" s="195" t="s">
        <v>225</v>
      </c>
      <c r="Y27" s="119"/>
      <c r="Z27" s="540"/>
      <c r="AA27" s="196" t="s">
        <v>227</v>
      </c>
      <c r="AB27" s="126"/>
      <c r="AC27" s="543"/>
      <c r="AD27" s="979" t="s">
        <v>198</v>
      </c>
      <c r="AE27" s="980"/>
      <c r="AF27" s="538"/>
      <c r="AG27" s="217" t="s">
        <v>202</v>
      </c>
      <c r="AH27" s="218"/>
      <c r="AI27" s="73"/>
    </row>
    <row r="28" spans="1:35" ht="17.45" customHeight="1" x14ac:dyDescent="0.25">
      <c r="A28" s="990"/>
      <c r="B28" s="997"/>
      <c r="C28" s="998"/>
      <c r="D28" s="998"/>
      <c r="E28" s="998"/>
      <c r="F28" s="998"/>
      <c r="G28" s="995"/>
      <c r="H28" s="996"/>
      <c r="I28" s="1021"/>
      <c r="J28" s="1021"/>
      <c r="K28" s="1019" t="s">
        <v>80</v>
      </c>
      <c r="L28" s="1020"/>
      <c r="M28" s="948"/>
      <c r="N28" s="948"/>
      <c r="O28" s="948"/>
      <c r="P28" s="948"/>
      <c r="Q28" s="948"/>
      <c r="R28" s="948"/>
      <c r="S28" s="948"/>
      <c r="T28" s="948"/>
      <c r="U28" s="948"/>
      <c r="V28" s="949"/>
      <c r="W28" s="539"/>
      <c r="X28" s="197" t="s">
        <v>226</v>
      </c>
      <c r="Y28" s="122"/>
      <c r="Z28" s="541"/>
      <c r="AA28" s="541"/>
      <c r="AB28" s="542"/>
      <c r="AC28" s="544"/>
      <c r="AD28" s="1006" t="s">
        <v>136</v>
      </c>
      <c r="AE28" s="1007"/>
      <c r="AF28" s="545"/>
      <c r="AG28" s="221" t="s">
        <v>203</v>
      </c>
      <c r="AH28" s="130"/>
      <c r="AI28" s="73"/>
    </row>
    <row r="29" spans="1:35" ht="17.45" customHeight="1" x14ac:dyDescent="0.15">
      <c r="A29" s="969" t="s">
        <v>55</v>
      </c>
      <c r="B29" s="970"/>
      <c r="C29" s="970"/>
      <c r="D29" s="970"/>
      <c r="E29" s="970"/>
      <c r="F29" s="970"/>
      <c r="G29" s="971" t="s">
        <v>265</v>
      </c>
      <c r="H29" s="972"/>
      <c r="I29" s="972"/>
      <c r="J29" s="972"/>
      <c r="K29" s="972"/>
      <c r="L29" s="972"/>
      <c r="M29" s="972"/>
      <c r="N29" s="972"/>
      <c r="O29" s="972"/>
      <c r="P29" s="972"/>
      <c r="Q29" s="972"/>
      <c r="R29" s="972"/>
      <c r="S29" s="972"/>
      <c r="T29" s="972"/>
      <c r="U29" s="972"/>
      <c r="V29" s="973"/>
      <c r="W29" s="974" t="s">
        <v>128</v>
      </c>
      <c r="X29" s="975"/>
      <c r="Y29" s="975"/>
      <c r="Z29" s="975"/>
      <c r="AA29" s="975"/>
      <c r="AB29" s="975"/>
      <c r="AC29" s="976" t="s">
        <v>132</v>
      </c>
      <c r="AD29" s="977"/>
      <c r="AE29" s="977"/>
      <c r="AF29" s="977"/>
      <c r="AG29" s="977"/>
      <c r="AH29" s="978"/>
      <c r="AI29" s="222"/>
    </row>
    <row r="30" spans="1:35" ht="17.45" customHeight="1" x14ac:dyDescent="0.25">
      <c r="A30" s="535"/>
      <c r="B30" s="979" t="s">
        <v>199</v>
      </c>
      <c r="C30" s="941"/>
      <c r="D30" s="941"/>
      <c r="E30" s="941"/>
      <c r="F30" s="980"/>
      <c r="G30" s="981"/>
      <c r="H30" s="982"/>
      <c r="I30" s="982"/>
      <c r="J30" s="982"/>
      <c r="K30" s="982"/>
      <c r="L30" s="982"/>
      <c r="M30" s="982"/>
      <c r="N30" s="982"/>
      <c r="O30" s="982"/>
      <c r="P30" s="982"/>
      <c r="Q30" s="982"/>
      <c r="R30" s="982"/>
      <c r="S30" s="982"/>
      <c r="T30" s="982"/>
      <c r="U30" s="982"/>
      <c r="V30" s="983"/>
      <c r="W30" s="124" t="s">
        <v>51</v>
      </c>
      <c r="X30" s="125"/>
      <c r="Y30" s="984"/>
      <c r="Z30" s="984"/>
      <c r="AA30" s="125" t="s">
        <v>57</v>
      </c>
      <c r="AB30" s="126"/>
      <c r="AC30" s="985" t="s">
        <v>217</v>
      </c>
      <c r="AD30" s="986"/>
      <c r="AE30" s="986"/>
      <c r="AF30" s="986"/>
      <c r="AG30" s="986"/>
      <c r="AH30" s="987"/>
      <c r="AI30" s="223"/>
    </row>
    <row r="31" spans="1:35" ht="17.45" customHeight="1" x14ac:dyDescent="0.25">
      <c r="A31" s="536"/>
      <c r="B31" s="955" t="s">
        <v>200</v>
      </c>
      <c r="C31" s="956"/>
      <c r="D31" s="956"/>
      <c r="E31" s="956"/>
      <c r="F31" s="957"/>
      <c r="G31" s="958" t="s">
        <v>204</v>
      </c>
      <c r="H31" s="959"/>
      <c r="I31" s="959"/>
      <c r="J31" s="959"/>
      <c r="K31" s="959"/>
      <c r="L31" s="960"/>
      <c r="M31" s="961" t="s">
        <v>223</v>
      </c>
      <c r="N31" s="962"/>
      <c r="O31" s="962"/>
      <c r="P31" s="962"/>
      <c r="Q31" s="962"/>
      <c r="R31" s="963"/>
      <c r="S31" s="964" t="s">
        <v>56</v>
      </c>
      <c r="T31" s="965"/>
      <c r="U31" s="965"/>
      <c r="V31" s="966"/>
      <c r="W31" s="127" t="s">
        <v>52</v>
      </c>
      <c r="X31" s="128"/>
      <c r="Y31" s="967"/>
      <c r="Z31" s="967"/>
      <c r="AA31" s="128" t="s">
        <v>57</v>
      </c>
      <c r="AB31" s="129"/>
      <c r="AC31" s="913"/>
      <c r="AD31" s="968"/>
      <c r="AE31" s="968"/>
      <c r="AF31" s="968"/>
      <c r="AG31" s="227" t="s">
        <v>57</v>
      </c>
      <c r="AH31" s="130"/>
      <c r="AI31" s="73"/>
    </row>
    <row r="32" spans="1:35" ht="17.45" customHeight="1" thickBot="1" x14ac:dyDescent="0.3">
      <c r="A32" s="537"/>
      <c r="B32" s="202" t="s">
        <v>201</v>
      </c>
      <c r="C32" s="202"/>
      <c r="D32" s="1010"/>
      <c r="E32" s="1010"/>
      <c r="F32" s="202" t="s">
        <v>119</v>
      </c>
      <c r="G32" s="1011"/>
      <c r="H32" s="1012"/>
      <c r="I32" s="546"/>
      <c r="J32" s="202" t="s">
        <v>58</v>
      </c>
      <c r="K32" s="547"/>
      <c r="L32" s="202" t="s">
        <v>205</v>
      </c>
      <c r="M32" s="1013"/>
      <c r="N32" s="1014"/>
      <c r="O32" s="534"/>
      <c r="P32" s="202" t="s">
        <v>58</v>
      </c>
      <c r="Q32" s="547"/>
      <c r="R32" s="226" t="s">
        <v>205</v>
      </c>
      <c r="S32" s="1009"/>
      <c r="T32" s="1009"/>
      <c r="U32" s="1009"/>
      <c r="V32" s="226" t="s">
        <v>58</v>
      </c>
      <c r="W32" s="131" t="s">
        <v>53</v>
      </c>
      <c r="X32" s="132"/>
      <c r="Y32" s="1015"/>
      <c r="Z32" s="1015"/>
      <c r="AA32" s="132" t="s">
        <v>57</v>
      </c>
      <c r="AB32" s="133"/>
      <c r="AC32" s="964" t="s">
        <v>79</v>
      </c>
      <c r="AD32" s="965"/>
      <c r="AE32" s="965"/>
      <c r="AF32" s="997"/>
      <c r="AG32" s="998"/>
      <c r="AH32" s="130" t="s">
        <v>15</v>
      </c>
      <c r="AI32" s="73"/>
    </row>
    <row r="33" spans="1:35" ht="17.45" customHeight="1" x14ac:dyDescent="0.25">
      <c r="A33" s="988" t="s">
        <v>39</v>
      </c>
      <c r="B33" s="991"/>
      <c r="C33" s="992"/>
      <c r="D33" s="992"/>
      <c r="E33" s="992"/>
      <c r="F33" s="992"/>
      <c r="G33" s="992"/>
      <c r="H33" s="993"/>
      <c r="I33" s="1000" t="s">
        <v>50</v>
      </c>
      <c r="J33" s="1000"/>
      <c r="K33" s="1001" t="s">
        <v>54</v>
      </c>
      <c r="L33" s="1002"/>
      <c r="M33" s="1002"/>
      <c r="N33" s="1002"/>
      <c r="O33" s="1002"/>
      <c r="P33" s="1002"/>
      <c r="Q33" s="1002"/>
      <c r="R33" s="1002"/>
      <c r="S33" s="1002"/>
      <c r="T33" s="1002"/>
      <c r="U33" s="1002"/>
      <c r="V33" s="1003"/>
      <c r="W33" s="1001" t="s">
        <v>224</v>
      </c>
      <c r="X33" s="1002"/>
      <c r="Y33" s="1002"/>
      <c r="Z33" s="1002"/>
      <c r="AA33" s="1002"/>
      <c r="AB33" s="1003"/>
      <c r="AC33" s="1001" t="s">
        <v>222</v>
      </c>
      <c r="AD33" s="1002"/>
      <c r="AE33" s="1003"/>
      <c r="AF33" s="936" t="s">
        <v>129</v>
      </c>
      <c r="AG33" s="937"/>
      <c r="AH33" s="938"/>
      <c r="AI33" s="216"/>
    </row>
    <row r="34" spans="1:35" ht="17.45" customHeight="1" x14ac:dyDescent="0.25">
      <c r="A34" s="1022"/>
      <c r="B34" s="994"/>
      <c r="C34" s="995"/>
      <c r="D34" s="995"/>
      <c r="E34" s="995"/>
      <c r="F34" s="995"/>
      <c r="G34" s="995"/>
      <c r="H34" s="996"/>
      <c r="I34" s="939"/>
      <c r="J34" s="939"/>
      <c r="K34" s="134" t="s">
        <v>78</v>
      </c>
      <c r="L34" s="135"/>
      <c r="M34" s="942"/>
      <c r="N34" s="942"/>
      <c r="O34" s="942"/>
      <c r="P34" s="942"/>
      <c r="Q34" s="942"/>
      <c r="R34" s="942"/>
      <c r="S34" s="942"/>
      <c r="T34" s="942"/>
      <c r="U34" s="942"/>
      <c r="V34" s="943"/>
      <c r="W34" s="538"/>
      <c r="X34" s="195" t="s">
        <v>225</v>
      </c>
      <c r="Y34" s="119"/>
      <c r="Z34" s="540"/>
      <c r="AA34" s="196" t="s">
        <v>227</v>
      </c>
      <c r="AB34" s="126"/>
      <c r="AC34" s="543"/>
      <c r="AD34" s="979" t="s">
        <v>198</v>
      </c>
      <c r="AE34" s="980"/>
      <c r="AF34" s="538"/>
      <c r="AG34" s="217" t="s">
        <v>202</v>
      </c>
      <c r="AH34" s="218"/>
      <c r="AI34" s="73"/>
    </row>
    <row r="35" spans="1:35" ht="17.45" customHeight="1" x14ac:dyDescent="0.25">
      <c r="A35" s="990"/>
      <c r="B35" s="997"/>
      <c r="C35" s="998"/>
      <c r="D35" s="998"/>
      <c r="E35" s="998"/>
      <c r="F35" s="998"/>
      <c r="G35" s="995"/>
      <c r="H35" s="996"/>
      <c r="I35" s="1021"/>
      <c r="J35" s="1021"/>
      <c r="K35" s="1019" t="s">
        <v>80</v>
      </c>
      <c r="L35" s="1020"/>
      <c r="M35" s="948"/>
      <c r="N35" s="948"/>
      <c r="O35" s="948"/>
      <c r="P35" s="948"/>
      <c r="Q35" s="948"/>
      <c r="R35" s="948"/>
      <c r="S35" s="948"/>
      <c r="T35" s="948"/>
      <c r="U35" s="948"/>
      <c r="V35" s="949"/>
      <c r="W35" s="539"/>
      <c r="X35" s="197" t="s">
        <v>226</v>
      </c>
      <c r="Y35" s="122"/>
      <c r="Z35" s="541"/>
      <c r="AA35" s="541"/>
      <c r="AB35" s="542"/>
      <c r="AC35" s="544"/>
      <c r="AD35" s="1006" t="s">
        <v>136</v>
      </c>
      <c r="AE35" s="1007"/>
      <c r="AF35" s="545"/>
      <c r="AG35" s="221" t="s">
        <v>203</v>
      </c>
      <c r="AH35" s="130"/>
      <c r="AI35" s="73"/>
    </row>
    <row r="36" spans="1:35" ht="17.45" customHeight="1" x14ac:dyDescent="0.15">
      <c r="A36" s="969" t="s">
        <v>55</v>
      </c>
      <c r="B36" s="970"/>
      <c r="C36" s="970"/>
      <c r="D36" s="970"/>
      <c r="E36" s="970"/>
      <c r="F36" s="970"/>
      <c r="G36" s="971" t="s">
        <v>265</v>
      </c>
      <c r="H36" s="972"/>
      <c r="I36" s="972"/>
      <c r="J36" s="972"/>
      <c r="K36" s="972"/>
      <c r="L36" s="972"/>
      <c r="M36" s="972"/>
      <c r="N36" s="972"/>
      <c r="O36" s="972"/>
      <c r="P36" s="972"/>
      <c r="Q36" s="972"/>
      <c r="R36" s="972"/>
      <c r="S36" s="972"/>
      <c r="T36" s="972"/>
      <c r="U36" s="972"/>
      <c r="V36" s="973"/>
      <c r="W36" s="974" t="s">
        <v>128</v>
      </c>
      <c r="X36" s="975"/>
      <c r="Y36" s="975"/>
      <c r="Z36" s="975"/>
      <c r="AA36" s="975"/>
      <c r="AB36" s="975"/>
      <c r="AC36" s="976" t="s">
        <v>132</v>
      </c>
      <c r="AD36" s="977"/>
      <c r="AE36" s="977"/>
      <c r="AF36" s="977"/>
      <c r="AG36" s="977"/>
      <c r="AH36" s="978"/>
      <c r="AI36" s="222"/>
    </row>
    <row r="37" spans="1:35" ht="17.45" customHeight="1" x14ac:dyDescent="0.25">
      <c r="A37" s="535"/>
      <c r="B37" s="979" t="s">
        <v>199</v>
      </c>
      <c r="C37" s="941"/>
      <c r="D37" s="941"/>
      <c r="E37" s="941"/>
      <c r="F37" s="980"/>
      <c r="G37" s="981"/>
      <c r="H37" s="982"/>
      <c r="I37" s="982"/>
      <c r="J37" s="982"/>
      <c r="K37" s="982"/>
      <c r="L37" s="982"/>
      <c r="M37" s="982"/>
      <c r="N37" s="982"/>
      <c r="O37" s="982"/>
      <c r="P37" s="982"/>
      <c r="Q37" s="982"/>
      <c r="R37" s="982"/>
      <c r="S37" s="982"/>
      <c r="T37" s="982"/>
      <c r="U37" s="982"/>
      <c r="V37" s="983"/>
      <c r="W37" s="124" t="s">
        <v>51</v>
      </c>
      <c r="X37" s="125"/>
      <c r="Y37" s="984"/>
      <c r="Z37" s="984"/>
      <c r="AA37" s="125" t="s">
        <v>57</v>
      </c>
      <c r="AB37" s="126"/>
      <c r="AC37" s="985" t="s">
        <v>217</v>
      </c>
      <c r="AD37" s="986"/>
      <c r="AE37" s="986"/>
      <c r="AF37" s="986"/>
      <c r="AG37" s="986"/>
      <c r="AH37" s="987"/>
      <c r="AI37" s="223"/>
    </row>
    <row r="38" spans="1:35" ht="17.45" customHeight="1" x14ac:dyDescent="0.25">
      <c r="A38" s="536"/>
      <c r="B38" s="955" t="s">
        <v>200</v>
      </c>
      <c r="C38" s="956"/>
      <c r="D38" s="956"/>
      <c r="E38" s="956"/>
      <c r="F38" s="957"/>
      <c r="G38" s="958" t="s">
        <v>204</v>
      </c>
      <c r="H38" s="959"/>
      <c r="I38" s="959"/>
      <c r="J38" s="959"/>
      <c r="K38" s="959"/>
      <c r="L38" s="960"/>
      <c r="M38" s="961" t="s">
        <v>223</v>
      </c>
      <c r="N38" s="962"/>
      <c r="O38" s="962"/>
      <c r="P38" s="962"/>
      <c r="Q38" s="962"/>
      <c r="R38" s="963"/>
      <c r="S38" s="964" t="s">
        <v>56</v>
      </c>
      <c r="T38" s="965"/>
      <c r="U38" s="965"/>
      <c r="V38" s="966"/>
      <c r="W38" s="127" t="s">
        <v>52</v>
      </c>
      <c r="X38" s="128"/>
      <c r="Y38" s="967"/>
      <c r="Z38" s="967"/>
      <c r="AA38" s="128" t="s">
        <v>57</v>
      </c>
      <c r="AB38" s="129"/>
      <c r="AC38" s="913"/>
      <c r="AD38" s="968"/>
      <c r="AE38" s="968"/>
      <c r="AF38" s="1023"/>
      <c r="AG38" s="73" t="s">
        <v>57</v>
      </c>
      <c r="AH38" s="130"/>
      <c r="AI38" s="73"/>
    </row>
    <row r="39" spans="1:35" ht="17.45" customHeight="1" thickBot="1" x14ac:dyDescent="0.3">
      <c r="A39" s="537"/>
      <c r="B39" s="202" t="s">
        <v>201</v>
      </c>
      <c r="C39" s="202"/>
      <c r="D39" s="1010"/>
      <c r="E39" s="1010"/>
      <c r="F39" s="202" t="s">
        <v>119</v>
      </c>
      <c r="G39" s="1011"/>
      <c r="H39" s="1012"/>
      <c r="I39" s="546"/>
      <c r="J39" s="202" t="s">
        <v>58</v>
      </c>
      <c r="K39" s="547"/>
      <c r="L39" s="202" t="s">
        <v>205</v>
      </c>
      <c r="M39" s="1013"/>
      <c r="N39" s="1014"/>
      <c r="O39" s="534"/>
      <c r="P39" s="202" t="s">
        <v>58</v>
      </c>
      <c r="Q39" s="547"/>
      <c r="R39" s="226" t="s">
        <v>205</v>
      </c>
      <c r="S39" s="1009"/>
      <c r="T39" s="1009"/>
      <c r="U39" s="1009"/>
      <c r="V39" s="226" t="s">
        <v>58</v>
      </c>
      <c r="W39" s="131" t="s">
        <v>53</v>
      </c>
      <c r="X39" s="132"/>
      <c r="Y39" s="1015"/>
      <c r="Z39" s="1015"/>
      <c r="AA39" s="132" t="s">
        <v>57</v>
      </c>
      <c r="AB39" s="133"/>
      <c r="AC39" s="1025" t="s">
        <v>79</v>
      </c>
      <c r="AD39" s="1026"/>
      <c r="AE39" s="1026"/>
      <c r="AF39" s="1008"/>
      <c r="AG39" s="1009"/>
      <c r="AH39" s="136" t="s">
        <v>15</v>
      </c>
      <c r="AI39" s="73"/>
    </row>
    <row r="40" spans="1:35" ht="17.45" customHeight="1" thickBot="1" x14ac:dyDescent="0.3">
      <c r="A40" s="137" t="s">
        <v>264</v>
      </c>
      <c r="B40" s="73"/>
      <c r="C40" s="73"/>
      <c r="D40" s="73"/>
      <c r="E40" s="73"/>
      <c r="F40" s="73"/>
      <c r="G40" s="73"/>
      <c r="H40" s="73"/>
      <c r="I40" s="73"/>
      <c r="J40" s="73"/>
      <c r="K40" s="73"/>
      <c r="L40" s="73"/>
      <c r="M40" s="73"/>
      <c r="N40" s="73"/>
      <c r="O40" s="138"/>
      <c r="P40" s="73"/>
      <c r="Q40" s="73"/>
      <c r="R40" s="73"/>
      <c r="S40" s="73"/>
      <c r="T40" s="73"/>
      <c r="U40" s="73"/>
      <c r="V40" s="73"/>
      <c r="W40" s="73"/>
      <c r="X40" s="73"/>
      <c r="Y40" s="73"/>
      <c r="Z40" s="73"/>
      <c r="AA40" s="73"/>
      <c r="AB40" s="73"/>
      <c r="AC40" s="73"/>
      <c r="AD40" s="73"/>
      <c r="AE40" s="73"/>
      <c r="AF40" s="73"/>
      <c r="AG40" s="73"/>
      <c r="AH40" s="73"/>
      <c r="AI40" s="73"/>
    </row>
    <row r="41" spans="1:35" ht="17.45" customHeight="1" x14ac:dyDescent="0.25">
      <c r="A41" s="988" t="s">
        <v>39</v>
      </c>
      <c r="B41" s="991"/>
      <c r="C41" s="992"/>
      <c r="D41" s="992"/>
      <c r="E41" s="992"/>
      <c r="F41" s="992"/>
      <c r="G41" s="992"/>
      <c r="H41" s="993"/>
      <c r="I41" s="1000" t="s">
        <v>50</v>
      </c>
      <c r="J41" s="1000"/>
      <c r="K41" s="1001" t="s">
        <v>54</v>
      </c>
      <c r="L41" s="1002"/>
      <c r="M41" s="1002"/>
      <c r="N41" s="1002"/>
      <c r="O41" s="1002"/>
      <c r="P41" s="1002"/>
      <c r="Q41" s="1002"/>
      <c r="R41" s="1002"/>
      <c r="S41" s="1002"/>
      <c r="T41" s="1002"/>
      <c r="U41" s="1002"/>
      <c r="V41" s="1003"/>
      <c r="W41" s="1001" t="s">
        <v>224</v>
      </c>
      <c r="X41" s="1002"/>
      <c r="Y41" s="1002"/>
      <c r="Z41" s="1002"/>
      <c r="AA41" s="1002"/>
      <c r="AB41" s="1003"/>
      <c r="AC41" s="1001" t="s">
        <v>222</v>
      </c>
      <c r="AD41" s="1002"/>
      <c r="AE41" s="1003"/>
      <c r="AF41" s="936" t="s">
        <v>129</v>
      </c>
      <c r="AG41" s="937"/>
      <c r="AH41" s="938"/>
      <c r="AI41" s="216"/>
    </row>
    <row r="42" spans="1:35" ht="17.45" customHeight="1" x14ac:dyDescent="0.25">
      <c r="A42" s="989"/>
      <c r="B42" s="994"/>
      <c r="C42" s="995"/>
      <c r="D42" s="995"/>
      <c r="E42" s="995"/>
      <c r="F42" s="995"/>
      <c r="G42" s="995"/>
      <c r="H42" s="996"/>
      <c r="I42" s="939"/>
      <c r="J42" s="939"/>
      <c r="K42" s="134" t="s">
        <v>78</v>
      </c>
      <c r="L42" s="135"/>
      <c r="M42" s="942"/>
      <c r="N42" s="942"/>
      <c r="O42" s="942"/>
      <c r="P42" s="942"/>
      <c r="Q42" s="942"/>
      <c r="R42" s="942"/>
      <c r="S42" s="942"/>
      <c r="T42" s="942"/>
      <c r="U42" s="942"/>
      <c r="V42" s="943"/>
      <c r="W42" s="538"/>
      <c r="X42" s="195" t="s">
        <v>225</v>
      </c>
      <c r="Y42" s="119"/>
      <c r="Z42" s="540"/>
      <c r="AA42" s="196" t="s">
        <v>227</v>
      </c>
      <c r="AB42" s="126"/>
      <c r="AC42" s="543"/>
      <c r="AD42" s="979" t="s">
        <v>198</v>
      </c>
      <c r="AE42" s="980"/>
      <c r="AF42" s="538"/>
      <c r="AG42" s="217" t="s">
        <v>202</v>
      </c>
      <c r="AH42" s="218"/>
      <c r="AI42" s="73"/>
    </row>
    <row r="43" spans="1:35" ht="17.45" customHeight="1" x14ac:dyDescent="0.25">
      <c r="A43" s="990"/>
      <c r="B43" s="997"/>
      <c r="C43" s="998"/>
      <c r="D43" s="998"/>
      <c r="E43" s="998"/>
      <c r="F43" s="998"/>
      <c r="G43" s="998"/>
      <c r="H43" s="999"/>
      <c r="I43" s="939"/>
      <c r="J43" s="939"/>
      <c r="K43" s="1004" t="s">
        <v>80</v>
      </c>
      <c r="L43" s="1005"/>
      <c r="M43" s="948"/>
      <c r="N43" s="948"/>
      <c r="O43" s="948"/>
      <c r="P43" s="948"/>
      <c r="Q43" s="948"/>
      <c r="R43" s="948"/>
      <c r="S43" s="948"/>
      <c r="T43" s="948"/>
      <c r="U43" s="948"/>
      <c r="V43" s="949"/>
      <c r="W43" s="539"/>
      <c r="X43" s="197" t="s">
        <v>226</v>
      </c>
      <c r="Y43" s="122"/>
      <c r="Z43" s="541"/>
      <c r="AA43" s="541"/>
      <c r="AB43" s="542"/>
      <c r="AC43" s="544"/>
      <c r="AD43" s="1006" t="s">
        <v>136</v>
      </c>
      <c r="AE43" s="1007"/>
      <c r="AF43" s="545"/>
      <c r="AG43" s="221" t="s">
        <v>203</v>
      </c>
      <c r="AH43" s="130"/>
      <c r="AI43" s="73"/>
    </row>
    <row r="44" spans="1:35" ht="17.45" customHeight="1" x14ac:dyDescent="0.15">
      <c r="A44" s="969" t="s">
        <v>55</v>
      </c>
      <c r="B44" s="970"/>
      <c r="C44" s="970"/>
      <c r="D44" s="970"/>
      <c r="E44" s="970"/>
      <c r="F44" s="1024"/>
      <c r="G44" s="971" t="s">
        <v>265</v>
      </c>
      <c r="H44" s="972"/>
      <c r="I44" s="972"/>
      <c r="J44" s="972"/>
      <c r="K44" s="972"/>
      <c r="L44" s="972"/>
      <c r="M44" s="972"/>
      <c r="N44" s="972"/>
      <c r="O44" s="972"/>
      <c r="P44" s="972"/>
      <c r="Q44" s="972"/>
      <c r="R44" s="972"/>
      <c r="S44" s="972"/>
      <c r="T44" s="972"/>
      <c r="U44" s="972"/>
      <c r="V44" s="973"/>
      <c r="W44" s="974" t="s">
        <v>128</v>
      </c>
      <c r="X44" s="975"/>
      <c r="Y44" s="975"/>
      <c r="Z44" s="975"/>
      <c r="AA44" s="975"/>
      <c r="AB44" s="975"/>
      <c r="AC44" s="976" t="s">
        <v>132</v>
      </c>
      <c r="AD44" s="977"/>
      <c r="AE44" s="977"/>
      <c r="AF44" s="977"/>
      <c r="AG44" s="977"/>
      <c r="AH44" s="978"/>
      <c r="AI44" s="222"/>
    </row>
    <row r="45" spans="1:35" ht="17.45" customHeight="1" x14ac:dyDescent="0.25">
      <c r="A45" s="535"/>
      <c r="B45" s="979" t="s">
        <v>199</v>
      </c>
      <c r="C45" s="941"/>
      <c r="D45" s="941"/>
      <c r="E45" s="941"/>
      <c r="F45" s="980"/>
      <c r="G45" s="981"/>
      <c r="H45" s="982"/>
      <c r="I45" s="982"/>
      <c r="J45" s="982"/>
      <c r="K45" s="982"/>
      <c r="L45" s="982"/>
      <c r="M45" s="982"/>
      <c r="N45" s="982"/>
      <c r="O45" s="982"/>
      <c r="P45" s="982"/>
      <c r="Q45" s="982"/>
      <c r="R45" s="982"/>
      <c r="S45" s="982"/>
      <c r="T45" s="982"/>
      <c r="U45" s="982"/>
      <c r="V45" s="983"/>
      <c r="W45" s="124" t="s">
        <v>51</v>
      </c>
      <c r="X45" s="125"/>
      <c r="Y45" s="984"/>
      <c r="Z45" s="984"/>
      <c r="AA45" s="125" t="s">
        <v>57</v>
      </c>
      <c r="AB45" s="126"/>
      <c r="AC45" s="985" t="s">
        <v>217</v>
      </c>
      <c r="AD45" s="986"/>
      <c r="AE45" s="986"/>
      <c r="AF45" s="986"/>
      <c r="AG45" s="986"/>
      <c r="AH45" s="987"/>
      <c r="AI45" s="223"/>
    </row>
    <row r="46" spans="1:35" ht="17.45" customHeight="1" x14ac:dyDescent="0.25">
      <c r="A46" s="536"/>
      <c r="B46" s="955" t="s">
        <v>200</v>
      </c>
      <c r="C46" s="956"/>
      <c r="D46" s="956"/>
      <c r="E46" s="956"/>
      <c r="F46" s="957"/>
      <c r="G46" s="958" t="s">
        <v>204</v>
      </c>
      <c r="H46" s="959"/>
      <c r="I46" s="959"/>
      <c r="J46" s="959"/>
      <c r="K46" s="959"/>
      <c r="L46" s="960"/>
      <c r="M46" s="961" t="s">
        <v>223</v>
      </c>
      <c r="N46" s="962"/>
      <c r="O46" s="962"/>
      <c r="P46" s="962"/>
      <c r="Q46" s="962"/>
      <c r="R46" s="963"/>
      <c r="S46" s="964" t="s">
        <v>56</v>
      </c>
      <c r="T46" s="965"/>
      <c r="U46" s="965"/>
      <c r="V46" s="966"/>
      <c r="W46" s="127" t="s">
        <v>52</v>
      </c>
      <c r="X46" s="128"/>
      <c r="Y46" s="967"/>
      <c r="Z46" s="967"/>
      <c r="AA46" s="128" t="s">
        <v>57</v>
      </c>
      <c r="AB46" s="129"/>
      <c r="AC46" s="913"/>
      <c r="AD46" s="968"/>
      <c r="AE46" s="968"/>
      <c r="AF46" s="1023"/>
      <c r="AG46" s="73" t="s">
        <v>57</v>
      </c>
      <c r="AH46" s="130"/>
      <c r="AI46" s="73"/>
    </row>
    <row r="47" spans="1:35" ht="17.45" customHeight="1" thickBot="1" x14ac:dyDescent="0.3">
      <c r="A47" s="1027" t="s">
        <v>133</v>
      </c>
      <c r="B47" s="1028"/>
      <c r="C47" s="1029"/>
      <c r="D47" s="549" t="s">
        <v>172</v>
      </c>
      <c r="E47" s="229" t="s">
        <v>173</v>
      </c>
      <c r="F47" s="550" t="s">
        <v>174</v>
      </c>
      <c r="G47" s="1011"/>
      <c r="H47" s="1012"/>
      <c r="I47" s="546"/>
      <c r="J47" s="202" t="s">
        <v>58</v>
      </c>
      <c r="K47" s="547"/>
      <c r="L47" s="202" t="s">
        <v>205</v>
      </c>
      <c r="M47" s="1013"/>
      <c r="N47" s="1014"/>
      <c r="O47" s="548"/>
      <c r="P47" s="202" t="s">
        <v>58</v>
      </c>
      <c r="Q47" s="547"/>
      <c r="R47" s="226" t="s">
        <v>205</v>
      </c>
      <c r="S47" s="1009"/>
      <c r="T47" s="1009"/>
      <c r="U47" s="1009"/>
      <c r="V47" s="226" t="s">
        <v>58</v>
      </c>
      <c r="W47" s="131" t="s">
        <v>53</v>
      </c>
      <c r="X47" s="132"/>
      <c r="Y47" s="1015"/>
      <c r="Z47" s="1015"/>
      <c r="AA47" s="132" t="s">
        <v>57</v>
      </c>
      <c r="AB47" s="133"/>
      <c r="AC47" s="1025" t="s">
        <v>79</v>
      </c>
      <c r="AD47" s="1026"/>
      <c r="AE47" s="1026"/>
      <c r="AF47" s="1008"/>
      <c r="AG47" s="1009"/>
      <c r="AH47" s="136" t="s">
        <v>15</v>
      </c>
      <c r="AI47" s="73"/>
    </row>
    <row r="48" spans="1:35" x14ac:dyDescent="0.25">
      <c r="A48" s="4"/>
    </row>
  </sheetData>
  <mergeCells count="210">
    <mergeCell ref="AF47:AG47"/>
    <mergeCell ref="A47:C47"/>
    <mergeCell ref="G47:H47"/>
    <mergeCell ref="M47:N47"/>
    <mergeCell ref="S47:U47"/>
    <mergeCell ref="Y47:Z47"/>
    <mergeCell ref="AC47:AE47"/>
    <mergeCell ref="B45:F45"/>
    <mergeCell ref="G45:V45"/>
    <mergeCell ref="Y45:Z45"/>
    <mergeCell ref="AC45:AH45"/>
    <mergeCell ref="B46:F46"/>
    <mergeCell ref="G46:L46"/>
    <mergeCell ref="M46:R46"/>
    <mergeCell ref="S46:V46"/>
    <mergeCell ref="Y46:Z46"/>
    <mergeCell ref="AC46:AF46"/>
    <mergeCell ref="AD42:AE42"/>
    <mergeCell ref="K43:L43"/>
    <mergeCell ref="M43:V43"/>
    <mergeCell ref="AD43:AE43"/>
    <mergeCell ref="A44:F44"/>
    <mergeCell ref="G44:V44"/>
    <mergeCell ref="W44:AB44"/>
    <mergeCell ref="AC44:AH44"/>
    <mergeCell ref="AF39:AG39"/>
    <mergeCell ref="A41:A43"/>
    <mergeCell ref="B41:H43"/>
    <mergeCell ref="I41:J41"/>
    <mergeCell ref="K41:V41"/>
    <mergeCell ref="W41:AB41"/>
    <mergeCell ref="AC41:AE41"/>
    <mergeCell ref="AF41:AH41"/>
    <mergeCell ref="I42:J43"/>
    <mergeCell ref="M42:V42"/>
    <mergeCell ref="D39:E39"/>
    <mergeCell ref="G39:H39"/>
    <mergeCell ref="M39:N39"/>
    <mergeCell ref="S39:U39"/>
    <mergeCell ref="Y39:Z39"/>
    <mergeCell ref="AC39:AE39"/>
    <mergeCell ref="B37:F37"/>
    <mergeCell ref="G37:V37"/>
    <mergeCell ref="Y37:Z37"/>
    <mergeCell ref="AC37:AH37"/>
    <mergeCell ref="B38:F38"/>
    <mergeCell ref="G38:L38"/>
    <mergeCell ref="M38:R38"/>
    <mergeCell ref="S38:V38"/>
    <mergeCell ref="Y38:Z38"/>
    <mergeCell ref="AC38:AF38"/>
    <mergeCell ref="AD34:AE34"/>
    <mergeCell ref="K35:L35"/>
    <mergeCell ref="M35:V35"/>
    <mergeCell ref="AD35:AE35"/>
    <mergeCell ref="A36:F36"/>
    <mergeCell ref="G36:V36"/>
    <mergeCell ref="W36:AB36"/>
    <mergeCell ref="AC36:AH36"/>
    <mergeCell ref="AF32:AG32"/>
    <mergeCell ref="A33:A35"/>
    <mergeCell ref="B33:H35"/>
    <mergeCell ref="I33:J33"/>
    <mergeCell ref="K33:V33"/>
    <mergeCell ref="W33:AB33"/>
    <mergeCell ref="AC33:AE33"/>
    <mergeCell ref="AF33:AH33"/>
    <mergeCell ref="I34:J35"/>
    <mergeCell ref="M34:V34"/>
    <mergeCell ref="D32:E32"/>
    <mergeCell ref="G32:H32"/>
    <mergeCell ref="M32:N32"/>
    <mergeCell ref="S32:U32"/>
    <mergeCell ref="Y32:Z32"/>
    <mergeCell ref="AC32:AE32"/>
    <mergeCell ref="B30:F30"/>
    <mergeCell ref="G30:V30"/>
    <mergeCell ref="Y30:Z30"/>
    <mergeCell ref="AC30:AH30"/>
    <mergeCell ref="B31:F31"/>
    <mergeCell ref="G31:L31"/>
    <mergeCell ref="M31:R31"/>
    <mergeCell ref="S31:V31"/>
    <mergeCell ref="Y31:Z31"/>
    <mergeCell ref="AC31:AF31"/>
    <mergeCell ref="AD27:AE27"/>
    <mergeCell ref="K28:L28"/>
    <mergeCell ref="M28:V28"/>
    <mergeCell ref="AD28:AE28"/>
    <mergeCell ref="A29:F29"/>
    <mergeCell ref="G29:V29"/>
    <mergeCell ref="W29:AB29"/>
    <mergeCell ref="AC29:AH29"/>
    <mergeCell ref="AF25:AG25"/>
    <mergeCell ref="A26:A28"/>
    <mergeCell ref="B26:H28"/>
    <mergeCell ref="I26:J26"/>
    <mergeCell ref="K26:V26"/>
    <mergeCell ref="W26:AB26"/>
    <mergeCell ref="AC26:AE26"/>
    <mergeCell ref="AF26:AH26"/>
    <mergeCell ref="I27:J28"/>
    <mergeCell ref="M27:V27"/>
    <mergeCell ref="D25:E25"/>
    <mergeCell ref="G25:H25"/>
    <mergeCell ref="M25:N25"/>
    <mergeCell ref="S25:U25"/>
    <mergeCell ref="Y25:Z25"/>
    <mergeCell ref="AC25:AE25"/>
    <mergeCell ref="B23:F23"/>
    <mergeCell ref="G23:V23"/>
    <mergeCell ref="Y23:Z23"/>
    <mergeCell ref="AC23:AH23"/>
    <mergeCell ref="B24:F24"/>
    <mergeCell ref="G24:L24"/>
    <mergeCell ref="M24:R24"/>
    <mergeCell ref="S24:V24"/>
    <mergeCell ref="Y24:Z24"/>
    <mergeCell ref="AC24:AF24"/>
    <mergeCell ref="AD20:AE20"/>
    <mergeCell ref="K21:L21"/>
    <mergeCell ref="M21:V21"/>
    <mergeCell ref="AD21:AE21"/>
    <mergeCell ref="A22:F22"/>
    <mergeCell ref="G22:V22"/>
    <mergeCell ref="W22:AB22"/>
    <mergeCell ref="AC22:AH22"/>
    <mergeCell ref="AF18:AG18"/>
    <mergeCell ref="A19:A21"/>
    <mergeCell ref="B19:H21"/>
    <mergeCell ref="I19:J19"/>
    <mergeCell ref="K19:V19"/>
    <mergeCell ref="W19:AB19"/>
    <mergeCell ref="AC19:AE19"/>
    <mergeCell ref="AF19:AH19"/>
    <mergeCell ref="I20:J21"/>
    <mergeCell ref="M20:V20"/>
    <mergeCell ref="D18:E18"/>
    <mergeCell ref="G18:H18"/>
    <mergeCell ref="M18:N18"/>
    <mergeCell ref="S18:U18"/>
    <mergeCell ref="Y18:Z18"/>
    <mergeCell ref="AC18:AE18"/>
    <mergeCell ref="B16:F16"/>
    <mergeCell ref="G16:V16"/>
    <mergeCell ref="Y16:Z16"/>
    <mergeCell ref="AC16:AH16"/>
    <mergeCell ref="B17:F17"/>
    <mergeCell ref="G17:L17"/>
    <mergeCell ref="M17:R17"/>
    <mergeCell ref="S17:V17"/>
    <mergeCell ref="Y17:Z17"/>
    <mergeCell ref="AC17:AF17"/>
    <mergeCell ref="AD13:AE13"/>
    <mergeCell ref="K14:L14"/>
    <mergeCell ref="M14:V14"/>
    <mergeCell ref="AD14:AE14"/>
    <mergeCell ref="A15:F15"/>
    <mergeCell ref="G15:V15"/>
    <mergeCell ref="W15:AB15"/>
    <mergeCell ref="AC15:AH15"/>
    <mergeCell ref="AF11:AG11"/>
    <mergeCell ref="A12:A14"/>
    <mergeCell ref="B12:H14"/>
    <mergeCell ref="I12:J12"/>
    <mergeCell ref="K12:V12"/>
    <mergeCell ref="W12:AB12"/>
    <mergeCell ref="AC12:AE12"/>
    <mergeCell ref="AF12:AH12"/>
    <mergeCell ref="I13:J14"/>
    <mergeCell ref="M13:V13"/>
    <mergeCell ref="D11:E11"/>
    <mergeCell ref="G11:H11"/>
    <mergeCell ref="M11:N11"/>
    <mergeCell ref="S11:U11"/>
    <mergeCell ref="Y11:Z11"/>
    <mergeCell ref="AC11:AE11"/>
    <mergeCell ref="K1:O1"/>
    <mergeCell ref="U3:AG3"/>
    <mergeCell ref="AE4:AH4"/>
    <mergeCell ref="B10:F10"/>
    <mergeCell ref="G10:L10"/>
    <mergeCell ref="M10:R10"/>
    <mergeCell ref="S10:V10"/>
    <mergeCell ref="Y10:Z10"/>
    <mergeCell ref="AC10:AF10"/>
    <mergeCell ref="A8:F8"/>
    <mergeCell ref="G8:V8"/>
    <mergeCell ref="W8:AB8"/>
    <mergeCell ref="AC8:AH8"/>
    <mergeCell ref="B9:F9"/>
    <mergeCell ref="G9:V9"/>
    <mergeCell ref="Y9:Z9"/>
    <mergeCell ref="AC9:AH9"/>
    <mergeCell ref="A5:A7"/>
    <mergeCell ref="B5:H7"/>
    <mergeCell ref="I5:J5"/>
    <mergeCell ref="K5:V5"/>
    <mergeCell ref="W5:AB5"/>
    <mergeCell ref="AC5:AE5"/>
    <mergeCell ref="G3:R3"/>
    <mergeCell ref="A3:F3"/>
    <mergeCell ref="AF5:AH5"/>
    <mergeCell ref="I6:J7"/>
    <mergeCell ref="K6:L6"/>
    <mergeCell ref="M6:V6"/>
    <mergeCell ref="AD6:AE6"/>
    <mergeCell ref="K7:L7"/>
    <mergeCell ref="M7:V7"/>
    <mergeCell ref="AD7:AE7"/>
  </mergeCells>
  <phoneticPr fontId="1"/>
  <dataValidations count="3">
    <dataValidation type="list" allowBlank="1" showInputMessage="1" showErrorMessage="1" sqref="M11 G47 M47 M39 M32 M25 M18 G11 G18 G25 G32 G39" xr:uid="{1CDFD67B-2CD9-4B3B-8841-6C3834FB28D7}">
      <formula1>$AP$3:$AP$4</formula1>
    </dataValidation>
    <dataValidation type="list" allowBlank="1" showInputMessage="1" showErrorMessage="1" sqref="G9:V9 G16:V16 G23:V23 G30:V30 G37:V37 G45:V45" xr:uid="{5F3FBA17-7D04-4817-A294-23EC10F32E5C}">
      <formula1>$AP$6:$AP$16</formula1>
    </dataValidation>
    <dataValidation type="list" allowBlank="1" showInputMessage="1" showErrorMessage="1" sqref="W34:W35 A9:A11 AF6:AF7 AF42:AF43 W13:W14 W20:W21 W27:W28 A16:A18 A23:A25 A30:A32 A37:A39 A45:A46 Z34 W6:W7 Z6 AF13:AF14 AC6:AC7 Z13 AF20:AF21 AC13:AC14 Z20 AF27:AF28 AC20:AC21 Z27 AF34:AF35 AC27:AC28 AC34:AC35 W42:W43 Z42 AC42:AC43" xr:uid="{36EF9C8F-EEE2-4443-9859-598B504579BB}">
      <formula1>"○"</formula1>
    </dataValidation>
  </dataValidations>
  <pageMargins left="0.70866141732283472" right="0.51181102362204722" top="0.55118110236220474" bottom="0.35433070866141736" header="0.31496062992125984" footer="0.31496062992125984"/>
  <pageSetup paperSize="9" scale="95" orientation="portrait" r:id="rId1"/>
  <headerFooter>
    <oddHeader>&amp;L&amp;"ＭＳ Ｐ明朝,標準"&amp;8別記第4号様式（第7条関係）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E2F9D-377C-4BD5-9FA3-7CB52C9B6122}">
  <sheetPr>
    <pageSetUpPr fitToPage="1"/>
  </sheetPr>
  <dimension ref="A1:AP48"/>
  <sheetViews>
    <sheetView view="pageBreakPreview" zoomScale="160" zoomScaleNormal="100" zoomScaleSheetLayoutView="160" workbookViewId="0">
      <selection activeCell="B41" sqref="B41:H43"/>
    </sheetView>
  </sheetViews>
  <sheetFormatPr defaultColWidth="3.59765625" defaultRowHeight="12" x14ac:dyDescent="0.25"/>
  <cols>
    <col min="1" max="8" width="2.73046875" style="3" customWidth="1"/>
    <col min="9" max="9" width="3.33203125" style="3" customWidth="1"/>
    <col min="10" max="14" width="2.73046875" style="3" customWidth="1"/>
    <col min="15" max="15" width="3.19921875" style="3" customWidth="1"/>
    <col min="16" max="34" width="2.73046875" style="3" customWidth="1"/>
    <col min="35" max="35" width="2.59765625" style="3" customWidth="1"/>
    <col min="36" max="41" width="2.46484375" style="3" customWidth="1"/>
    <col min="42" max="16384" width="3.59765625" style="3"/>
  </cols>
  <sheetData>
    <row r="1" spans="1:42" ht="21" customHeight="1" x14ac:dyDescent="0.25">
      <c r="A1" s="73"/>
      <c r="B1" s="192"/>
      <c r="C1" s="192"/>
      <c r="D1" s="192"/>
      <c r="E1" s="192"/>
      <c r="F1" s="192"/>
      <c r="G1" s="192"/>
      <c r="H1" s="192"/>
      <c r="I1" s="192"/>
      <c r="J1" s="192"/>
      <c r="K1" s="952" t="s">
        <v>351</v>
      </c>
      <c r="L1" s="952"/>
      <c r="M1" s="952"/>
      <c r="N1" s="952"/>
      <c r="O1" s="952"/>
      <c r="P1" s="192" t="s">
        <v>263</v>
      </c>
      <c r="Q1" s="192"/>
      <c r="R1" s="192"/>
      <c r="S1" s="192"/>
      <c r="T1" s="192"/>
      <c r="U1" s="192"/>
      <c r="V1" s="192"/>
      <c r="W1" s="192"/>
      <c r="X1" s="192"/>
      <c r="Y1" s="192"/>
      <c r="Z1" s="192"/>
      <c r="AA1" s="192"/>
      <c r="AB1" s="192"/>
      <c r="AC1" s="192"/>
      <c r="AD1" s="192"/>
      <c r="AE1" s="192"/>
      <c r="AF1" s="192"/>
      <c r="AG1" s="192"/>
      <c r="AH1" s="192"/>
      <c r="AI1" s="192"/>
    </row>
    <row r="2" spans="1:42" ht="8.25" customHeight="1" x14ac:dyDescent="0.25">
      <c r="A2" s="73"/>
      <c r="B2" s="192"/>
      <c r="C2" s="192"/>
      <c r="D2" s="192"/>
      <c r="E2" s="192"/>
      <c r="F2" s="192"/>
      <c r="G2" s="192"/>
      <c r="H2" s="192"/>
      <c r="I2" s="192"/>
      <c r="J2" s="192"/>
      <c r="K2" s="193"/>
      <c r="L2" s="193"/>
      <c r="M2" s="193"/>
      <c r="N2" s="193"/>
      <c r="O2" s="193"/>
      <c r="P2" s="192"/>
      <c r="Q2" s="192"/>
      <c r="R2" s="192"/>
      <c r="S2" s="192"/>
      <c r="T2" s="192"/>
      <c r="U2" s="192"/>
      <c r="V2" s="192"/>
      <c r="W2" s="192"/>
      <c r="X2" s="192"/>
      <c r="Y2" s="192"/>
      <c r="Z2" s="192"/>
      <c r="AA2" s="192"/>
      <c r="AB2" s="192"/>
      <c r="AC2" s="192"/>
      <c r="AD2" s="192"/>
      <c r="AE2" s="192"/>
      <c r="AF2" s="192"/>
      <c r="AG2" s="192"/>
      <c r="AH2" s="192"/>
      <c r="AI2" s="192"/>
    </row>
    <row r="3" spans="1:42" ht="22.5" customHeight="1" x14ac:dyDescent="0.25">
      <c r="A3" s="935" t="s">
        <v>41</v>
      </c>
      <c r="B3" s="935"/>
      <c r="C3" s="935"/>
      <c r="D3" s="935"/>
      <c r="E3" s="935"/>
      <c r="F3" s="935"/>
      <c r="G3" s="915" t="s">
        <v>293</v>
      </c>
      <c r="H3" s="915"/>
      <c r="I3" s="915"/>
      <c r="J3" s="915"/>
      <c r="K3" s="915"/>
      <c r="L3" s="915"/>
      <c r="M3" s="915"/>
      <c r="N3" s="915"/>
      <c r="O3" s="915"/>
      <c r="P3" s="915"/>
      <c r="Q3" s="915"/>
      <c r="R3" s="915"/>
      <c r="S3" s="117"/>
      <c r="T3" s="73"/>
      <c r="U3" s="953" t="s">
        <v>216</v>
      </c>
      <c r="V3" s="953"/>
      <c r="W3" s="953"/>
      <c r="X3" s="953"/>
      <c r="Y3" s="953"/>
      <c r="Z3" s="953"/>
      <c r="AA3" s="953"/>
      <c r="AB3" s="953"/>
      <c r="AC3" s="953"/>
      <c r="AD3" s="953"/>
      <c r="AE3" s="953"/>
      <c r="AF3" s="953"/>
      <c r="AG3" s="953"/>
      <c r="AH3" s="191"/>
      <c r="AI3" s="191"/>
      <c r="AP3" s="3" t="s">
        <v>214</v>
      </c>
    </row>
    <row r="4" spans="1:42" ht="11.25" customHeight="1" thickBot="1" x14ac:dyDescent="0.3">
      <c r="A4" s="73"/>
      <c r="B4" s="73"/>
      <c r="C4" s="73"/>
      <c r="D4" s="73"/>
      <c r="E4" s="73"/>
      <c r="F4" s="73"/>
      <c r="G4" s="73"/>
      <c r="H4" s="73"/>
      <c r="I4" s="73"/>
      <c r="J4" s="73"/>
      <c r="K4" s="73"/>
      <c r="L4" s="73"/>
      <c r="M4" s="73"/>
      <c r="N4" s="73"/>
      <c r="O4" s="73"/>
      <c r="P4" s="73"/>
      <c r="Q4" s="73"/>
      <c r="R4" s="108"/>
      <c r="S4" s="108"/>
      <c r="T4" s="108"/>
      <c r="U4" s="108"/>
      <c r="V4" s="108"/>
      <c r="W4" s="108"/>
      <c r="X4" s="108"/>
      <c r="Y4" s="108"/>
      <c r="Z4" s="118"/>
      <c r="AA4" s="118"/>
      <c r="AB4" s="108"/>
      <c r="AC4" s="108"/>
      <c r="AD4" s="108"/>
      <c r="AE4" s="954"/>
      <c r="AF4" s="954"/>
      <c r="AG4" s="954"/>
      <c r="AH4" s="954"/>
      <c r="AI4" s="194"/>
      <c r="AP4" s="3" t="s">
        <v>215</v>
      </c>
    </row>
    <row r="5" spans="1:42" ht="17.45" customHeight="1" x14ac:dyDescent="0.25">
      <c r="A5" s="988" t="s">
        <v>39</v>
      </c>
      <c r="B5" s="929" t="s">
        <v>326</v>
      </c>
      <c r="C5" s="1046"/>
      <c r="D5" s="1046"/>
      <c r="E5" s="1046"/>
      <c r="F5" s="1046"/>
      <c r="G5" s="1046"/>
      <c r="H5" s="930"/>
      <c r="I5" s="1000" t="s">
        <v>50</v>
      </c>
      <c r="J5" s="1000"/>
      <c r="K5" s="1001" t="s">
        <v>54</v>
      </c>
      <c r="L5" s="1002"/>
      <c r="M5" s="1002"/>
      <c r="N5" s="1002"/>
      <c r="O5" s="1002"/>
      <c r="P5" s="1002"/>
      <c r="Q5" s="1002"/>
      <c r="R5" s="1002"/>
      <c r="S5" s="1002"/>
      <c r="T5" s="1002"/>
      <c r="U5" s="1002"/>
      <c r="V5" s="1003"/>
      <c r="W5" s="1001" t="s">
        <v>224</v>
      </c>
      <c r="X5" s="1002"/>
      <c r="Y5" s="1002"/>
      <c r="Z5" s="1002"/>
      <c r="AA5" s="1002"/>
      <c r="AB5" s="1003"/>
      <c r="AC5" s="1001" t="s">
        <v>222</v>
      </c>
      <c r="AD5" s="1002"/>
      <c r="AE5" s="1003"/>
      <c r="AF5" s="936" t="s">
        <v>129</v>
      </c>
      <c r="AG5" s="937"/>
      <c r="AH5" s="938"/>
      <c r="AI5" s="216"/>
    </row>
    <row r="6" spans="1:42" ht="17.45" customHeight="1" x14ac:dyDescent="0.25">
      <c r="A6" s="989"/>
      <c r="B6" s="1047"/>
      <c r="C6" s="708"/>
      <c r="D6" s="708"/>
      <c r="E6" s="708"/>
      <c r="F6" s="708"/>
      <c r="G6" s="708"/>
      <c r="H6" s="1048"/>
      <c r="I6" s="852">
        <v>50</v>
      </c>
      <c r="J6" s="852"/>
      <c r="K6" s="940" t="s">
        <v>78</v>
      </c>
      <c r="L6" s="941"/>
      <c r="M6" s="1051" t="s">
        <v>327</v>
      </c>
      <c r="N6" s="1051"/>
      <c r="O6" s="1051"/>
      <c r="P6" s="1051"/>
      <c r="Q6" s="1051"/>
      <c r="R6" s="1051"/>
      <c r="S6" s="1051"/>
      <c r="T6" s="1051"/>
      <c r="U6" s="1051"/>
      <c r="V6" s="1052"/>
      <c r="W6" s="308" t="s">
        <v>302</v>
      </c>
      <c r="X6" s="195" t="s">
        <v>225</v>
      </c>
      <c r="Y6" s="119"/>
      <c r="Z6" s="120"/>
      <c r="AA6" s="196" t="s">
        <v>227</v>
      </c>
      <c r="AB6" s="126"/>
      <c r="AC6" s="309" t="s">
        <v>302</v>
      </c>
      <c r="AD6" s="944" t="s">
        <v>198</v>
      </c>
      <c r="AE6" s="945"/>
      <c r="AF6" s="308" t="s">
        <v>302</v>
      </c>
      <c r="AG6" s="217" t="s">
        <v>202</v>
      </c>
      <c r="AH6" s="218"/>
      <c r="AI6" s="219"/>
      <c r="AM6" s="4"/>
      <c r="AP6" s="3" t="s">
        <v>207</v>
      </c>
    </row>
    <row r="7" spans="1:42" ht="17.45" customHeight="1" x14ac:dyDescent="0.25">
      <c r="A7" s="990"/>
      <c r="B7" s="1049"/>
      <c r="C7" s="727"/>
      <c r="D7" s="727"/>
      <c r="E7" s="727"/>
      <c r="F7" s="727"/>
      <c r="G7" s="727"/>
      <c r="H7" s="1050"/>
      <c r="I7" s="852"/>
      <c r="J7" s="852"/>
      <c r="K7" s="946" t="s">
        <v>80</v>
      </c>
      <c r="L7" s="947"/>
      <c r="M7" s="1043" t="s">
        <v>328</v>
      </c>
      <c r="N7" s="1043"/>
      <c r="O7" s="1043"/>
      <c r="P7" s="1043"/>
      <c r="Q7" s="1043"/>
      <c r="R7" s="1043"/>
      <c r="S7" s="1043"/>
      <c r="T7" s="1043"/>
      <c r="U7" s="1043"/>
      <c r="V7" s="1044"/>
      <c r="W7" s="25"/>
      <c r="X7" s="197" t="s">
        <v>226</v>
      </c>
      <c r="Y7" s="122"/>
      <c r="Z7" s="68"/>
      <c r="AA7" s="68"/>
      <c r="AB7" s="198"/>
      <c r="AC7" s="123"/>
      <c r="AD7" s="950" t="s">
        <v>136</v>
      </c>
      <c r="AE7" s="951"/>
      <c r="AF7" s="220"/>
      <c r="AG7" s="221" t="s">
        <v>203</v>
      </c>
      <c r="AH7" s="130"/>
      <c r="AI7" s="73"/>
      <c r="AP7" s="3" t="s">
        <v>209</v>
      </c>
    </row>
    <row r="8" spans="1:42" ht="17.45" customHeight="1" x14ac:dyDescent="0.15">
      <c r="A8" s="969" t="s">
        <v>55</v>
      </c>
      <c r="B8" s="970"/>
      <c r="C8" s="970"/>
      <c r="D8" s="970"/>
      <c r="E8" s="970"/>
      <c r="F8" s="970"/>
      <c r="G8" s="971" t="s">
        <v>265</v>
      </c>
      <c r="H8" s="972"/>
      <c r="I8" s="972"/>
      <c r="J8" s="972"/>
      <c r="K8" s="972"/>
      <c r="L8" s="972"/>
      <c r="M8" s="972"/>
      <c r="N8" s="972"/>
      <c r="O8" s="972"/>
      <c r="P8" s="972"/>
      <c r="Q8" s="972"/>
      <c r="R8" s="972"/>
      <c r="S8" s="972"/>
      <c r="T8" s="972"/>
      <c r="U8" s="972"/>
      <c r="V8" s="973"/>
      <c r="W8" s="974" t="s">
        <v>128</v>
      </c>
      <c r="X8" s="975"/>
      <c r="Y8" s="975"/>
      <c r="Z8" s="975"/>
      <c r="AA8" s="975"/>
      <c r="AB8" s="975"/>
      <c r="AC8" s="976" t="s">
        <v>132</v>
      </c>
      <c r="AD8" s="977"/>
      <c r="AE8" s="977"/>
      <c r="AF8" s="977"/>
      <c r="AG8" s="977"/>
      <c r="AH8" s="978"/>
      <c r="AI8" s="222"/>
      <c r="AP8" s="3" t="s">
        <v>228</v>
      </c>
    </row>
    <row r="9" spans="1:42" ht="17.45" customHeight="1" x14ac:dyDescent="0.25">
      <c r="A9" s="304" t="s">
        <v>302</v>
      </c>
      <c r="B9" s="979" t="s">
        <v>199</v>
      </c>
      <c r="C9" s="941"/>
      <c r="D9" s="941"/>
      <c r="E9" s="941"/>
      <c r="F9" s="980"/>
      <c r="G9" s="1037" t="s">
        <v>229</v>
      </c>
      <c r="H9" s="834"/>
      <c r="I9" s="834"/>
      <c r="J9" s="834"/>
      <c r="K9" s="834"/>
      <c r="L9" s="834"/>
      <c r="M9" s="834"/>
      <c r="N9" s="834"/>
      <c r="O9" s="834"/>
      <c r="P9" s="834"/>
      <c r="Q9" s="834"/>
      <c r="R9" s="834"/>
      <c r="S9" s="834"/>
      <c r="T9" s="834"/>
      <c r="U9" s="834"/>
      <c r="V9" s="851"/>
      <c r="W9" s="124" t="s">
        <v>51</v>
      </c>
      <c r="X9" s="125"/>
      <c r="Y9" s="1038">
        <v>7</v>
      </c>
      <c r="Z9" s="1038"/>
      <c r="AA9" s="125" t="s">
        <v>57</v>
      </c>
      <c r="AB9" s="126"/>
      <c r="AC9" s="985" t="s">
        <v>217</v>
      </c>
      <c r="AD9" s="986"/>
      <c r="AE9" s="986"/>
      <c r="AF9" s="986"/>
      <c r="AG9" s="986"/>
      <c r="AH9" s="987"/>
      <c r="AI9" s="223"/>
      <c r="AP9" s="3" t="s">
        <v>229</v>
      </c>
    </row>
    <row r="10" spans="1:42" ht="17.45" customHeight="1" x14ac:dyDescent="0.25">
      <c r="A10" s="302"/>
      <c r="B10" s="955" t="s">
        <v>200</v>
      </c>
      <c r="C10" s="956"/>
      <c r="D10" s="956"/>
      <c r="E10" s="956"/>
      <c r="F10" s="957"/>
      <c r="G10" s="958" t="s">
        <v>204</v>
      </c>
      <c r="H10" s="959"/>
      <c r="I10" s="959"/>
      <c r="J10" s="959"/>
      <c r="K10" s="959"/>
      <c r="L10" s="960"/>
      <c r="M10" s="961" t="s">
        <v>223</v>
      </c>
      <c r="N10" s="962"/>
      <c r="O10" s="962"/>
      <c r="P10" s="962"/>
      <c r="Q10" s="962"/>
      <c r="R10" s="963"/>
      <c r="S10" s="964" t="s">
        <v>56</v>
      </c>
      <c r="T10" s="965"/>
      <c r="U10" s="965"/>
      <c r="V10" s="966"/>
      <c r="W10" s="127" t="s">
        <v>52</v>
      </c>
      <c r="X10" s="128"/>
      <c r="Y10" s="1039">
        <v>7.5</v>
      </c>
      <c r="Z10" s="1039"/>
      <c r="AA10" s="128" t="s">
        <v>57</v>
      </c>
      <c r="AB10" s="129"/>
      <c r="AC10" s="1040">
        <v>36</v>
      </c>
      <c r="AD10" s="1041"/>
      <c r="AE10" s="1041"/>
      <c r="AF10" s="1041"/>
      <c r="AG10" s="73" t="s">
        <v>57</v>
      </c>
      <c r="AH10" s="130"/>
      <c r="AI10" s="73"/>
      <c r="AP10" s="3" t="s">
        <v>210</v>
      </c>
    </row>
    <row r="11" spans="1:42" ht="17.45" customHeight="1" thickBot="1" x14ac:dyDescent="0.3">
      <c r="A11" s="303"/>
      <c r="B11" s="202" t="s">
        <v>201</v>
      </c>
      <c r="C11" s="202"/>
      <c r="D11" s="1053"/>
      <c r="E11" s="1053"/>
      <c r="F11" s="202" t="s">
        <v>119</v>
      </c>
      <c r="G11" s="1032" t="s">
        <v>214</v>
      </c>
      <c r="H11" s="1033"/>
      <c r="I11" s="310">
        <v>28</v>
      </c>
      <c r="J11" s="202" t="s">
        <v>58</v>
      </c>
      <c r="K11" s="306">
        <v>2</v>
      </c>
      <c r="L11" s="202" t="s">
        <v>205</v>
      </c>
      <c r="M11" s="1034" t="s">
        <v>214</v>
      </c>
      <c r="N11" s="1035"/>
      <c r="O11" s="311">
        <v>27</v>
      </c>
      <c r="P11" s="202" t="s">
        <v>58</v>
      </c>
      <c r="Q11" s="306">
        <v>4</v>
      </c>
      <c r="R11" s="226" t="s">
        <v>205</v>
      </c>
      <c r="S11" s="1031">
        <v>11</v>
      </c>
      <c r="T11" s="1031"/>
      <c r="U11" s="1031"/>
      <c r="V11" s="226" t="s">
        <v>58</v>
      </c>
      <c r="W11" s="131" t="s">
        <v>53</v>
      </c>
      <c r="X11" s="132"/>
      <c r="Y11" s="1036">
        <v>8</v>
      </c>
      <c r="Z11" s="1036"/>
      <c r="AA11" s="132" t="s">
        <v>57</v>
      </c>
      <c r="AB11" s="133"/>
      <c r="AC11" s="1101" t="s">
        <v>79</v>
      </c>
      <c r="AD11" s="1102"/>
      <c r="AE11" s="1103"/>
      <c r="AF11" s="1030">
        <v>5</v>
      </c>
      <c r="AG11" s="1031"/>
      <c r="AH11" s="130" t="s">
        <v>15</v>
      </c>
      <c r="AI11" s="73"/>
      <c r="AK11" s="23"/>
      <c r="AP11" s="3" t="s">
        <v>211</v>
      </c>
    </row>
    <row r="12" spans="1:42" ht="17.45" customHeight="1" thickTop="1" x14ac:dyDescent="0.25">
      <c r="A12" s="988" t="s">
        <v>39</v>
      </c>
      <c r="B12" s="929" t="s">
        <v>331</v>
      </c>
      <c r="C12" s="1046"/>
      <c r="D12" s="1046"/>
      <c r="E12" s="1046"/>
      <c r="F12" s="1046"/>
      <c r="G12" s="1046"/>
      <c r="H12" s="930"/>
      <c r="I12" s="1000" t="s">
        <v>50</v>
      </c>
      <c r="J12" s="1000"/>
      <c r="K12" s="1001" t="s">
        <v>54</v>
      </c>
      <c r="L12" s="1002"/>
      <c r="M12" s="1002"/>
      <c r="N12" s="1002"/>
      <c r="O12" s="1002"/>
      <c r="P12" s="1002"/>
      <c r="Q12" s="1002"/>
      <c r="R12" s="1002"/>
      <c r="S12" s="1002"/>
      <c r="T12" s="1002"/>
      <c r="U12" s="1002"/>
      <c r="V12" s="1003"/>
      <c r="W12" s="1001" t="s">
        <v>224</v>
      </c>
      <c r="X12" s="1002"/>
      <c r="Y12" s="1002"/>
      <c r="Z12" s="1002"/>
      <c r="AA12" s="1002"/>
      <c r="AB12" s="1002"/>
      <c r="AC12" s="1098" t="s">
        <v>222</v>
      </c>
      <c r="AD12" s="1099"/>
      <c r="AE12" s="1100"/>
      <c r="AF12" s="937" t="s">
        <v>129</v>
      </c>
      <c r="AG12" s="937"/>
      <c r="AH12" s="938"/>
      <c r="AI12" s="216"/>
      <c r="AP12" s="3" t="s">
        <v>212</v>
      </c>
    </row>
    <row r="13" spans="1:42" ht="17.45" customHeight="1" x14ac:dyDescent="0.25">
      <c r="A13" s="989"/>
      <c r="B13" s="1047"/>
      <c r="C13" s="708"/>
      <c r="D13" s="708"/>
      <c r="E13" s="708"/>
      <c r="F13" s="708"/>
      <c r="G13" s="708"/>
      <c r="H13" s="1048"/>
      <c r="I13" s="852">
        <v>30</v>
      </c>
      <c r="J13" s="852"/>
      <c r="K13" s="134" t="s">
        <v>78</v>
      </c>
      <c r="L13" s="135"/>
      <c r="M13" s="1051" t="s">
        <v>327</v>
      </c>
      <c r="N13" s="1051"/>
      <c r="O13" s="1051"/>
      <c r="P13" s="1051"/>
      <c r="Q13" s="1051"/>
      <c r="R13" s="1051"/>
      <c r="S13" s="1051"/>
      <c r="T13" s="1051"/>
      <c r="U13" s="1051"/>
      <c r="V13" s="1052"/>
      <c r="W13" s="24"/>
      <c r="X13" s="195" t="s">
        <v>225</v>
      </c>
      <c r="Y13" s="119"/>
      <c r="Z13" s="120"/>
      <c r="AA13" s="196" t="s">
        <v>227</v>
      </c>
      <c r="AB13" s="125"/>
      <c r="AC13" s="435"/>
      <c r="AD13" s="979" t="s">
        <v>198</v>
      </c>
      <c r="AE13" s="1090"/>
      <c r="AF13" s="434" t="s">
        <v>302</v>
      </c>
      <c r="AG13" s="217" t="s">
        <v>202</v>
      </c>
      <c r="AH13" s="218"/>
      <c r="AI13" s="73"/>
      <c r="AP13" s="3" t="s">
        <v>208</v>
      </c>
    </row>
    <row r="14" spans="1:42" ht="17.45" customHeight="1" thickBot="1" x14ac:dyDescent="0.3">
      <c r="A14" s="990"/>
      <c r="B14" s="1049"/>
      <c r="C14" s="727"/>
      <c r="D14" s="727"/>
      <c r="E14" s="727"/>
      <c r="F14" s="727"/>
      <c r="G14" s="727"/>
      <c r="H14" s="1050"/>
      <c r="I14" s="852"/>
      <c r="J14" s="852"/>
      <c r="K14" s="1004" t="s">
        <v>80</v>
      </c>
      <c r="L14" s="1005"/>
      <c r="M14" s="1043" t="s">
        <v>328</v>
      </c>
      <c r="N14" s="1043"/>
      <c r="O14" s="1043"/>
      <c r="P14" s="1043"/>
      <c r="Q14" s="1043"/>
      <c r="R14" s="1043"/>
      <c r="S14" s="1043"/>
      <c r="T14" s="1043"/>
      <c r="U14" s="1043"/>
      <c r="V14" s="1044"/>
      <c r="W14" s="438" t="s">
        <v>302</v>
      </c>
      <c r="X14" s="439" t="s">
        <v>226</v>
      </c>
      <c r="Y14" s="440"/>
      <c r="Z14" s="73"/>
      <c r="AA14" s="73"/>
      <c r="AB14" s="73"/>
      <c r="AC14" s="436" t="s">
        <v>302</v>
      </c>
      <c r="AD14" s="1091" t="s">
        <v>136</v>
      </c>
      <c r="AE14" s="1092"/>
      <c r="AF14" s="448"/>
      <c r="AG14" s="449" t="s">
        <v>203</v>
      </c>
      <c r="AH14" s="450"/>
      <c r="AI14" s="73"/>
      <c r="AP14" s="3" t="s">
        <v>237</v>
      </c>
    </row>
    <row r="15" spans="1:42" ht="17.45" customHeight="1" thickTop="1" x14ac:dyDescent="0.15">
      <c r="A15" s="969" t="s">
        <v>55</v>
      </c>
      <c r="B15" s="970"/>
      <c r="C15" s="970"/>
      <c r="D15" s="970"/>
      <c r="E15" s="970"/>
      <c r="F15" s="970"/>
      <c r="G15" s="971" t="s">
        <v>265</v>
      </c>
      <c r="H15" s="972"/>
      <c r="I15" s="972"/>
      <c r="J15" s="972"/>
      <c r="K15" s="972"/>
      <c r="L15" s="972"/>
      <c r="M15" s="972"/>
      <c r="N15" s="972"/>
      <c r="O15" s="972"/>
      <c r="P15" s="972"/>
      <c r="Q15" s="972"/>
      <c r="R15" s="972"/>
      <c r="S15" s="972"/>
      <c r="T15" s="972"/>
      <c r="U15" s="972"/>
      <c r="V15" s="972"/>
      <c r="W15" s="1093" t="s">
        <v>128</v>
      </c>
      <c r="X15" s="1094"/>
      <c r="Y15" s="1094"/>
      <c r="Z15" s="1094"/>
      <c r="AA15" s="1094"/>
      <c r="AB15" s="1094"/>
      <c r="AC15" s="1095" t="s">
        <v>132</v>
      </c>
      <c r="AD15" s="1096"/>
      <c r="AE15" s="1096"/>
      <c r="AF15" s="1096"/>
      <c r="AG15" s="1096"/>
      <c r="AH15" s="1097"/>
      <c r="AI15" s="222"/>
      <c r="AP15" s="3" t="s">
        <v>206</v>
      </c>
    </row>
    <row r="16" spans="1:42" ht="17.45" customHeight="1" x14ac:dyDescent="0.25">
      <c r="A16" s="301"/>
      <c r="B16" s="979" t="s">
        <v>199</v>
      </c>
      <c r="C16" s="941"/>
      <c r="D16" s="941"/>
      <c r="E16" s="941"/>
      <c r="F16" s="980"/>
      <c r="G16" s="1037" t="s">
        <v>213</v>
      </c>
      <c r="H16" s="834"/>
      <c r="I16" s="834"/>
      <c r="J16" s="834"/>
      <c r="K16" s="834"/>
      <c r="L16" s="834"/>
      <c r="M16" s="834"/>
      <c r="N16" s="834"/>
      <c r="O16" s="834"/>
      <c r="P16" s="834"/>
      <c r="Q16" s="834"/>
      <c r="R16" s="834"/>
      <c r="S16" s="834"/>
      <c r="T16" s="834"/>
      <c r="U16" s="834"/>
      <c r="V16" s="834"/>
      <c r="W16" s="441" t="s">
        <v>51</v>
      </c>
      <c r="X16" s="125"/>
      <c r="Y16" s="1038">
        <v>4</v>
      </c>
      <c r="Z16" s="1038"/>
      <c r="AA16" s="125" t="s">
        <v>57</v>
      </c>
      <c r="AB16" s="126"/>
      <c r="AC16" s="985" t="s">
        <v>217</v>
      </c>
      <c r="AD16" s="986"/>
      <c r="AE16" s="986"/>
      <c r="AF16" s="986"/>
      <c r="AG16" s="986"/>
      <c r="AH16" s="1089"/>
      <c r="AI16" s="223"/>
      <c r="AP16" s="3" t="s">
        <v>213</v>
      </c>
    </row>
    <row r="17" spans="1:35" ht="17.45" customHeight="1" x14ac:dyDescent="0.25">
      <c r="A17" s="312" t="s">
        <v>302</v>
      </c>
      <c r="B17" s="955" t="s">
        <v>200</v>
      </c>
      <c r="C17" s="956"/>
      <c r="D17" s="956"/>
      <c r="E17" s="956"/>
      <c r="F17" s="957"/>
      <c r="G17" s="958" t="s">
        <v>204</v>
      </c>
      <c r="H17" s="959"/>
      <c r="I17" s="959"/>
      <c r="J17" s="959"/>
      <c r="K17" s="959"/>
      <c r="L17" s="960"/>
      <c r="M17" s="961" t="s">
        <v>223</v>
      </c>
      <c r="N17" s="962"/>
      <c r="O17" s="962"/>
      <c r="P17" s="962"/>
      <c r="Q17" s="962"/>
      <c r="R17" s="963"/>
      <c r="S17" s="964" t="s">
        <v>56</v>
      </c>
      <c r="T17" s="965"/>
      <c r="U17" s="965"/>
      <c r="V17" s="965"/>
      <c r="W17" s="442" t="s">
        <v>52</v>
      </c>
      <c r="X17" s="128"/>
      <c r="Y17" s="1039">
        <v>6</v>
      </c>
      <c r="Z17" s="1039"/>
      <c r="AA17" s="128" t="s">
        <v>57</v>
      </c>
      <c r="AB17" s="129"/>
      <c r="AC17" s="1040">
        <v>13</v>
      </c>
      <c r="AD17" s="1041"/>
      <c r="AE17" s="1041"/>
      <c r="AF17" s="1041"/>
      <c r="AG17" s="227" t="s">
        <v>57</v>
      </c>
      <c r="AH17" s="443"/>
      <c r="AI17" s="73"/>
    </row>
    <row r="18" spans="1:35" ht="17.45" customHeight="1" thickBot="1" x14ac:dyDescent="0.3">
      <c r="A18" s="303"/>
      <c r="B18" s="202" t="s">
        <v>201</v>
      </c>
      <c r="C18" s="202"/>
      <c r="D18" s="1053"/>
      <c r="E18" s="1053"/>
      <c r="F18" s="202" t="s">
        <v>119</v>
      </c>
      <c r="G18" s="909"/>
      <c r="H18" s="1054"/>
      <c r="I18" s="224"/>
      <c r="J18" s="202" t="s">
        <v>58</v>
      </c>
      <c r="K18" s="225"/>
      <c r="L18" s="202" t="s">
        <v>205</v>
      </c>
      <c r="M18" s="1034" t="s">
        <v>215</v>
      </c>
      <c r="N18" s="1035"/>
      <c r="O18" s="260">
        <v>5</v>
      </c>
      <c r="P18" s="202" t="s">
        <v>58</v>
      </c>
      <c r="Q18" s="306">
        <v>4</v>
      </c>
      <c r="R18" s="226" t="s">
        <v>205</v>
      </c>
      <c r="S18" s="1031">
        <v>3</v>
      </c>
      <c r="T18" s="1031"/>
      <c r="U18" s="1031"/>
      <c r="V18" s="437" t="s">
        <v>58</v>
      </c>
      <c r="W18" s="444" t="s">
        <v>53</v>
      </c>
      <c r="X18" s="445"/>
      <c r="Y18" s="1086">
        <v>6</v>
      </c>
      <c r="Z18" s="1086"/>
      <c r="AA18" s="445" t="s">
        <v>57</v>
      </c>
      <c r="AB18" s="446"/>
      <c r="AC18" s="1087" t="s">
        <v>79</v>
      </c>
      <c r="AD18" s="1088"/>
      <c r="AE18" s="1088"/>
      <c r="AF18" s="1080">
        <v>3</v>
      </c>
      <c r="AG18" s="1081"/>
      <c r="AH18" s="447" t="s">
        <v>15</v>
      </c>
      <c r="AI18" s="73"/>
    </row>
    <row r="19" spans="1:35" ht="17.45" customHeight="1" x14ac:dyDescent="0.25">
      <c r="A19" s="988" t="s">
        <v>39</v>
      </c>
      <c r="B19" s="1070"/>
      <c r="C19" s="1071"/>
      <c r="D19" s="1071"/>
      <c r="E19" s="1071"/>
      <c r="F19" s="1071"/>
      <c r="G19" s="1071"/>
      <c r="H19" s="1072"/>
      <c r="I19" s="1000" t="s">
        <v>50</v>
      </c>
      <c r="J19" s="1000"/>
      <c r="K19" s="1001" t="s">
        <v>54</v>
      </c>
      <c r="L19" s="1002"/>
      <c r="M19" s="1002"/>
      <c r="N19" s="1002"/>
      <c r="O19" s="1002"/>
      <c r="P19" s="1002"/>
      <c r="Q19" s="1002"/>
      <c r="R19" s="1002"/>
      <c r="S19" s="1002"/>
      <c r="T19" s="1002"/>
      <c r="U19" s="1002"/>
      <c r="V19" s="1003"/>
      <c r="W19" s="1082" t="s">
        <v>224</v>
      </c>
      <c r="X19" s="1083"/>
      <c r="Y19" s="1083"/>
      <c r="Z19" s="1083"/>
      <c r="AA19" s="1083"/>
      <c r="AB19" s="1084"/>
      <c r="AC19" s="1082" t="s">
        <v>222</v>
      </c>
      <c r="AD19" s="1083"/>
      <c r="AE19" s="1084"/>
      <c r="AF19" s="964" t="s">
        <v>129</v>
      </c>
      <c r="AG19" s="965"/>
      <c r="AH19" s="1085"/>
      <c r="AI19" s="216"/>
    </row>
    <row r="20" spans="1:35" ht="17.45" customHeight="1" x14ac:dyDescent="0.25">
      <c r="A20" s="989"/>
      <c r="B20" s="1073"/>
      <c r="C20" s="1074"/>
      <c r="D20" s="1074"/>
      <c r="E20" s="1074"/>
      <c r="F20" s="1074"/>
      <c r="G20" s="1074"/>
      <c r="H20" s="1075"/>
      <c r="I20" s="1076"/>
      <c r="J20" s="1076"/>
      <c r="K20" s="134" t="s">
        <v>78</v>
      </c>
      <c r="L20" s="135"/>
      <c r="M20" s="1078"/>
      <c r="N20" s="1078"/>
      <c r="O20" s="1078"/>
      <c r="P20" s="1078"/>
      <c r="Q20" s="1078"/>
      <c r="R20" s="1078"/>
      <c r="S20" s="1078"/>
      <c r="T20" s="1078"/>
      <c r="U20" s="1078"/>
      <c r="V20" s="1079"/>
      <c r="W20" s="24"/>
      <c r="X20" s="195" t="s">
        <v>225</v>
      </c>
      <c r="Y20" s="119"/>
      <c r="Z20" s="120"/>
      <c r="AA20" s="196" t="s">
        <v>227</v>
      </c>
      <c r="AB20" s="126"/>
      <c r="AC20" s="121"/>
      <c r="AD20" s="979" t="s">
        <v>198</v>
      </c>
      <c r="AE20" s="980"/>
      <c r="AF20" s="24"/>
      <c r="AG20" s="217" t="s">
        <v>202</v>
      </c>
      <c r="AH20" s="218"/>
      <c r="AI20" s="73"/>
    </row>
    <row r="21" spans="1:35" ht="17.45" customHeight="1" x14ac:dyDescent="0.25">
      <c r="A21" s="990"/>
      <c r="B21" s="1068"/>
      <c r="C21" s="1069"/>
      <c r="D21" s="1069"/>
      <c r="E21" s="1069"/>
      <c r="F21" s="1069"/>
      <c r="G21" s="1074"/>
      <c r="H21" s="1075"/>
      <c r="I21" s="1077"/>
      <c r="J21" s="1077"/>
      <c r="K21" s="1019" t="s">
        <v>80</v>
      </c>
      <c r="L21" s="1020"/>
      <c r="M21" s="1066"/>
      <c r="N21" s="1066"/>
      <c r="O21" s="1066"/>
      <c r="P21" s="1066"/>
      <c r="Q21" s="1066"/>
      <c r="R21" s="1066"/>
      <c r="S21" s="1066"/>
      <c r="T21" s="1066"/>
      <c r="U21" s="1066"/>
      <c r="V21" s="1067"/>
      <c r="W21" s="25"/>
      <c r="X21" s="197" t="s">
        <v>226</v>
      </c>
      <c r="Y21" s="122"/>
      <c r="Z21" s="68"/>
      <c r="AA21" s="68"/>
      <c r="AB21" s="198"/>
      <c r="AC21" s="123"/>
      <c r="AD21" s="1006" t="s">
        <v>136</v>
      </c>
      <c r="AE21" s="1007"/>
      <c r="AF21" s="220"/>
      <c r="AG21" s="221" t="s">
        <v>203</v>
      </c>
      <c r="AH21" s="130"/>
      <c r="AI21" s="73"/>
    </row>
    <row r="22" spans="1:35" ht="17.45" customHeight="1" x14ac:dyDescent="0.15">
      <c r="A22" s="969" t="s">
        <v>55</v>
      </c>
      <c r="B22" s="970"/>
      <c r="C22" s="970"/>
      <c r="D22" s="970"/>
      <c r="E22" s="970"/>
      <c r="F22" s="970"/>
      <c r="G22" s="971" t="s">
        <v>265</v>
      </c>
      <c r="H22" s="972"/>
      <c r="I22" s="972"/>
      <c r="J22" s="972"/>
      <c r="K22" s="972"/>
      <c r="L22" s="972"/>
      <c r="M22" s="972"/>
      <c r="N22" s="972"/>
      <c r="O22" s="972"/>
      <c r="P22" s="972"/>
      <c r="Q22" s="972"/>
      <c r="R22" s="972"/>
      <c r="S22" s="972"/>
      <c r="T22" s="972"/>
      <c r="U22" s="972"/>
      <c r="V22" s="973"/>
      <c r="W22" s="974" t="s">
        <v>128</v>
      </c>
      <c r="X22" s="975"/>
      <c r="Y22" s="975"/>
      <c r="Z22" s="975"/>
      <c r="AA22" s="975"/>
      <c r="AB22" s="975"/>
      <c r="AC22" s="976" t="s">
        <v>132</v>
      </c>
      <c r="AD22" s="977"/>
      <c r="AE22" s="977"/>
      <c r="AF22" s="977"/>
      <c r="AG22" s="977"/>
      <c r="AH22" s="978"/>
      <c r="AI22" s="222"/>
    </row>
    <row r="23" spans="1:35" ht="17.45" customHeight="1" x14ac:dyDescent="0.25">
      <c r="A23" s="199"/>
      <c r="B23" s="979" t="s">
        <v>199</v>
      </c>
      <c r="C23" s="941"/>
      <c r="D23" s="941"/>
      <c r="E23" s="941"/>
      <c r="F23" s="980"/>
      <c r="G23" s="1058"/>
      <c r="H23" s="1059"/>
      <c r="I23" s="1059"/>
      <c r="J23" s="1059"/>
      <c r="K23" s="1059"/>
      <c r="L23" s="1059"/>
      <c r="M23" s="1059"/>
      <c r="N23" s="1059"/>
      <c r="O23" s="1059"/>
      <c r="P23" s="1059"/>
      <c r="Q23" s="1059"/>
      <c r="R23" s="1059"/>
      <c r="S23" s="1059"/>
      <c r="T23" s="1059"/>
      <c r="U23" s="1059"/>
      <c r="V23" s="1060"/>
      <c r="W23" s="124" t="s">
        <v>51</v>
      </c>
      <c r="X23" s="125"/>
      <c r="Y23" s="1061"/>
      <c r="Z23" s="1061"/>
      <c r="AA23" s="125" t="s">
        <v>57</v>
      </c>
      <c r="AB23" s="126"/>
      <c r="AC23" s="985" t="s">
        <v>217</v>
      </c>
      <c r="AD23" s="986"/>
      <c r="AE23" s="986"/>
      <c r="AF23" s="986"/>
      <c r="AG23" s="986"/>
      <c r="AH23" s="987"/>
      <c r="AI23" s="223"/>
    </row>
    <row r="24" spans="1:35" ht="17.45" customHeight="1" x14ac:dyDescent="0.25">
      <c r="A24" s="200"/>
      <c r="B24" s="955" t="s">
        <v>200</v>
      </c>
      <c r="C24" s="956"/>
      <c r="D24" s="956"/>
      <c r="E24" s="956"/>
      <c r="F24" s="957"/>
      <c r="G24" s="958" t="s">
        <v>204</v>
      </c>
      <c r="H24" s="959"/>
      <c r="I24" s="959"/>
      <c r="J24" s="959"/>
      <c r="K24" s="959"/>
      <c r="L24" s="960"/>
      <c r="M24" s="961" t="s">
        <v>223</v>
      </c>
      <c r="N24" s="962"/>
      <c r="O24" s="962"/>
      <c r="P24" s="962"/>
      <c r="Q24" s="962"/>
      <c r="R24" s="963"/>
      <c r="S24" s="964" t="s">
        <v>56</v>
      </c>
      <c r="T24" s="965"/>
      <c r="U24" s="965"/>
      <c r="V24" s="966"/>
      <c r="W24" s="127" t="s">
        <v>52</v>
      </c>
      <c r="X24" s="128"/>
      <c r="Y24" s="1062"/>
      <c r="Z24" s="1062"/>
      <c r="AA24" s="128" t="s">
        <v>57</v>
      </c>
      <c r="AB24" s="129"/>
      <c r="AC24" s="1063"/>
      <c r="AD24" s="1064"/>
      <c r="AE24" s="1064"/>
      <c r="AF24" s="1064"/>
      <c r="AG24" s="227" t="s">
        <v>57</v>
      </c>
      <c r="AH24" s="130"/>
      <c r="AI24" s="73"/>
    </row>
    <row r="25" spans="1:35" ht="17.45" customHeight="1" thickBot="1" x14ac:dyDescent="0.3">
      <c r="A25" s="201"/>
      <c r="B25" s="202" t="s">
        <v>201</v>
      </c>
      <c r="C25" s="202"/>
      <c r="D25" s="1053"/>
      <c r="E25" s="1053"/>
      <c r="F25" s="202" t="s">
        <v>119</v>
      </c>
      <c r="G25" s="909"/>
      <c r="H25" s="1054"/>
      <c r="I25" s="224"/>
      <c r="J25" s="202" t="s">
        <v>58</v>
      </c>
      <c r="K25" s="225"/>
      <c r="L25" s="202" t="s">
        <v>205</v>
      </c>
      <c r="M25" s="1055"/>
      <c r="N25" s="1056"/>
      <c r="O25" s="91"/>
      <c r="P25" s="202" t="s">
        <v>58</v>
      </c>
      <c r="Q25" s="225"/>
      <c r="R25" s="226" t="s">
        <v>205</v>
      </c>
      <c r="S25" s="1045"/>
      <c r="T25" s="1045"/>
      <c r="U25" s="1045"/>
      <c r="V25" s="226" t="s">
        <v>58</v>
      </c>
      <c r="W25" s="131" t="s">
        <v>53</v>
      </c>
      <c r="X25" s="132"/>
      <c r="Y25" s="1057"/>
      <c r="Z25" s="1057"/>
      <c r="AA25" s="132" t="s">
        <v>57</v>
      </c>
      <c r="AB25" s="133"/>
      <c r="AC25" s="964" t="s">
        <v>79</v>
      </c>
      <c r="AD25" s="965"/>
      <c r="AE25" s="965"/>
      <c r="AF25" s="1068"/>
      <c r="AG25" s="1069"/>
      <c r="AH25" s="130" t="s">
        <v>15</v>
      </c>
      <c r="AI25" s="73"/>
    </row>
    <row r="26" spans="1:35" ht="17.45" customHeight="1" x14ac:dyDescent="0.25">
      <c r="A26" s="988" t="s">
        <v>39</v>
      </c>
      <c r="B26" s="1070"/>
      <c r="C26" s="1071"/>
      <c r="D26" s="1071"/>
      <c r="E26" s="1071"/>
      <c r="F26" s="1071"/>
      <c r="G26" s="1071"/>
      <c r="H26" s="1072"/>
      <c r="I26" s="1000" t="s">
        <v>50</v>
      </c>
      <c r="J26" s="1000"/>
      <c r="K26" s="1001" t="s">
        <v>54</v>
      </c>
      <c r="L26" s="1002"/>
      <c r="M26" s="1002"/>
      <c r="N26" s="1002"/>
      <c r="O26" s="1002"/>
      <c r="P26" s="1002"/>
      <c r="Q26" s="1002"/>
      <c r="R26" s="1002"/>
      <c r="S26" s="1002"/>
      <c r="T26" s="1002"/>
      <c r="U26" s="1002"/>
      <c r="V26" s="1003"/>
      <c r="W26" s="1001" t="s">
        <v>224</v>
      </c>
      <c r="X26" s="1002"/>
      <c r="Y26" s="1002"/>
      <c r="Z26" s="1002"/>
      <c r="AA26" s="1002"/>
      <c r="AB26" s="1003"/>
      <c r="AC26" s="1001" t="s">
        <v>222</v>
      </c>
      <c r="AD26" s="1002"/>
      <c r="AE26" s="1003"/>
      <c r="AF26" s="936" t="s">
        <v>129</v>
      </c>
      <c r="AG26" s="937"/>
      <c r="AH26" s="938"/>
      <c r="AI26" s="216"/>
    </row>
    <row r="27" spans="1:35" ht="17.45" customHeight="1" x14ac:dyDescent="0.25">
      <c r="A27" s="1022"/>
      <c r="B27" s="1073"/>
      <c r="C27" s="1074"/>
      <c r="D27" s="1074"/>
      <c r="E27" s="1074"/>
      <c r="F27" s="1074"/>
      <c r="G27" s="1074"/>
      <c r="H27" s="1075"/>
      <c r="I27" s="1076"/>
      <c r="J27" s="1076"/>
      <c r="K27" s="134" t="s">
        <v>78</v>
      </c>
      <c r="L27" s="135"/>
      <c r="M27" s="1078"/>
      <c r="N27" s="1078"/>
      <c r="O27" s="1078"/>
      <c r="P27" s="1078"/>
      <c r="Q27" s="1078"/>
      <c r="R27" s="1078"/>
      <c r="S27" s="1078"/>
      <c r="T27" s="1078"/>
      <c r="U27" s="1078"/>
      <c r="V27" s="1079"/>
      <c r="W27" s="24"/>
      <c r="X27" s="195" t="s">
        <v>225</v>
      </c>
      <c r="Y27" s="119"/>
      <c r="Z27" s="120"/>
      <c r="AA27" s="196" t="s">
        <v>227</v>
      </c>
      <c r="AB27" s="126"/>
      <c r="AC27" s="121"/>
      <c r="AD27" s="979" t="s">
        <v>198</v>
      </c>
      <c r="AE27" s="980"/>
      <c r="AF27" s="24"/>
      <c r="AG27" s="217" t="s">
        <v>202</v>
      </c>
      <c r="AH27" s="218"/>
      <c r="AI27" s="73"/>
    </row>
    <row r="28" spans="1:35" ht="17.45" customHeight="1" x14ac:dyDescent="0.25">
      <c r="A28" s="990"/>
      <c r="B28" s="1068"/>
      <c r="C28" s="1069"/>
      <c r="D28" s="1069"/>
      <c r="E28" s="1069"/>
      <c r="F28" s="1069"/>
      <c r="G28" s="1074"/>
      <c r="H28" s="1075"/>
      <c r="I28" s="1077"/>
      <c r="J28" s="1077"/>
      <c r="K28" s="1019" t="s">
        <v>80</v>
      </c>
      <c r="L28" s="1020"/>
      <c r="M28" s="1066"/>
      <c r="N28" s="1066"/>
      <c r="O28" s="1066"/>
      <c r="P28" s="1066"/>
      <c r="Q28" s="1066"/>
      <c r="R28" s="1066"/>
      <c r="S28" s="1066"/>
      <c r="T28" s="1066"/>
      <c r="U28" s="1066"/>
      <c r="V28" s="1067"/>
      <c r="W28" s="25"/>
      <c r="X28" s="197" t="s">
        <v>226</v>
      </c>
      <c r="Y28" s="122"/>
      <c r="Z28" s="68"/>
      <c r="AA28" s="68"/>
      <c r="AB28" s="198"/>
      <c r="AC28" s="123"/>
      <c r="AD28" s="1006" t="s">
        <v>136</v>
      </c>
      <c r="AE28" s="1007"/>
      <c r="AF28" s="220"/>
      <c r="AG28" s="221" t="s">
        <v>203</v>
      </c>
      <c r="AH28" s="130"/>
      <c r="AI28" s="73"/>
    </row>
    <row r="29" spans="1:35" ht="17.45" customHeight="1" x14ac:dyDescent="0.15">
      <c r="A29" s="969" t="s">
        <v>55</v>
      </c>
      <c r="B29" s="970"/>
      <c r="C29" s="970"/>
      <c r="D29" s="970"/>
      <c r="E29" s="970"/>
      <c r="F29" s="970"/>
      <c r="G29" s="971" t="s">
        <v>265</v>
      </c>
      <c r="H29" s="972"/>
      <c r="I29" s="972"/>
      <c r="J29" s="972"/>
      <c r="K29" s="972"/>
      <c r="L29" s="972"/>
      <c r="M29" s="972"/>
      <c r="N29" s="972"/>
      <c r="O29" s="972"/>
      <c r="P29" s="972"/>
      <c r="Q29" s="972"/>
      <c r="R29" s="972"/>
      <c r="S29" s="972"/>
      <c r="T29" s="972"/>
      <c r="U29" s="972"/>
      <c r="V29" s="973"/>
      <c r="W29" s="974" t="s">
        <v>128</v>
      </c>
      <c r="X29" s="975"/>
      <c r="Y29" s="975"/>
      <c r="Z29" s="975"/>
      <c r="AA29" s="975"/>
      <c r="AB29" s="975"/>
      <c r="AC29" s="976" t="s">
        <v>132</v>
      </c>
      <c r="AD29" s="977"/>
      <c r="AE29" s="977"/>
      <c r="AF29" s="977"/>
      <c r="AG29" s="977"/>
      <c r="AH29" s="978"/>
      <c r="AI29" s="222"/>
    </row>
    <row r="30" spans="1:35" ht="17.45" customHeight="1" x14ac:dyDescent="0.25">
      <c r="A30" s="199"/>
      <c r="B30" s="979" t="s">
        <v>199</v>
      </c>
      <c r="C30" s="941"/>
      <c r="D30" s="941"/>
      <c r="E30" s="941"/>
      <c r="F30" s="980"/>
      <c r="G30" s="1058"/>
      <c r="H30" s="1059"/>
      <c r="I30" s="1059"/>
      <c r="J30" s="1059"/>
      <c r="K30" s="1059"/>
      <c r="L30" s="1059"/>
      <c r="M30" s="1059"/>
      <c r="N30" s="1059"/>
      <c r="O30" s="1059"/>
      <c r="P30" s="1059"/>
      <c r="Q30" s="1059"/>
      <c r="R30" s="1059"/>
      <c r="S30" s="1059"/>
      <c r="T30" s="1059"/>
      <c r="U30" s="1059"/>
      <c r="V30" s="1060"/>
      <c r="W30" s="124" t="s">
        <v>51</v>
      </c>
      <c r="X30" s="125"/>
      <c r="Y30" s="1061"/>
      <c r="Z30" s="1061"/>
      <c r="AA30" s="125" t="s">
        <v>57</v>
      </c>
      <c r="AB30" s="126"/>
      <c r="AC30" s="985" t="s">
        <v>217</v>
      </c>
      <c r="AD30" s="986"/>
      <c r="AE30" s="986"/>
      <c r="AF30" s="986"/>
      <c r="AG30" s="986"/>
      <c r="AH30" s="987"/>
      <c r="AI30" s="223"/>
    </row>
    <row r="31" spans="1:35" ht="17.45" customHeight="1" x14ac:dyDescent="0.25">
      <c r="A31" s="200"/>
      <c r="B31" s="955" t="s">
        <v>200</v>
      </c>
      <c r="C31" s="956"/>
      <c r="D31" s="956"/>
      <c r="E31" s="956"/>
      <c r="F31" s="957"/>
      <c r="G31" s="958" t="s">
        <v>204</v>
      </c>
      <c r="H31" s="959"/>
      <c r="I31" s="959"/>
      <c r="J31" s="959"/>
      <c r="K31" s="959"/>
      <c r="L31" s="960"/>
      <c r="M31" s="961" t="s">
        <v>223</v>
      </c>
      <c r="N31" s="962"/>
      <c r="O31" s="962"/>
      <c r="P31" s="962"/>
      <c r="Q31" s="962"/>
      <c r="R31" s="963"/>
      <c r="S31" s="964" t="s">
        <v>56</v>
      </c>
      <c r="T31" s="965"/>
      <c r="U31" s="965"/>
      <c r="V31" s="966"/>
      <c r="W31" s="127" t="s">
        <v>52</v>
      </c>
      <c r="X31" s="128"/>
      <c r="Y31" s="1062"/>
      <c r="Z31" s="1062"/>
      <c r="AA31" s="128" t="s">
        <v>57</v>
      </c>
      <c r="AB31" s="129"/>
      <c r="AC31" s="1063"/>
      <c r="AD31" s="1064"/>
      <c r="AE31" s="1064"/>
      <c r="AF31" s="1064"/>
      <c r="AG31" s="227" t="s">
        <v>57</v>
      </c>
      <c r="AH31" s="130"/>
      <c r="AI31" s="73"/>
    </row>
    <row r="32" spans="1:35" ht="17.45" customHeight="1" thickBot="1" x14ac:dyDescent="0.3">
      <c r="A32" s="201"/>
      <c r="B32" s="202" t="s">
        <v>201</v>
      </c>
      <c r="C32" s="202"/>
      <c r="D32" s="1053"/>
      <c r="E32" s="1053"/>
      <c r="F32" s="202" t="s">
        <v>119</v>
      </c>
      <c r="G32" s="909"/>
      <c r="H32" s="1054"/>
      <c r="I32" s="224"/>
      <c r="J32" s="202" t="s">
        <v>58</v>
      </c>
      <c r="K32" s="225"/>
      <c r="L32" s="202" t="s">
        <v>205</v>
      </c>
      <c r="M32" s="1055"/>
      <c r="N32" s="1056"/>
      <c r="O32" s="91"/>
      <c r="P32" s="202" t="s">
        <v>58</v>
      </c>
      <c r="Q32" s="225"/>
      <c r="R32" s="226" t="s">
        <v>205</v>
      </c>
      <c r="S32" s="1045"/>
      <c r="T32" s="1045"/>
      <c r="U32" s="1045"/>
      <c r="V32" s="226" t="s">
        <v>58</v>
      </c>
      <c r="W32" s="131" t="s">
        <v>53</v>
      </c>
      <c r="X32" s="132"/>
      <c r="Y32" s="1057"/>
      <c r="Z32" s="1057"/>
      <c r="AA32" s="132" t="s">
        <v>57</v>
      </c>
      <c r="AB32" s="133"/>
      <c r="AC32" s="964" t="s">
        <v>79</v>
      </c>
      <c r="AD32" s="965"/>
      <c r="AE32" s="965"/>
      <c r="AF32" s="1068"/>
      <c r="AG32" s="1069"/>
      <c r="AH32" s="130" t="s">
        <v>15</v>
      </c>
      <c r="AI32" s="73"/>
    </row>
    <row r="33" spans="1:35" ht="17.45" customHeight="1" x14ac:dyDescent="0.25">
      <c r="A33" s="988" t="s">
        <v>39</v>
      </c>
      <c r="B33" s="1070"/>
      <c r="C33" s="1071"/>
      <c r="D33" s="1071"/>
      <c r="E33" s="1071"/>
      <c r="F33" s="1071"/>
      <c r="G33" s="1071"/>
      <c r="H33" s="1072"/>
      <c r="I33" s="1000" t="s">
        <v>50</v>
      </c>
      <c r="J33" s="1000"/>
      <c r="K33" s="1001" t="s">
        <v>54</v>
      </c>
      <c r="L33" s="1002"/>
      <c r="M33" s="1002"/>
      <c r="N33" s="1002"/>
      <c r="O33" s="1002"/>
      <c r="P33" s="1002"/>
      <c r="Q33" s="1002"/>
      <c r="R33" s="1002"/>
      <c r="S33" s="1002"/>
      <c r="T33" s="1002"/>
      <c r="U33" s="1002"/>
      <c r="V33" s="1003"/>
      <c r="W33" s="1001" t="s">
        <v>224</v>
      </c>
      <c r="X33" s="1002"/>
      <c r="Y33" s="1002"/>
      <c r="Z33" s="1002"/>
      <c r="AA33" s="1002"/>
      <c r="AB33" s="1003"/>
      <c r="AC33" s="1001" t="s">
        <v>222</v>
      </c>
      <c r="AD33" s="1002"/>
      <c r="AE33" s="1003"/>
      <c r="AF33" s="936" t="s">
        <v>129</v>
      </c>
      <c r="AG33" s="937"/>
      <c r="AH33" s="938"/>
      <c r="AI33" s="216"/>
    </row>
    <row r="34" spans="1:35" ht="17.45" customHeight="1" x14ac:dyDescent="0.25">
      <c r="A34" s="1022"/>
      <c r="B34" s="1073"/>
      <c r="C34" s="1074"/>
      <c r="D34" s="1074"/>
      <c r="E34" s="1074"/>
      <c r="F34" s="1074"/>
      <c r="G34" s="1074"/>
      <c r="H34" s="1075"/>
      <c r="I34" s="1076"/>
      <c r="J34" s="1076"/>
      <c r="K34" s="134" t="s">
        <v>78</v>
      </c>
      <c r="L34" s="135"/>
      <c r="M34" s="1078"/>
      <c r="N34" s="1078"/>
      <c r="O34" s="1078"/>
      <c r="P34" s="1078"/>
      <c r="Q34" s="1078"/>
      <c r="R34" s="1078"/>
      <c r="S34" s="1078"/>
      <c r="T34" s="1078"/>
      <c r="U34" s="1078"/>
      <c r="V34" s="1079"/>
      <c r="W34" s="24"/>
      <c r="X34" s="195" t="s">
        <v>225</v>
      </c>
      <c r="Y34" s="119"/>
      <c r="Z34" s="120"/>
      <c r="AA34" s="196" t="s">
        <v>227</v>
      </c>
      <c r="AB34" s="126"/>
      <c r="AC34" s="121"/>
      <c r="AD34" s="979" t="s">
        <v>198</v>
      </c>
      <c r="AE34" s="980"/>
      <c r="AF34" s="24"/>
      <c r="AG34" s="217" t="s">
        <v>202</v>
      </c>
      <c r="AH34" s="218"/>
      <c r="AI34" s="73"/>
    </row>
    <row r="35" spans="1:35" ht="17.45" customHeight="1" x14ac:dyDescent="0.25">
      <c r="A35" s="990"/>
      <c r="B35" s="1068"/>
      <c r="C35" s="1069"/>
      <c r="D35" s="1069"/>
      <c r="E35" s="1069"/>
      <c r="F35" s="1069"/>
      <c r="G35" s="1074"/>
      <c r="H35" s="1075"/>
      <c r="I35" s="1077"/>
      <c r="J35" s="1077"/>
      <c r="K35" s="1019" t="s">
        <v>80</v>
      </c>
      <c r="L35" s="1020"/>
      <c r="M35" s="1066"/>
      <c r="N35" s="1066"/>
      <c r="O35" s="1066"/>
      <c r="P35" s="1066"/>
      <c r="Q35" s="1066"/>
      <c r="R35" s="1066"/>
      <c r="S35" s="1066"/>
      <c r="T35" s="1066"/>
      <c r="U35" s="1066"/>
      <c r="V35" s="1067"/>
      <c r="W35" s="25"/>
      <c r="X35" s="197" t="s">
        <v>226</v>
      </c>
      <c r="Y35" s="122"/>
      <c r="Z35" s="68"/>
      <c r="AA35" s="68"/>
      <c r="AB35" s="198"/>
      <c r="AC35" s="123"/>
      <c r="AD35" s="1006" t="s">
        <v>136</v>
      </c>
      <c r="AE35" s="1007"/>
      <c r="AF35" s="220"/>
      <c r="AG35" s="221" t="s">
        <v>203</v>
      </c>
      <c r="AH35" s="130"/>
      <c r="AI35" s="73"/>
    </row>
    <row r="36" spans="1:35" ht="17.45" customHeight="1" x14ac:dyDescent="0.15">
      <c r="A36" s="969" t="s">
        <v>55</v>
      </c>
      <c r="B36" s="970"/>
      <c r="C36" s="970"/>
      <c r="D36" s="970"/>
      <c r="E36" s="970"/>
      <c r="F36" s="970"/>
      <c r="G36" s="971" t="s">
        <v>265</v>
      </c>
      <c r="H36" s="972"/>
      <c r="I36" s="972"/>
      <c r="J36" s="972"/>
      <c r="K36" s="972"/>
      <c r="L36" s="972"/>
      <c r="M36" s="972"/>
      <c r="N36" s="972"/>
      <c r="O36" s="972"/>
      <c r="P36" s="972"/>
      <c r="Q36" s="972"/>
      <c r="R36" s="972"/>
      <c r="S36" s="972"/>
      <c r="T36" s="972"/>
      <c r="U36" s="972"/>
      <c r="V36" s="973"/>
      <c r="W36" s="974" t="s">
        <v>128</v>
      </c>
      <c r="X36" s="975"/>
      <c r="Y36" s="975"/>
      <c r="Z36" s="975"/>
      <c r="AA36" s="975"/>
      <c r="AB36" s="975"/>
      <c r="AC36" s="976" t="s">
        <v>132</v>
      </c>
      <c r="AD36" s="977"/>
      <c r="AE36" s="977"/>
      <c r="AF36" s="977"/>
      <c r="AG36" s="977"/>
      <c r="AH36" s="978"/>
      <c r="AI36" s="222"/>
    </row>
    <row r="37" spans="1:35" ht="17.45" customHeight="1" x14ac:dyDescent="0.25">
      <c r="A37" s="199"/>
      <c r="B37" s="979" t="s">
        <v>199</v>
      </c>
      <c r="C37" s="941"/>
      <c r="D37" s="941"/>
      <c r="E37" s="941"/>
      <c r="F37" s="980"/>
      <c r="G37" s="1058"/>
      <c r="H37" s="1059"/>
      <c r="I37" s="1059"/>
      <c r="J37" s="1059"/>
      <c r="K37" s="1059"/>
      <c r="L37" s="1059"/>
      <c r="M37" s="1059"/>
      <c r="N37" s="1059"/>
      <c r="O37" s="1059"/>
      <c r="P37" s="1059"/>
      <c r="Q37" s="1059"/>
      <c r="R37" s="1059"/>
      <c r="S37" s="1059"/>
      <c r="T37" s="1059"/>
      <c r="U37" s="1059"/>
      <c r="V37" s="1060"/>
      <c r="W37" s="124" t="s">
        <v>51</v>
      </c>
      <c r="X37" s="125"/>
      <c r="Y37" s="1061"/>
      <c r="Z37" s="1061"/>
      <c r="AA37" s="125" t="s">
        <v>57</v>
      </c>
      <c r="AB37" s="126"/>
      <c r="AC37" s="985" t="s">
        <v>217</v>
      </c>
      <c r="AD37" s="986"/>
      <c r="AE37" s="986"/>
      <c r="AF37" s="986"/>
      <c r="AG37" s="986"/>
      <c r="AH37" s="987"/>
      <c r="AI37" s="223"/>
    </row>
    <row r="38" spans="1:35" ht="17.45" customHeight="1" x14ac:dyDescent="0.25">
      <c r="A38" s="200"/>
      <c r="B38" s="955" t="s">
        <v>200</v>
      </c>
      <c r="C38" s="956"/>
      <c r="D38" s="956"/>
      <c r="E38" s="956"/>
      <c r="F38" s="957"/>
      <c r="G38" s="958" t="s">
        <v>204</v>
      </c>
      <c r="H38" s="959"/>
      <c r="I38" s="959"/>
      <c r="J38" s="959"/>
      <c r="K38" s="959"/>
      <c r="L38" s="960"/>
      <c r="M38" s="961" t="s">
        <v>223</v>
      </c>
      <c r="N38" s="962"/>
      <c r="O38" s="962"/>
      <c r="P38" s="962"/>
      <c r="Q38" s="962"/>
      <c r="R38" s="963"/>
      <c r="S38" s="964" t="s">
        <v>56</v>
      </c>
      <c r="T38" s="965"/>
      <c r="U38" s="965"/>
      <c r="V38" s="966"/>
      <c r="W38" s="127" t="s">
        <v>52</v>
      </c>
      <c r="X38" s="128"/>
      <c r="Y38" s="1062"/>
      <c r="Z38" s="1062"/>
      <c r="AA38" s="128" t="s">
        <v>57</v>
      </c>
      <c r="AB38" s="129"/>
      <c r="AC38" s="1063"/>
      <c r="AD38" s="1064"/>
      <c r="AE38" s="1064"/>
      <c r="AF38" s="1065"/>
      <c r="AG38" s="73" t="s">
        <v>57</v>
      </c>
      <c r="AH38" s="130"/>
      <c r="AI38" s="73"/>
    </row>
    <row r="39" spans="1:35" ht="17.45" customHeight="1" thickBot="1" x14ac:dyDescent="0.3">
      <c r="A39" s="201"/>
      <c r="B39" s="202" t="s">
        <v>201</v>
      </c>
      <c r="C39" s="202"/>
      <c r="D39" s="1053"/>
      <c r="E39" s="1053"/>
      <c r="F39" s="202" t="s">
        <v>119</v>
      </c>
      <c r="G39" s="909"/>
      <c r="H39" s="1054"/>
      <c r="I39" s="224"/>
      <c r="J39" s="202" t="s">
        <v>58</v>
      </c>
      <c r="K39" s="225"/>
      <c r="L39" s="202" t="s">
        <v>205</v>
      </c>
      <c r="M39" s="1055"/>
      <c r="N39" s="1056"/>
      <c r="O39" s="91"/>
      <c r="P39" s="202" t="s">
        <v>58</v>
      </c>
      <c r="Q39" s="225"/>
      <c r="R39" s="226" t="s">
        <v>205</v>
      </c>
      <c r="S39" s="1045"/>
      <c r="T39" s="1045"/>
      <c r="U39" s="1045"/>
      <c r="V39" s="226" t="s">
        <v>58</v>
      </c>
      <c r="W39" s="131" t="s">
        <v>53</v>
      </c>
      <c r="X39" s="132"/>
      <c r="Y39" s="1057"/>
      <c r="Z39" s="1057"/>
      <c r="AA39" s="132" t="s">
        <v>57</v>
      </c>
      <c r="AB39" s="133"/>
      <c r="AC39" s="1025" t="s">
        <v>79</v>
      </c>
      <c r="AD39" s="1026"/>
      <c r="AE39" s="1026"/>
      <c r="AF39" s="925"/>
      <c r="AG39" s="1045"/>
      <c r="AH39" s="136" t="s">
        <v>15</v>
      </c>
      <c r="AI39" s="73"/>
    </row>
    <row r="40" spans="1:35" ht="17.45" customHeight="1" thickBot="1" x14ac:dyDescent="0.3">
      <c r="A40" s="137" t="s">
        <v>264</v>
      </c>
      <c r="B40" s="73"/>
      <c r="C40" s="73"/>
      <c r="D40" s="73"/>
      <c r="E40" s="73"/>
      <c r="F40" s="73"/>
      <c r="G40" s="73"/>
      <c r="H40" s="73"/>
      <c r="I40" s="73"/>
      <c r="J40" s="73"/>
      <c r="K40" s="73"/>
      <c r="L40" s="73"/>
      <c r="M40" s="73"/>
      <c r="N40" s="73"/>
      <c r="O40" s="138"/>
      <c r="P40" s="73"/>
      <c r="Q40" s="73"/>
      <c r="R40" s="73"/>
      <c r="S40" s="73"/>
      <c r="T40" s="73"/>
      <c r="U40" s="73"/>
      <c r="V40" s="73"/>
      <c r="W40" s="73"/>
      <c r="X40" s="73"/>
      <c r="Y40" s="73"/>
      <c r="Z40" s="73"/>
      <c r="AA40" s="73"/>
      <c r="AB40" s="73"/>
      <c r="AC40" s="73"/>
      <c r="AD40" s="73"/>
      <c r="AE40" s="73"/>
      <c r="AF40" s="73"/>
      <c r="AG40" s="73"/>
      <c r="AH40" s="73"/>
      <c r="AI40" s="73"/>
    </row>
    <row r="41" spans="1:35" ht="17.45" customHeight="1" x14ac:dyDescent="0.25">
      <c r="A41" s="988" t="s">
        <v>39</v>
      </c>
      <c r="B41" s="929" t="s">
        <v>329</v>
      </c>
      <c r="C41" s="1046"/>
      <c r="D41" s="1046"/>
      <c r="E41" s="1046"/>
      <c r="F41" s="1046"/>
      <c r="G41" s="1046"/>
      <c r="H41" s="930"/>
      <c r="I41" s="1000" t="s">
        <v>50</v>
      </c>
      <c r="J41" s="1000"/>
      <c r="K41" s="1001" t="s">
        <v>54</v>
      </c>
      <c r="L41" s="1002"/>
      <c r="M41" s="1002"/>
      <c r="N41" s="1002"/>
      <c r="O41" s="1002"/>
      <c r="P41" s="1002"/>
      <c r="Q41" s="1002"/>
      <c r="R41" s="1002"/>
      <c r="S41" s="1002"/>
      <c r="T41" s="1002"/>
      <c r="U41" s="1002"/>
      <c r="V41" s="1003"/>
      <c r="W41" s="1001" t="s">
        <v>224</v>
      </c>
      <c r="X41" s="1002"/>
      <c r="Y41" s="1002"/>
      <c r="Z41" s="1002"/>
      <c r="AA41" s="1002"/>
      <c r="AB41" s="1003"/>
      <c r="AC41" s="1001" t="s">
        <v>222</v>
      </c>
      <c r="AD41" s="1002"/>
      <c r="AE41" s="1003"/>
      <c r="AF41" s="936" t="s">
        <v>129</v>
      </c>
      <c r="AG41" s="937"/>
      <c r="AH41" s="938"/>
      <c r="AI41" s="216"/>
    </row>
    <row r="42" spans="1:35" ht="17.45" customHeight="1" x14ac:dyDescent="0.25">
      <c r="A42" s="989"/>
      <c r="B42" s="1047"/>
      <c r="C42" s="708"/>
      <c r="D42" s="708"/>
      <c r="E42" s="708"/>
      <c r="F42" s="708"/>
      <c r="G42" s="708"/>
      <c r="H42" s="1048"/>
      <c r="I42" s="852">
        <v>35</v>
      </c>
      <c r="J42" s="852"/>
      <c r="K42" s="134" t="s">
        <v>78</v>
      </c>
      <c r="L42" s="135"/>
      <c r="M42" s="1051" t="s">
        <v>327</v>
      </c>
      <c r="N42" s="1051"/>
      <c r="O42" s="1051"/>
      <c r="P42" s="1051"/>
      <c r="Q42" s="1051"/>
      <c r="R42" s="1051"/>
      <c r="S42" s="1051"/>
      <c r="T42" s="1051"/>
      <c r="U42" s="1051"/>
      <c r="V42" s="1052"/>
      <c r="W42" s="308" t="s">
        <v>302</v>
      </c>
      <c r="X42" s="195" t="s">
        <v>225</v>
      </c>
      <c r="Y42" s="119"/>
      <c r="Z42" s="120"/>
      <c r="AA42" s="196" t="s">
        <v>227</v>
      </c>
      <c r="AB42" s="126"/>
      <c r="AC42" s="309" t="s">
        <v>302</v>
      </c>
      <c r="AD42" s="979" t="s">
        <v>198</v>
      </c>
      <c r="AE42" s="980"/>
      <c r="AF42" s="308" t="s">
        <v>302</v>
      </c>
      <c r="AG42" s="217" t="s">
        <v>202</v>
      </c>
      <c r="AH42" s="218"/>
      <c r="AI42" s="73"/>
    </row>
    <row r="43" spans="1:35" ht="17.45" customHeight="1" x14ac:dyDescent="0.25">
      <c r="A43" s="990"/>
      <c r="B43" s="1049"/>
      <c r="C43" s="727"/>
      <c r="D43" s="727"/>
      <c r="E43" s="727"/>
      <c r="F43" s="727"/>
      <c r="G43" s="727"/>
      <c r="H43" s="1050"/>
      <c r="I43" s="852"/>
      <c r="J43" s="852"/>
      <c r="K43" s="1004" t="s">
        <v>80</v>
      </c>
      <c r="L43" s="1005"/>
      <c r="M43" s="1043" t="s">
        <v>330</v>
      </c>
      <c r="N43" s="1043"/>
      <c r="O43" s="1043"/>
      <c r="P43" s="1043"/>
      <c r="Q43" s="1043"/>
      <c r="R43" s="1043"/>
      <c r="S43" s="1043"/>
      <c r="T43" s="1043"/>
      <c r="U43" s="1043"/>
      <c r="V43" s="1044"/>
      <c r="W43" s="25"/>
      <c r="X43" s="197" t="s">
        <v>226</v>
      </c>
      <c r="Y43" s="122"/>
      <c r="Z43" s="68"/>
      <c r="AA43" s="68"/>
      <c r="AB43" s="198"/>
      <c r="AC43" s="123"/>
      <c r="AD43" s="1006" t="s">
        <v>136</v>
      </c>
      <c r="AE43" s="1007"/>
      <c r="AF43" s="220"/>
      <c r="AG43" s="221" t="s">
        <v>203</v>
      </c>
      <c r="AH43" s="130"/>
      <c r="AI43" s="73"/>
    </row>
    <row r="44" spans="1:35" ht="17.45" customHeight="1" x14ac:dyDescent="0.15">
      <c r="A44" s="969" t="s">
        <v>55</v>
      </c>
      <c r="B44" s="970"/>
      <c r="C44" s="970"/>
      <c r="D44" s="970"/>
      <c r="E44" s="970"/>
      <c r="F44" s="1024"/>
      <c r="G44" s="971" t="s">
        <v>265</v>
      </c>
      <c r="H44" s="972"/>
      <c r="I44" s="972"/>
      <c r="J44" s="972"/>
      <c r="K44" s="972"/>
      <c r="L44" s="972"/>
      <c r="M44" s="972"/>
      <c r="N44" s="972"/>
      <c r="O44" s="972"/>
      <c r="P44" s="972"/>
      <c r="Q44" s="972"/>
      <c r="R44" s="972"/>
      <c r="S44" s="972"/>
      <c r="T44" s="972"/>
      <c r="U44" s="972"/>
      <c r="V44" s="973"/>
      <c r="W44" s="974" t="s">
        <v>128</v>
      </c>
      <c r="X44" s="975"/>
      <c r="Y44" s="975"/>
      <c r="Z44" s="975"/>
      <c r="AA44" s="975"/>
      <c r="AB44" s="975"/>
      <c r="AC44" s="976" t="s">
        <v>132</v>
      </c>
      <c r="AD44" s="977"/>
      <c r="AE44" s="977"/>
      <c r="AF44" s="977"/>
      <c r="AG44" s="977"/>
      <c r="AH44" s="978"/>
      <c r="AI44" s="222"/>
    </row>
    <row r="45" spans="1:35" ht="17.45" customHeight="1" x14ac:dyDescent="0.25">
      <c r="A45" s="304" t="s">
        <v>302</v>
      </c>
      <c r="B45" s="979" t="s">
        <v>199</v>
      </c>
      <c r="C45" s="941"/>
      <c r="D45" s="941"/>
      <c r="E45" s="941"/>
      <c r="F45" s="980"/>
      <c r="G45" s="1037" t="s">
        <v>207</v>
      </c>
      <c r="H45" s="834"/>
      <c r="I45" s="834"/>
      <c r="J45" s="834"/>
      <c r="K45" s="834"/>
      <c r="L45" s="834"/>
      <c r="M45" s="834"/>
      <c r="N45" s="834"/>
      <c r="O45" s="834"/>
      <c r="P45" s="834"/>
      <c r="Q45" s="834"/>
      <c r="R45" s="834"/>
      <c r="S45" s="834"/>
      <c r="T45" s="834"/>
      <c r="U45" s="834"/>
      <c r="V45" s="851"/>
      <c r="W45" s="124" t="s">
        <v>51</v>
      </c>
      <c r="X45" s="125"/>
      <c r="Y45" s="1038">
        <v>5</v>
      </c>
      <c r="Z45" s="1038"/>
      <c r="AA45" s="125" t="s">
        <v>57</v>
      </c>
      <c r="AB45" s="126"/>
      <c r="AC45" s="985" t="s">
        <v>217</v>
      </c>
      <c r="AD45" s="986"/>
      <c r="AE45" s="986"/>
      <c r="AF45" s="986"/>
      <c r="AG45" s="986"/>
      <c r="AH45" s="987"/>
      <c r="AI45" s="223"/>
    </row>
    <row r="46" spans="1:35" ht="17.45" customHeight="1" x14ac:dyDescent="0.25">
      <c r="A46" s="302"/>
      <c r="B46" s="955" t="s">
        <v>200</v>
      </c>
      <c r="C46" s="956"/>
      <c r="D46" s="956"/>
      <c r="E46" s="956"/>
      <c r="F46" s="957"/>
      <c r="G46" s="958" t="s">
        <v>204</v>
      </c>
      <c r="H46" s="959"/>
      <c r="I46" s="959"/>
      <c r="J46" s="959"/>
      <c r="K46" s="959"/>
      <c r="L46" s="960"/>
      <c r="M46" s="961" t="s">
        <v>223</v>
      </c>
      <c r="N46" s="962"/>
      <c r="O46" s="962"/>
      <c r="P46" s="962"/>
      <c r="Q46" s="962"/>
      <c r="R46" s="963"/>
      <c r="S46" s="964" t="s">
        <v>56</v>
      </c>
      <c r="T46" s="965"/>
      <c r="U46" s="965"/>
      <c r="V46" s="966"/>
      <c r="W46" s="127" t="s">
        <v>52</v>
      </c>
      <c r="X46" s="128"/>
      <c r="Y46" s="1039">
        <v>8</v>
      </c>
      <c r="Z46" s="1039"/>
      <c r="AA46" s="128" t="s">
        <v>57</v>
      </c>
      <c r="AB46" s="129"/>
      <c r="AC46" s="1040">
        <v>27.5</v>
      </c>
      <c r="AD46" s="1041"/>
      <c r="AE46" s="1041"/>
      <c r="AF46" s="1042"/>
      <c r="AG46" s="73" t="s">
        <v>57</v>
      </c>
      <c r="AH46" s="130"/>
      <c r="AI46" s="73"/>
    </row>
    <row r="47" spans="1:35" ht="17.45" customHeight="1" thickBot="1" x14ac:dyDescent="0.3">
      <c r="A47" s="1027" t="s">
        <v>133</v>
      </c>
      <c r="B47" s="1028"/>
      <c r="C47" s="1029"/>
      <c r="D47" s="228" t="s">
        <v>172</v>
      </c>
      <c r="E47" s="229" t="s">
        <v>173</v>
      </c>
      <c r="F47" s="230" t="s">
        <v>174</v>
      </c>
      <c r="G47" s="1032" t="s">
        <v>215</v>
      </c>
      <c r="H47" s="1033"/>
      <c r="I47" s="305">
        <v>3</v>
      </c>
      <c r="J47" s="202" t="s">
        <v>58</v>
      </c>
      <c r="K47" s="306">
        <v>2</v>
      </c>
      <c r="L47" s="202" t="s">
        <v>205</v>
      </c>
      <c r="M47" s="1034" t="s">
        <v>214</v>
      </c>
      <c r="N47" s="1035"/>
      <c r="O47" s="307">
        <v>2</v>
      </c>
      <c r="P47" s="202" t="s">
        <v>58</v>
      </c>
      <c r="Q47" s="306">
        <v>4</v>
      </c>
      <c r="R47" s="226" t="s">
        <v>205</v>
      </c>
      <c r="S47" s="1031">
        <v>6</v>
      </c>
      <c r="T47" s="1031"/>
      <c r="U47" s="1031"/>
      <c r="V47" s="226" t="s">
        <v>58</v>
      </c>
      <c r="W47" s="131" t="s">
        <v>53</v>
      </c>
      <c r="X47" s="132"/>
      <c r="Y47" s="1036">
        <v>8</v>
      </c>
      <c r="Z47" s="1036"/>
      <c r="AA47" s="132" t="s">
        <v>57</v>
      </c>
      <c r="AB47" s="133"/>
      <c r="AC47" s="1025" t="s">
        <v>79</v>
      </c>
      <c r="AD47" s="1026"/>
      <c r="AE47" s="1026"/>
      <c r="AF47" s="1030">
        <v>5</v>
      </c>
      <c r="AG47" s="1031"/>
      <c r="AH47" s="136" t="s">
        <v>15</v>
      </c>
      <c r="AI47" s="73"/>
    </row>
    <row r="48" spans="1:35" x14ac:dyDescent="0.25">
      <c r="A48" s="4"/>
    </row>
  </sheetData>
  <sheetProtection algorithmName="SHA-512" hashValue="cnaQ7wTMBrJ+SSni5G3/pIlCJj+7KXhSoTKMJFCyT85N3/d1JRhLKdVWtde3o/pzbnSFF6Emyw2CkrRyjSLTiQ==" saltValue="tu+on31HhFoWeN+djputvw==" spinCount="100000" sheet="1" objects="1" scenarios="1"/>
  <mergeCells count="210">
    <mergeCell ref="K1:O1"/>
    <mergeCell ref="A3:F3"/>
    <mergeCell ref="G3:R3"/>
    <mergeCell ref="U3:AG3"/>
    <mergeCell ref="AE4:AH4"/>
    <mergeCell ref="A5:A7"/>
    <mergeCell ref="B5:H7"/>
    <mergeCell ref="I5:J5"/>
    <mergeCell ref="K5:V5"/>
    <mergeCell ref="W5:AB5"/>
    <mergeCell ref="AC5:AE5"/>
    <mergeCell ref="AF5:AH5"/>
    <mergeCell ref="I6:J7"/>
    <mergeCell ref="K6:L6"/>
    <mergeCell ref="M6:V6"/>
    <mergeCell ref="AD6:AE6"/>
    <mergeCell ref="K7:L7"/>
    <mergeCell ref="M7:V7"/>
    <mergeCell ref="AD7:AE7"/>
    <mergeCell ref="B10:F10"/>
    <mergeCell ref="G10:L10"/>
    <mergeCell ref="M10:R10"/>
    <mergeCell ref="S10:V10"/>
    <mergeCell ref="Y10:Z10"/>
    <mergeCell ref="AC10:AF10"/>
    <mergeCell ref="A8:F8"/>
    <mergeCell ref="G8:V8"/>
    <mergeCell ref="W8:AB8"/>
    <mergeCell ref="AC8:AH8"/>
    <mergeCell ref="B9:F9"/>
    <mergeCell ref="G9:V9"/>
    <mergeCell ref="Y9:Z9"/>
    <mergeCell ref="AC9:AH9"/>
    <mergeCell ref="AD13:AE13"/>
    <mergeCell ref="K14:L14"/>
    <mergeCell ref="M14:V14"/>
    <mergeCell ref="AD14:AE14"/>
    <mergeCell ref="A15:F15"/>
    <mergeCell ref="G15:V15"/>
    <mergeCell ref="W15:AB15"/>
    <mergeCell ref="AC15:AH15"/>
    <mergeCell ref="AF11:AG11"/>
    <mergeCell ref="A12:A14"/>
    <mergeCell ref="B12:H14"/>
    <mergeCell ref="I12:J12"/>
    <mergeCell ref="K12:V12"/>
    <mergeCell ref="W12:AB12"/>
    <mergeCell ref="AC12:AE12"/>
    <mergeCell ref="AF12:AH12"/>
    <mergeCell ref="I13:J14"/>
    <mergeCell ref="M13:V13"/>
    <mergeCell ref="D11:E11"/>
    <mergeCell ref="G11:H11"/>
    <mergeCell ref="M11:N11"/>
    <mergeCell ref="S11:U11"/>
    <mergeCell ref="Y11:Z11"/>
    <mergeCell ref="AC11:AE11"/>
    <mergeCell ref="B16:F16"/>
    <mergeCell ref="G16:V16"/>
    <mergeCell ref="Y16:Z16"/>
    <mergeCell ref="AC16:AH16"/>
    <mergeCell ref="B17:F17"/>
    <mergeCell ref="G17:L17"/>
    <mergeCell ref="M17:R17"/>
    <mergeCell ref="S17:V17"/>
    <mergeCell ref="Y17:Z17"/>
    <mergeCell ref="AC17:AF17"/>
    <mergeCell ref="AD20:AE20"/>
    <mergeCell ref="K21:L21"/>
    <mergeCell ref="M21:V21"/>
    <mergeCell ref="AD21:AE21"/>
    <mergeCell ref="A22:F22"/>
    <mergeCell ref="G22:V22"/>
    <mergeCell ref="W22:AB22"/>
    <mergeCell ref="AC22:AH22"/>
    <mergeCell ref="AF18:AG18"/>
    <mergeCell ref="A19:A21"/>
    <mergeCell ref="B19:H21"/>
    <mergeCell ref="I19:J19"/>
    <mergeCell ref="K19:V19"/>
    <mergeCell ref="W19:AB19"/>
    <mergeCell ref="AC19:AE19"/>
    <mergeCell ref="AF19:AH19"/>
    <mergeCell ref="I20:J21"/>
    <mergeCell ref="M20:V20"/>
    <mergeCell ref="D18:E18"/>
    <mergeCell ref="G18:H18"/>
    <mergeCell ref="M18:N18"/>
    <mergeCell ref="S18:U18"/>
    <mergeCell ref="Y18:Z18"/>
    <mergeCell ref="AC18:AE18"/>
    <mergeCell ref="B23:F23"/>
    <mergeCell ref="G23:V23"/>
    <mergeCell ref="Y23:Z23"/>
    <mergeCell ref="AC23:AH23"/>
    <mergeCell ref="B24:F24"/>
    <mergeCell ref="G24:L24"/>
    <mergeCell ref="M24:R24"/>
    <mergeCell ref="S24:V24"/>
    <mergeCell ref="Y24:Z24"/>
    <mergeCell ref="AC24:AF24"/>
    <mergeCell ref="AD27:AE27"/>
    <mergeCell ref="K28:L28"/>
    <mergeCell ref="M28:V28"/>
    <mergeCell ref="AD28:AE28"/>
    <mergeCell ref="A29:F29"/>
    <mergeCell ref="G29:V29"/>
    <mergeCell ref="W29:AB29"/>
    <mergeCell ref="AC29:AH29"/>
    <mergeCell ref="AF25:AG25"/>
    <mergeCell ref="A26:A28"/>
    <mergeCell ref="B26:H28"/>
    <mergeCell ref="I26:J26"/>
    <mergeCell ref="K26:V26"/>
    <mergeCell ref="W26:AB26"/>
    <mergeCell ref="AC26:AE26"/>
    <mergeCell ref="AF26:AH26"/>
    <mergeCell ref="I27:J28"/>
    <mergeCell ref="M27:V27"/>
    <mergeCell ref="D25:E25"/>
    <mergeCell ref="G25:H25"/>
    <mergeCell ref="M25:N25"/>
    <mergeCell ref="S25:U25"/>
    <mergeCell ref="Y25:Z25"/>
    <mergeCell ref="AC25:AE25"/>
    <mergeCell ref="B30:F30"/>
    <mergeCell ref="G30:V30"/>
    <mergeCell ref="Y30:Z30"/>
    <mergeCell ref="AC30:AH30"/>
    <mergeCell ref="B31:F31"/>
    <mergeCell ref="G31:L31"/>
    <mergeCell ref="M31:R31"/>
    <mergeCell ref="S31:V31"/>
    <mergeCell ref="Y31:Z31"/>
    <mergeCell ref="AC31:AF31"/>
    <mergeCell ref="AD34:AE34"/>
    <mergeCell ref="K35:L35"/>
    <mergeCell ref="M35:V35"/>
    <mergeCell ref="AD35:AE35"/>
    <mergeCell ref="A36:F36"/>
    <mergeCell ref="G36:V36"/>
    <mergeCell ref="W36:AB36"/>
    <mergeCell ref="AC36:AH36"/>
    <mergeCell ref="AF32:AG32"/>
    <mergeCell ref="A33:A35"/>
    <mergeCell ref="B33:H35"/>
    <mergeCell ref="I33:J33"/>
    <mergeCell ref="K33:V33"/>
    <mergeCell ref="W33:AB33"/>
    <mergeCell ref="AC33:AE33"/>
    <mergeCell ref="AF33:AH33"/>
    <mergeCell ref="I34:J35"/>
    <mergeCell ref="M34:V34"/>
    <mergeCell ref="D32:E32"/>
    <mergeCell ref="G32:H32"/>
    <mergeCell ref="M32:N32"/>
    <mergeCell ref="S32:U32"/>
    <mergeCell ref="Y32:Z32"/>
    <mergeCell ref="AC32:AE32"/>
    <mergeCell ref="B37:F37"/>
    <mergeCell ref="G37:V37"/>
    <mergeCell ref="Y37:Z37"/>
    <mergeCell ref="AC37:AH37"/>
    <mergeCell ref="B38:F38"/>
    <mergeCell ref="G38:L38"/>
    <mergeCell ref="M38:R38"/>
    <mergeCell ref="S38:V38"/>
    <mergeCell ref="Y38:Z38"/>
    <mergeCell ref="AC38:AF38"/>
    <mergeCell ref="AD42:AE42"/>
    <mergeCell ref="K43:L43"/>
    <mergeCell ref="M43:V43"/>
    <mergeCell ref="AD43:AE43"/>
    <mergeCell ref="A44:F44"/>
    <mergeCell ref="G44:V44"/>
    <mergeCell ref="W44:AB44"/>
    <mergeCell ref="AC44:AH44"/>
    <mergeCell ref="AF39:AG39"/>
    <mergeCell ref="A41:A43"/>
    <mergeCell ref="B41:H43"/>
    <mergeCell ref="I41:J41"/>
    <mergeCell ref="K41:V41"/>
    <mergeCell ref="W41:AB41"/>
    <mergeCell ref="AC41:AE41"/>
    <mergeCell ref="AF41:AH41"/>
    <mergeCell ref="I42:J43"/>
    <mergeCell ref="M42:V42"/>
    <mergeCell ref="D39:E39"/>
    <mergeCell ref="G39:H39"/>
    <mergeCell ref="M39:N39"/>
    <mergeCell ref="S39:U39"/>
    <mergeCell ref="Y39:Z39"/>
    <mergeCell ref="AC39:AE39"/>
    <mergeCell ref="AF47:AG47"/>
    <mergeCell ref="A47:C47"/>
    <mergeCell ref="G47:H47"/>
    <mergeCell ref="M47:N47"/>
    <mergeCell ref="S47:U47"/>
    <mergeCell ref="Y47:Z47"/>
    <mergeCell ref="AC47:AE47"/>
    <mergeCell ref="B45:F45"/>
    <mergeCell ref="G45:V45"/>
    <mergeCell ref="Y45:Z45"/>
    <mergeCell ref="AC45:AH45"/>
    <mergeCell ref="B46:F46"/>
    <mergeCell ref="G46:L46"/>
    <mergeCell ref="M46:R46"/>
    <mergeCell ref="S46:V46"/>
    <mergeCell ref="Y46:Z46"/>
    <mergeCell ref="AC46:AF46"/>
  </mergeCells>
  <phoneticPr fontId="1"/>
  <dataValidations count="3">
    <dataValidation type="list" allowBlank="1" showInputMessage="1" showErrorMessage="1" sqref="W34:W35 A9:A11 AF6:AF7 AF42:AF43 W13:W14 W20:W21 W27:W28 A16:A18 A23:A25 A30:A32 A37:A39 A45:A46 Z34 W6:W7 Z6 AF13:AF14 AC6:AC7 Z13 AF20:AF21 AC13:AC14 Z20 AF27:AF28 AC20:AC21 Z27 AF34:AF35 AC27:AC28 AC34:AC35 W42:W43 Z42 AC42:AC43" xr:uid="{8487C172-E81F-4806-856C-CE8A2110FB70}">
      <formula1>"○"</formula1>
    </dataValidation>
    <dataValidation type="list" allowBlank="1" showInputMessage="1" showErrorMessage="1" sqref="G9:V9 G16:V16 G23:V23 G30:V30 G37:V37 G45:V45" xr:uid="{4E94AC76-3823-461E-8012-A8AFB09BAA6F}">
      <formula1>$AP$6:$AP$16</formula1>
    </dataValidation>
    <dataValidation type="list" allowBlank="1" showInputMessage="1" showErrorMessage="1" sqref="M11 G47 M47 M39 M32 M25 M18 G11 G18 G25 G32 G39" xr:uid="{355BF953-FF65-4CEB-BFF7-E803BD08FF50}">
      <formula1>$AP$3:$AP$4</formula1>
    </dataValidation>
  </dataValidations>
  <pageMargins left="0.70866141732283472" right="0.51181102362204722" top="0.55118110236220474" bottom="0.35433070866141736" header="0.31496062992125984" footer="0.31496062992125984"/>
  <pageSetup paperSize="9" scale="93" orientation="portrait" r:id="rId1"/>
  <headerFooter>
    <oddHeader>&amp;L&amp;"ＭＳ Ｐ明朝,標準"&amp;8別記第4号様式（第7条関係）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18504-2032-4EC9-AF0A-145A4AA47B0A}">
  <sheetPr>
    <tabColor theme="5" tint="0.79998168889431442"/>
    <pageSetUpPr fitToPage="1"/>
  </sheetPr>
  <dimension ref="A1:AT41"/>
  <sheetViews>
    <sheetView view="pageBreakPreview" zoomScale="78" zoomScaleNormal="85" zoomScaleSheetLayoutView="78" workbookViewId="0">
      <selection activeCell="AM8" sqref="AM8 AM10 AM12 AM14 AM16 AM18 AM20 AM22 AM24 AM26 AM28 AM30"/>
    </sheetView>
  </sheetViews>
  <sheetFormatPr defaultColWidth="3.59765625" defaultRowHeight="17.649999999999999" x14ac:dyDescent="0.25"/>
  <cols>
    <col min="1" max="1" width="5.265625" style="231" customWidth="1"/>
    <col min="2" max="38" width="5.19921875" style="231" customWidth="1"/>
    <col min="39" max="43" width="5.59765625" style="231" customWidth="1"/>
    <col min="44" max="44" width="11.46484375" style="231" customWidth="1"/>
    <col min="45" max="45" width="12.59765625" style="231" customWidth="1"/>
    <col min="46" max="46" width="40.46484375" style="231" customWidth="1"/>
    <col min="47" max="47" width="16.73046875" style="231" customWidth="1"/>
    <col min="48" max="16384" width="3.59765625" style="231"/>
  </cols>
  <sheetData>
    <row r="1" spans="1:46" ht="21.75" x14ac:dyDescent="0.25">
      <c r="A1" s="317" t="s">
        <v>341</v>
      </c>
      <c r="B1" s="317"/>
      <c r="AC1" s="1106" t="s">
        <v>266</v>
      </c>
      <c r="AD1" s="1106"/>
      <c r="AE1" s="1106"/>
      <c r="AF1" s="1106"/>
      <c r="AG1" s="1106"/>
      <c r="AH1" s="1108"/>
      <c r="AI1" s="1108"/>
      <c r="AJ1" s="1108"/>
      <c r="AK1" s="1108"/>
      <c r="AL1" s="1108"/>
      <c r="AM1" s="1108"/>
      <c r="AN1" s="1108"/>
      <c r="AO1" s="1108"/>
      <c r="AP1" s="1108"/>
      <c r="AQ1" s="1108"/>
    </row>
    <row r="2" spans="1:46" ht="8.25" customHeight="1" x14ac:dyDescent="0.25">
      <c r="AC2" s="1107"/>
      <c r="AD2" s="1107"/>
      <c r="AE2" s="1107"/>
      <c r="AF2" s="1107"/>
      <c r="AG2" s="1107"/>
      <c r="AH2" s="1109"/>
      <c r="AI2" s="1109"/>
      <c r="AJ2" s="1109"/>
      <c r="AK2" s="1109"/>
      <c r="AL2" s="1109"/>
      <c r="AM2" s="1109"/>
      <c r="AN2" s="1109"/>
      <c r="AO2" s="1109"/>
      <c r="AP2" s="1109"/>
      <c r="AQ2" s="1109"/>
    </row>
    <row r="3" spans="1:46" x14ac:dyDescent="0.25">
      <c r="A3" s="231" t="s">
        <v>267</v>
      </c>
    </row>
    <row r="4" spans="1:46" x14ac:dyDescent="0.25">
      <c r="A4" s="231" t="s">
        <v>342</v>
      </c>
    </row>
    <row r="5" spans="1:46" ht="18" thickBot="1" x14ac:dyDescent="0.3">
      <c r="A5" s="231" t="s">
        <v>268</v>
      </c>
    </row>
    <row r="6" spans="1:46" s="232" customFormat="1" ht="27.75" customHeight="1" thickBot="1" x14ac:dyDescent="0.3">
      <c r="A6" s="318"/>
      <c r="B6" s="319" t="s">
        <v>269</v>
      </c>
      <c r="C6" s="319" t="s">
        <v>270</v>
      </c>
      <c r="D6" s="319" t="s">
        <v>271</v>
      </c>
      <c r="E6" s="319" t="s">
        <v>272</v>
      </c>
      <c r="F6" s="319" t="s">
        <v>273</v>
      </c>
      <c r="G6" s="320" t="s">
        <v>274</v>
      </c>
      <c r="H6" s="321" t="s">
        <v>15</v>
      </c>
      <c r="I6" s="319" t="s">
        <v>269</v>
      </c>
      <c r="J6" s="319" t="s">
        <v>275</v>
      </c>
      <c r="K6" s="319" t="s">
        <v>276</v>
      </c>
      <c r="L6" s="319" t="s">
        <v>272</v>
      </c>
      <c r="M6" s="319" t="s">
        <v>273</v>
      </c>
      <c r="N6" s="320" t="s">
        <v>274</v>
      </c>
      <c r="O6" s="322" t="s">
        <v>15</v>
      </c>
      <c r="P6" s="319" t="s">
        <v>269</v>
      </c>
      <c r="Q6" s="319" t="s">
        <v>275</v>
      </c>
      <c r="R6" s="319" t="s">
        <v>276</v>
      </c>
      <c r="S6" s="319" t="s">
        <v>272</v>
      </c>
      <c r="T6" s="319" t="s">
        <v>273</v>
      </c>
      <c r="U6" s="320" t="s">
        <v>274</v>
      </c>
      <c r="V6" s="322" t="s">
        <v>15</v>
      </c>
      <c r="W6" s="319" t="s">
        <v>269</v>
      </c>
      <c r="X6" s="319" t="s">
        <v>275</v>
      </c>
      <c r="Y6" s="319" t="s">
        <v>276</v>
      </c>
      <c r="Z6" s="319" t="s">
        <v>272</v>
      </c>
      <c r="AA6" s="319" t="s">
        <v>273</v>
      </c>
      <c r="AB6" s="320" t="s">
        <v>274</v>
      </c>
      <c r="AC6" s="322" t="s">
        <v>15</v>
      </c>
      <c r="AD6" s="319" t="s">
        <v>269</v>
      </c>
      <c r="AE6" s="319" t="s">
        <v>275</v>
      </c>
      <c r="AF6" s="319" t="s">
        <v>276</v>
      </c>
      <c r="AG6" s="319" t="s">
        <v>272</v>
      </c>
      <c r="AH6" s="319" t="s">
        <v>273</v>
      </c>
      <c r="AI6" s="320" t="s">
        <v>274</v>
      </c>
      <c r="AJ6" s="322" t="s">
        <v>15</v>
      </c>
      <c r="AK6" s="319" t="s">
        <v>269</v>
      </c>
      <c r="AL6" s="319" t="s">
        <v>275</v>
      </c>
      <c r="AM6" s="323" t="s">
        <v>277</v>
      </c>
      <c r="AN6" s="324" t="s">
        <v>278</v>
      </c>
      <c r="AO6" s="325" t="s">
        <v>279</v>
      </c>
      <c r="AP6" s="326" t="s">
        <v>280</v>
      </c>
      <c r="AQ6" s="327" t="s">
        <v>233</v>
      </c>
    </row>
    <row r="7" spans="1:46" s="232" customFormat="1" ht="23.35" customHeight="1" x14ac:dyDescent="0.25">
      <c r="A7" s="1104" t="s">
        <v>281</v>
      </c>
      <c r="B7" s="404"/>
      <c r="C7" s="404"/>
      <c r="D7" s="323">
        <v>1</v>
      </c>
      <c r="E7" s="365">
        <f t="shared" ref="E7:AG7" si="0">D7+1</f>
        <v>2</v>
      </c>
      <c r="F7" s="405">
        <f t="shared" si="0"/>
        <v>3</v>
      </c>
      <c r="G7" s="406">
        <f t="shared" si="0"/>
        <v>4</v>
      </c>
      <c r="H7" s="357">
        <f t="shared" si="0"/>
        <v>5</v>
      </c>
      <c r="I7" s="323">
        <f t="shared" si="0"/>
        <v>6</v>
      </c>
      <c r="J7" s="405">
        <f t="shared" si="0"/>
        <v>7</v>
      </c>
      <c r="K7" s="407">
        <f t="shared" si="0"/>
        <v>8</v>
      </c>
      <c r="L7" s="330">
        <f t="shared" si="0"/>
        <v>9</v>
      </c>
      <c r="M7" s="330">
        <f t="shared" si="0"/>
        <v>10</v>
      </c>
      <c r="N7" s="362">
        <f t="shared" si="0"/>
        <v>11</v>
      </c>
      <c r="O7" s="329">
        <f t="shared" si="0"/>
        <v>12</v>
      </c>
      <c r="P7" s="330">
        <f t="shared" si="0"/>
        <v>13</v>
      </c>
      <c r="Q7" s="330">
        <f t="shared" si="0"/>
        <v>14</v>
      </c>
      <c r="R7" s="330">
        <f t="shared" si="0"/>
        <v>15</v>
      </c>
      <c r="S7" s="330">
        <f t="shared" si="0"/>
        <v>16</v>
      </c>
      <c r="T7" s="330">
        <f t="shared" si="0"/>
        <v>17</v>
      </c>
      <c r="U7" s="362">
        <f t="shared" si="0"/>
        <v>18</v>
      </c>
      <c r="V7" s="329">
        <f t="shared" si="0"/>
        <v>19</v>
      </c>
      <c r="W7" s="330">
        <f t="shared" si="0"/>
        <v>20</v>
      </c>
      <c r="X7" s="330">
        <f t="shared" si="0"/>
        <v>21</v>
      </c>
      <c r="Y7" s="330">
        <f t="shared" si="0"/>
        <v>22</v>
      </c>
      <c r="Z7" s="330">
        <f t="shared" si="0"/>
        <v>23</v>
      </c>
      <c r="AA7" s="330">
        <f t="shared" si="0"/>
        <v>24</v>
      </c>
      <c r="AB7" s="362">
        <f t="shared" si="0"/>
        <v>25</v>
      </c>
      <c r="AC7" s="329">
        <f t="shared" si="0"/>
        <v>26</v>
      </c>
      <c r="AD7" s="330">
        <f t="shared" si="0"/>
        <v>27</v>
      </c>
      <c r="AE7" s="330">
        <f t="shared" si="0"/>
        <v>28</v>
      </c>
      <c r="AF7" s="331">
        <f t="shared" si="0"/>
        <v>29</v>
      </c>
      <c r="AG7" s="330">
        <f t="shared" si="0"/>
        <v>30</v>
      </c>
      <c r="AH7" s="332"/>
      <c r="AI7" s="332"/>
      <c r="AJ7" s="332"/>
      <c r="AK7" s="332"/>
      <c r="AL7" s="332"/>
      <c r="AM7" s="333">
        <f>AQ7-AN7-AO7-AP7</f>
        <v>16</v>
      </c>
      <c r="AN7" s="334">
        <v>4</v>
      </c>
      <c r="AO7" s="334">
        <v>5</v>
      </c>
      <c r="AP7" s="335">
        <v>5</v>
      </c>
      <c r="AQ7" s="336">
        <v>30</v>
      </c>
    </row>
    <row r="8" spans="1:46" s="232" customFormat="1" ht="23.35" customHeight="1" thickBot="1" x14ac:dyDescent="0.3">
      <c r="A8" s="1105"/>
      <c r="B8" s="404"/>
      <c r="C8" s="404"/>
      <c r="D8" s="233"/>
      <c r="E8" s="245"/>
      <c r="F8" s="246"/>
      <c r="G8" s="242"/>
      <c r="H8" s="241"/>
      <c r="I8" s="233"/>
      <c r="J8" s="246"/>
      <c r="K8" s="235"/>
      <c r="L8" s="237"/>
      <c r="M8" s="237"/>
      <c r="N8" s="236"/>
      <c r="O8" s="234"/>
      <c r="P8" s="237"/>
      <c r="Q8" s="237"/>
      <c r="R8" s="237"/>
      <c r="S8" s="237"/>
      <c r="T8" s="237"/>
      <c r="U8" s="236"/>
      <c r="V8" s="234"/>
      <c r="W8" s="237"/>
      <c r="X8" s="237"/>
      <c r="Y8" s="237"/>
      <c r="Z8" s="237"/>
      <c r="AA8" s="237"/>
      <c r="AB8" s="236"/>
      <c r="AC8" s="234"/>
      <c r="AD8" s="237"/>
      <c r="AE8" s="237"/>
      <c r="AF8" s="234"/>
      <c r="AG8" s="237"/>
      <c r="AH8" s="332"/>
      <c r="AI8" s="332"/>
      <c r="AJ8" s="332"/>
      <c r="AK8" s="332"/>
      <c r="AL8" s="332"/>
      <c r="AM8" s="337">
        <f>COUNTIF(P8:T8,"○")+COUNTIF(P8:T8,"〇")+COUNTIF(W8:AA8,"○")+COUNTIF(AD8:AE8,"○")+COUNTIF(K8:M8,"○")+COUNTIF(W8:AA8,"〇")+COUNTIF(AD8:AE8,"〇")+COUNTIF(K8:M8,"〇")+COUNTIF(AG8,"○")+COUNTIF(AG8,"〇")</f>
        <v>0</v>
      </c>
      <c r="AN8" s="338">
        <f>COUNTIF(N8,"○")+COUNTIF(U8,"○")+COUNTIF(AB8,"○")+COUNTIF(G8,"○")+COUNTIF(N8,"〇")+COUNTIF(U8,"〇")+COUNTIF(AB8,"〇")+COUNTIF(G8,"〇")</f>
        <v>0</v>
      </c>
      <c r="AO8" s="338">
        <f>COUNTIF(I8:J8,"○")+COUNTIF(I8:J8,"〇")+COUNTIF(D8:F8,"○")+COUNTIF(D8:F8,"〇")</f>
        <v>0</v>
      </c>
      <c r="AP8" s="339">
        <f>COUNTIF(O8,"○")+COUNTIF(V8,"○")+COUNTIF(AC8,"○")+COUNTIF(AF8,"○")+COUNTIF(H8,"○")+COUNTIF(O8,"〇")+COUNTIF(V8,"〇")+COUNTIF(AC8,"〇")+COUNTIF(AF8,"〇")+COUNTIF(H8,"〇")</f>
        <v>0</v>
      </c>
      <c r="AQ8" s="340">
        <f>SUM(AM8:AP8)</f>
        <v>0</v>
      </c>
    </row>
    <row r="9" spans="1:46" s="232" customFormat="1" ht="23.35" customHeight="1" x14ac:dyDescent="0.25">
      <c r="A9" s="1104" t="s">
        <v>282</v>
      </c>
      <c r="B9" s="408"/>
      <c r="C9" s="354"/>
      <c r="D9" s="409"/>
      <c r="E9" s="409"/>
      <c r="F9" s="341">
        <v>1</v>
      </c>
      <c r="G9" s="362">
        <f t="shared" ref="G9:AD9" si="1">F9+1</f>
        <v>2</v>
      </c>
      <c r="H9" s="331">
        <f t="shared" si="1"/>
        <v>3</v>
      </c>
      <c r="I9" s="360">
        <f t="shared" si="1"/>
        <v>4</v>
      </c>
      <c r="J9" s="360">
        <f t="shared" si="1"/>
        <v>5</v>
      </c>
      <c r="K9" s="331">
        <f t="shared" si="1"/>
        <v>6</v>
      </c>
      <c r="L9" s="330">
        <f t="shared" si="1"/>
        <v>7</v>
      </c>
      <c r="M9" s="330">
        <f t="shared" si="1"/>
        <v>8</v>
      </c>
      <c r="N9" s="362">
        <f t="shared" si="1"/>
        <v>9</v>
      </c>
      <c r="O9" s="329">
        <f t="shared" si="1"/>
        <v>10</v>
      </c>
      <c r="P9" s="330">
        <f t="shared" si="1"/>
        <v>11</v>
      </c>
      <c r="Q9" s="330">
        <f t="shared" si="1"/>
        <v>12</v>
      </c>
      <c r="R9" s="330">
        <f t="shared" si="1"/>
        <v>13</v>
      </c>
      <c r="S9" s="330">
        <f t="shared" si="1"/>
        <v>14</v>
      </c>
      <c r="T9" s="330">
        <f t="shared" si="1"/>
        <v>15</v>
      </c>
      <c r="U9" s="362">
        <f t="shared" si="1"/>
        <v>16</v>
      </c>
      <c r="V9" s="329">
        <f t="shared" si="1"/>
        <v>17</v>
      </c>
      <c r="W9" s="330">
        <f t="shared" si="1"/>
        <v>18</v>
      </c>
      <c r="X9" s="330">
        <f t="shared" si="1"/>
        <v>19</v>
      </c>
      <c r="Y9" s="330">
        <f t="shared" si="1"/>
        <v>20</v>
      </c>
      <c r="Z9" s="330">
        <f t="shared" si="1"/>
        <v>21</v>
      </c>
      <c r="AA9" s="330">
        <f t="shared" si="1"/>
        <v>22</v>
      </c>
      <c r="AB9" s="362">
        <f t="shared" si="1"/>
        <v>23</v>
      </c>
      <c r="AC9" s="329">
        <f t="shared" si="1"/>
        <v>24</v>
      </c>
      <c r="AD9" s="330">
        <f t="shared" si="1"/>
        <v>25</v>
      </c>
      <c r="AE9" s="330">
        <f>AD9+1</f>
        <v>26</v>
      </c>
      <c r="AF9" s="330">
        <f t="shared" ref="AF9:AJ9" si="2">AE9+1</f>
        <v>27</v>
      </c>
      <c r="AG9" s="330">
        <f t="shared" si="2"/>
        <v>28</v>
      </c>
      <c r="AH9" s="330">
        <f t="shared" si="2"/>
        <v>29</v>
      </c>
      <c r="AI9" s="362">
        <f t="shared" si="2"/>
        <v>30</v>
      </c>
      <c r="AJ9" s="329">
        <f t="shared" si="2"/>
        <v>31</v>
      </c>
      <c r="AK9" s="332"/>
      <c r="AL9" s="332"/>
      <c r="AM9" s="342">
        <f>AQ9-AN9-AO9-AP9</f>
        <v>18</v>
      </c>
      <c r="AN9" s="343">
        <v>5</v>
      </c>
      <c r="AO9" s="344"/>
      <c r="AP9" s="345">
        <v>8</v>
      </c>
      <c r="AQ9" s="346">
        <v>31</v>
      </c>
    </row>
    <row r="10" spans="1:46" s="232" customFormat="1" ht="23.35" customHeight="1" x14ac:dyDescent="0.25">
      <c r="A10" s="1105"/>
      <c r="B10" s="410"/>
      <c r="C10" s="354"/>
      <c r="D10" s="354"/>
      <c r="E10" s="354"/>
      <c r="F10" s="237"/>
      <c r="G10" s="236"/>
      <c r="H10" s="234"/>
      <c r="I10" s="234"/>
      <c r="J10" s="234"/>
      <c r="K10" s="234"/>
      <c r="L10" s="237"/>
      <c r="M10" s="237"/>
      <c r="N10" s="236"/>
      <c r="O10" s="234"/>
      <c r="P10" s="237"/>
      <c r="Q10" s="237"/>
      <c r="R10" s="237"/>
      <c r="S10" s="237"/>
      <c r="T10" s="237"/>
      <c r="U10" s="236"/>
      <c r="V10" s="234"/>
      <c r="W10" s="237"/>
      <c r="X10" s="237"/>
      <c r="Y10" s="237"/>
      <c r="Z10" s="237"/>
      <c r="AA10" s="237"/>
      <c r="AB10" s="236"/>
      <c r="AC10" s="234"/>
      <c r="AD10" s="237"/>
      <c r="AE10" s="237"/>
      <c r="AF10" s="237"/>
      <c r="AG10" s="237"/>
      <c r="AH10" s="237"/>
      <c r="AI10" s="236"/>
      <c r="AJ10" s="234"/>
      <c r="AK10" s="348"/>
      <c r="AL10" s="348"/>
      <c r="AM10" s="349">
        <f>COUNTIF(L10:M10,"○")+COUNTIF(P10:T10,"○")+COUNTIF(W10:AA10,"○")+COUNTIF(AD10:AH10,"○")+COUNTIF(F10,"○")+COUNTIF(L10:M10,"〇")+COUNTIF(P10:T10,"〇")+COUNTIF(W10:AA10,"〇")+COUNTIF(AD10:AH10,"〇")+COUNTIF(F10,"〇")</f>
        <v>0</v>
      </c>
      <c r="AN10" s="350">
        <f>COUNTIF(N10,"○")+COUNTIF(AI10,"○")+COUNTIF(U10,"○")+COUNTIF(N10,"〇")+COUNTIF(U10,"〇")+COUNTIF(AB10,"〇")+COUNTIF(AB10,"○")+COUNTIF(AI10,"〇")+COUNTIF(G10,"〇")+COUNTIF(G10,"○")</f>
        <v>0</v>
      </c>
      <c r="AO10" s="351">
        <v>0</v>
      </c>
      <c r="AP10" s="352">
        <f>COUNTIF(H10:K10,"○")+COUNTIF(O10,"○")+COUNTIF(V10,"○")+COUNTIF(AC10,"○")+COUNTIF(H10:K10,"〇")+COUNTIF(O10,"〇")+COUNTIF(V10,"〇")+COUNTIF(AC10,"〇")+COUNTIF(AJ10,"○")+COUNTIF(AJ10,"〇")</f>
        <v>0</v>
      </c>
      <c r="AQ10" s="353">
        <f>SUM(AM10:AP10)</f>
        <v>0</v>
      </c>
    </row>
    <row r="11" spans="1:46" s="232" customFormat="1" ht="23.35" customHeight="1" x14ac:dyDescent="0.25">
      <c r="A11" s="1104" t="s">
        <v>105</v>
      </c>
      <c r="B11" s="328">
        <v>1</v>
      </c>
      <c r="C11" s="330">
        <f>B11+1</f>
        <v>2</v>
      </c>
      <c r="D11" s="330">
        <f t="shared" ref="D11:I11" si="3">C11+1</f>
        <v>3</v>
      </c>
      <c r="E11" s="330">
        <f t="shared" si="3"/>
        <v>4</v>
      </c>
      <c r="F11" s="330">
        <f t="shared" si="3"/>
        <v>5</v>
      </c>
      <c r="G11" s="362">
        <f t="shared" si="3"/>
        <v>6</v>
      </c>
      <c r="H11" s="329">
        <f t="shared" si="3"/>
        <v>7</v>
      </c>
      <c r="I11" s="330">
        <f t="shared" si="3"/>
        <v>8</v>
      </c>
      <c r="J11" s="330">
        <f>I11+1</f>
        <v>9</v>
      </c>
      <c r="K11" s="330">
        <f>J11+1</f>
        <v>10</v>
      </c>
      <c r="L11" s="330">
        <f t="shared" ref="L11:AE11" si="4">K11+1</f>
        <v>11</v>
      </c>
      <c r="M11" s="330">
        <f t="shared" si="4"/>
        <v>12</v>
      </c>
      <c r="N11" s="362">
        <f t="shared" si="4"/>
        <v>13</v>
      </c>
      <c r="O11" s="329">
        <f t="shared" si="4"/>
        <v>14</v>
      </c>
      <c r="P11" s="330">
        <f t="shared" si="4"/>
        <v>15</v>
      </c>
      <c r="Q11" s="330">
        <f t="shared" si="4"/>
        <v>16</v>
      </c>
      <c r="R11" s="330">
        <f t="shared" si="4"/>
        <v>17</v>
      </c>
      <c r="S11" s="330">
        <f t="shared" si="4"/>
        <v>18</v>
      </c>
      <c r="T11" s="330">
        <f t="shared" si="4"/>
        <v>19</v>
      </c>
      <c r="U11" s="362">
        <f t="shared" si="4"/>
        <v>20</v>
      </c>
      <c r="V11" s="329">
        <f t="shared" si="4"/>
        <v>21</v>
      </c>
      <c r="W11" s="330">
        <f t="shared" si="4"/>
        <v>22</v>
      </c>
      <c r="X11" s="330">
        <f t="shared" si="4"/>
        <v>23</v>
      </c>
      <c r="Y11" s="330">
        <f t="shared" si="4"/>
        <v>24</v>
      </c>
      <c r="Z11" s="330">
        <f t="shared" si="4"/>
        <v>25</v>
      </c>
      <c r="AA11" s="330">
        <f t="shared" si="4"/>
        <v>26</v>
      </c>
      <c r="AB11" s="362">
        <f t="shared" si="4"/>
        <v>27</v>
      </c>
      <c r="AC11" s="329">
        <f t="shared" si="4"/>
        <v>28</v>
      </c>
      <c r="AD11" s="330">
        <f t="shared" si="4"/>
        <v>29</v>
      </c>
      <c r="AE11" s="330">
        <f t="shared" si="4"/>
        <v>30</v>
      </c>
      <c r="AF11" s="348"/>
      <c r="AG11" s="348"/>
      <c r="AH11" s="348"/>
      <c r="AI11" s="348"/>
      <c r="AJ11" s="348"/>
      <c r="AK11" s="348"/>
      <c r="AL11" s="358"/>
      <c r="AM11" s="333">
        <f>AQ11-AN11-AO11-AP11</f>
        <v>22</v>
      </c>
      <c r="AN11" s="334">
        <v>4</v>
      </c>
      <c r="AO11" s="355">
        <v>0</v>
      </c>
      <c r="AP11" s="335">
        <v>4</v>
      </c>
      <c r="AQ11" s="336">
        <v>30</v>
      </c>
    </row>
    <row r="12" spans="1:46" s="232" customFormat="1" ht="23.35" customHeight="1" thickBot="1" x14ac:dyDescent="0.3">
      <c r="A12" s="1105"/>
      <c r="B12" s="237"/>
      <c r="C12" s="237"/>
      <c r="D12" s="237"/>
      <c r="E12" s="237"/>
      <c r="F12" s="237"/>
      <c r="G12" s="236"/>
      <c r="H12" s="234"/>
      <c r="I12" s="237"/>
      <c r="J12" s="237"/>
      <c r="K12" s="237"/>
      <c r="L12" s="237"/>
      <c r="M12" s="237"/>
      <c r="N12" s="236"/>
      <c r="O12" s="234"/>
      <c r="P12" s="237"/>
      <c r="Q12" s="237"/>
      <c r="R12" s="237"/>
      <c r="S12" s="237"/>
      <c r="T12" s="237"/>
      <c r="U12" s="236"/>
      <c r="V12" s="234"/>
      <c r="W12" s="237"/>
      <c r="X12" s="237"/>
      <c r="Y12" s="237"/>
      <c r="Z12" s="237"/>
      <c r="AA12" s="237"/>
      <c r="AB12" s="236"/>
      <c r="AC12" s="234"/>
      <c r="AD12" s="239"/>
      <c r="AE12" s="239"/>
      <c r="AF12" s="411"/>
      <c r="AG12" s="411"/>
      <c r="AH12" s="411"/>
      <c r="AI12" s="348"/>
      <c r="AJ12" s="348"/>
      <c r="AK12" s="348"/>
      <c r="AL12" s="356"/>
      <c r="AM12" s="337">
        <f>COUNTIF(I12:M12,"○")+COUNTIF(P12:T12,"○")+COUNTIF(W12:AA12,"○")+COUNTIF(AD12:AE12,"○")+COUNTIF(I12:M12,"〇")+COUNTIF(P12:T12,"〇")+COUNTIF(W12:AA12,"〇")+COUNTIF(AD12:AE12,"〇")+COUNTIF(B12:F12,"〇")+COUNTIF(B12:F12,"○")</f>
        <v>0</v>
      </c>
      <c r="AN12" s="338">
        <f>COUNTIF(AS12,"○")+COUNTIF(N12,"○")+COUNTIF(U12,"○")+COUNTIF(AB12,"○")+COUNTIF(G12,"○")+COUNTIF(AS12,"〇")+COUNTIF(N12,"〇")+COUNTIF(U12,"〇")+COUNTIF(AB12,"〇")+COUNTIF(G12,"〇")</f>
        <v>0</v>
      </c>
      <c r="AO12" s="355">
        <v>0</v>
      </c>
      <c r="AP12" s="339">
        <f>COUNTIF(H12,"○")+COUNTIF(O12,"○")+COUNTIF(V12,"○")+COUNTIF(AC12,"○")+COUNTIF(AJ12,"○")+COUNTIF(H12,"〇")+COUNTIF(O12,"〇")+COUNTIF(V12,"〇")+COUNTIF(AC12,"〇")+COUNTIF(AJ12,"〇")</f>
        <v>0</v>
      </c>
      <c r="AQ12" s="340">
        <f>SUM(AM12:AP12)</f>
        <v>0</v>
      </c>
    </row>
    <row r="13" spans="1:46" s="232" customFormat="1" ht="23.35" customHeight="1" x14ac:dyDescent="0.25">
      <c r="A13" s="1104" t="s">
        <v>106</v>
      </c>
      <c r="B13" s="410"/>
      <c r="C13" s="347"/>
      <c r="D13" s="330">
        <v>1</v>
      </c>
      <c r="E13" s="330">
        <f t="shared" ref="E13:I13" si="5">D13+1</f>
        <v>2</v>
      </c>
      <c r="F13" s="330">
        <f t="shared" si="5"/>
        <v>3</v>
      </c>
      <c r="G13" s="362">
        <f t="shared" si="5"/>
        <v>4</v>
      </c>
      <c r="H13" s="329">
        <f t="shared" si="5"/>
        <v>5</v>
      </c>
      <c r="I13" s="330">
        <f t="shared" si="5"/>
        <v>6</v>
      </c>
      <c r="J13" s="330">
        <f>I13+1</f>
        <v>7</v>
      </c>
      <c r="K13" s="330">
        <f t="shared" ref="K13:P13" si="6">J13+1</f>
        <v>8</v>
      </c>
      <c r="L13" s="330">
        <f t="shared" si="6"/>
        <v>9</v>
      </c>
      <c r="M13" s="330">
        <f t="shared" si="6"/>
        <v>10</v>
      </c>
      <c r="N13" s="362">
        <f t="shared" si="6"/>
        <v>11</v>
      </c>
      <c r="O13" s="329">
        <f t="shared" si="6"/>
        <v>12</v>
      </c>
      <c r="P13" s="330">
        <f t="shared" si="6"/>
        <v>13</v>
      </c>
      <c r="Q13" s="330">
        <f>P13+1</f>
        <v>14</v>
      </c>
      <c r="R13" s="330">
        <f>Q13+1</f>
        <v>15</v>
      </c>
      <c r="S13" s="330">
        <f t="shared" ref="S13:AA13" si="7">R13+1</f>
        <v>16</v>
      </c>
      <c r="T13" s="330">
        <f t="shared" si="7"/>
        <v>17</v>
      </c>
      <c r="U13" s="362">
        <f t="shared" si="7"/>
        <v>18</v>
      </c>
      <c r="V13" s="329">
        <f t="shared" si="7"/>
        <v>19</v>
      </c>
      <c r="W13" s="331">
        <f t="shared" si="7"/>
        <v>20</v>
      </c>
      <c r="X13" s="330">
        <f t="shared" si="7"/>
        <v>21</v>
      </c>
      <c r="Y13" s="330">
        <f t="shared" si="7"/>
        <v>22</v>
      </c>
      <c r="Z13" s="330">
        <f t="shared" si="7"/>
        <v>23</v>
      </c>
      <c r="AA13" s="330">
        <f t="shared" si="7"/>
        <v>24</v>
      </c>
      <c r="AB13" s="362">
        <f>AA13+1</f>
        <v>25</v>
      </c>
      <c r="AC13" s="357">
        <f>AB13+1</f>
        <v>26</v>
      </c>
      <c r="AD13" s="323">
        <f t="shared" ref="AD13:AH13" si="8">AC13+1</f>
        <v>27</v>
      </c>
      <c r="AE13" s="365">
        <f t="shared" si="8"/>
        <v>28</v>
      </c>
      <c r="AF13" s="365">
        <f t="shared" si="8"/>
        <v>29</v>
      </c>
      <c r="AG13" s="365">
        <f t="shared" si="8"/>
        <v>30</v>
      </c>
      <c r="AH13" s="405">
        <f t="shared" si="8"/>
        <v>31</v>
      </c>
      <c r="AI13" s="412"/>
      <c r="AJ13" s="354"/>
      <c r="AK13" s="354"/>
      <c r="AL13" s="354"/>
      <c r="AM13" s="342">
        <f>AQ13-AN13-AO13-AP13</f>
        <v>17</v>
      </c>
      <c r="AN13" s="343">
        <v>4</v>
      </c>
      <c r="AO13" s="343">
        <v>5</v>
      </c>
      <c r="AP13" s="345">
        <v>5</v>
      </c>
      <c r="AQ13" s="346">
        <v>31</v>
      </c>
      <c r="AR13" s="240"/>
    </row>
    <row r="14" spans="1:46" s="232" customFormat="1" ht="23.35" customHeight="1" thickBot="1" x14ac:dyDescent="0.3">
      <c r="A14" s="1105"/>
      <c r="B14" s="410"/>
      <c r="C14" s="347"/>
      <c r="D14" s="237"/>
      <c r="E14" s="237"/>
      <c r="F14" s="237"/>
      <c r="G14" s="236"/>
      <c r="H14" s="234"/>
      <c r="I14" s="239"/>
      <c r="J14" s="239"/>
      <c r="K14" s="239"/>
      <c r="L14" s="239"/>
      <c r="M14" s="239"/>
      <c r="N14" s="236"/>
      <c r="O14" s="234"/>
      <c r="P14" s="239"/>
      <c r="Q14" s="237"/>
      <c r="R14" s="239"/>
      <c r="S14" s="239"/>
      <c r="T14" s="239"/>
      <c r="U14" s="236"/>
      <c r="V14" s="234"/>
      <c r="W14" s="238"/>
      <c r="X14" s="239"/>
      <c r="Y14" s="239"/>
      <c r="Z14" s="239"/>
      <c r="AA14" s="239"/>
      <c r="AB14" s="236"/>
      <c r="AC14" s="241"/>
      <c r="AD14" s="233"/>
      <c r="AE14" s="245"/>
      <c r="AF14" s="245"/>
      <c r="AG14" s="245"/>
      <c r="AH14" s="246"/>
      <c r="AI14" s="413"/>
      <c r="AJ14" s="347"/>
      <c r="AK14" s="347"/>
      <c r="AL14" s="347"/>
      <c r="AM14" s="349">
        <f>COUNTIF(D14:F14,"○")+COUNTIF(I14:M14,"○")+COUNTIF(P14:T14,"○")+COUNTIF(X14:AA14,"○")+COUNTIF(D14:F14,"〇")+COUNTIF(I14:M14,"〇")+COUNTIF(P14:T14,"〇")+COUNTIF(X14:AA14,"〇")</f>
        <v>0</v>
      </c>
      <c r="AN14" s="350">
        <f>COUNTIF(G14,"○")+COUNTIF(AB14,"○")+COUNTIF(N14,"○")+COUNTIF(U14,"○")+COUNTIF(G14,"〇")+COUNTIF(AB14,"〇")+COUNTIF(N14,"〇")+COUNTIF(U14,"〇")</f>
        <v>0</v>
      </c>
      <c r="AO14" s="350">
        <f>COUNTIF(AD14:AH14,"○")+COUNTIF(AJ13:AL13,"○")+COUNTIF(AD14:AH14,"〇")+COUNTIF(AJ13:AL13,"〇")</f>
        <v>0</v>
      </c>
      <c r="AP14" s="352">
        <f>COUNTIF(O14,"○")+COUNTIF(H14,"○")+COUNTIF(V14:W14,"○")+COUNTIF(AC14,"○")+COUNTIF(O14,"〇")+COUNTIF(H14,"〇")+COUNTIF(V14:W14,"〇")+COUNTIF(AC14,"〇")</f>
        <v>0</v>
      </c>
      <c r="AQ14" s="353">
        <f>SUM(AM14:AP14)</f>
        <v>0</v>
      </c>
      <c r="AS14"/>
      <c r="AT14"/>
    </row>
    <row r="15" spans="1:46" s="232" customFormat="1" ht="23.35" customHeight="1" x14ac:dyDescent="0.25">
      <c r="A15" s="1104" t="s">
        <v>107</v>
      </c>
      <c r="B15" s="404"/>
      <c r="C15" s="354"/>
      <c r="D15" s="354"/>
      <c r="E15" s="354"/>
      <c r="F15" s="354"/>
      <c r="G15" s="362">
        <v>1</v>
      </c>
      <c r="H15" s="357">
        <f t="shared" ref="H15:AK15" si="9">G15+1</f>
        <v>2</v>
      </c>
      <c r="I15" s="323">
        <f t="shared" si="9"/>
        <v>3</v>
      </c>
      <c r="J15" s="365">
        <f t="shared" si="9"/>
        <v>4</v>
      </c>
      <c r="K15" s="365">
        <f t="shared" si="9"/>
        <v>5</v>
      </c>
      <c r="L15" s="365">
        <f t="shared" si="9"/>
        <v>6</v>
      </c>
      <c r="M15" s="405">
        <f t="shared" si="9"/>
        <v>7</v>
      </c>
      <c r="N15" s="406">
        <f t="shared" si="9"/>
        <v>8</v>
      </c>
      <c r="O15" s="357">
        <f t="shared" si="9"/>
        <v>9</v>
      </c>
      <c r="P15" s="327">
        <f t="shared" si="9"/>
        <v>10</v>
      </c>
      <c r="Q15" s="366">
        <f t="shared" si="9"/>
        <v>11</v>
      </c>
      <c r="R15" s="323">
        <f t="shared" si="9"/>
        <v>12</v>
      </c>
      <c r="S15" s="365">
        <f t="shared" si="9"/>
        <v>13</v>
      </c>
      <c r="T15" s="405">
        <f t="shared" si="9"/>
        <v>14</v>
      </c>
      <c r="U15" s="406">
        <f t="shared" si="9"/>
        <v>15</v>
      </c>
      <c r="V15" s="357">
        <f t="shared" si="9"/>
        <v>16</v>
      </c>
      <c r="W15" s="323">
        <f t="shared" si="9"/>
        <v>17</v>
      </c>
      <c r="X15" s="365">
        <f t="shared" si="9"/>
        <v>18</v>
      </c>
      <c r="Y15" s="365">
        <f t="shared" si="9"/>
        <v>19</v>
      </c>
      <c r="Z15" s="365">
        <f t="shared" si="9"/>
        <v>20</v>
      </c>
      <c r="AA15" s="405">
        <f t="shared" si="9"/>
        <v>21</v>
      </c>
      <c r="AB15" s="406">
        <f t="shared" si="9"/>
        <v>22</v>
      </c>
      <c r="AC15" s="329">
        <f t="shared" si="9"/>
        <v>23</v>
      </c>
      <c r="AD15" s="341">
        <f t="shared" si="9"/>
        <v>24</v>
      </c>
      <c r="AE15" s="341">
        <f t="shared" si="9"/>
        <v>25</v>
      </c>
      <c r="AF15" s="341">
        <f t="shared" si="9"/>
        <v>26</v>
      </c>
      <c r="AG15" s="341">
        <f t="shared" si="9"/>
        <v>27</v>
      </c>
      <c r="AH15" s="341">
        <f t="shared" si="9"/>
        <v>28</v>
      </c>
      <c r="AI15" s="362">
        <f t="shared" si="9"/>
        <v>29</v>
      </c>
      <c r="AJ15" s="329">
        <f t="shared" si="9"/>
        <v>30</v>
      </c>
      <c r="AK15" s="341">
        <f t="shared" si="9"/>
        <v>31</v>
      </c>
      <c r="AL15" s="358"/>
      <c r="AM15" s="333">
        <f>AQ15-AN15-AO15-AP15</f>
        <v>6</v>
      </c>
      <c r="AN15" s="334">
        <v>5</v>
      </c>
      <c r="AO15" s="334">
        <v>14</v>
      </c>
      <c r="AP15" s="335">
        <v>6</v>
      </c>
      <c r="AQ15" s="336">
        <v>31</v>
      </c>
    </row>
    <row r="16" spans="1:46" s="232" customFormat="1" ht="23.35" customHeight="1" thickBot="1" x14ac:dyDescent="0.3">
      <c r="A16" s="1105"/>
      <c r="B16" s="410"/>
      <c r="C16" s="347"/>
      <c r="D16" s="354"/>
      <c r="E16" s="354"/>
      <c r="F16" s="354"/>
      <c r="G16" s="236"/>
      <c r="H16" s="241"/>
      <c r="I16" s="233"/>
      <c r="J16" s="245"/>
      <c r="K16" s="245"/>
      <c r="L16" s="245"/>
      <c r="M16" s="246"/>
      <c r="N16" s="242"/>
      <c r="O16" s="241"/>
      <c r="P16" s="244"/>
      <c r="Q16" s="243"/>
      <c r="R16" s="233"/>
      <c r="S16" s="245"/>
      <c r="T16" s="246"/>
      <c r="U16" s="242"/>
      <c r="V16" s="241"/>
      <c r="W16" s="233"/>
      <c r="X16" s="245"/>
      <c r="Y16" s="245"/>
      <c r="Z16" s="245"/>
      <c r="AA16" s="246"/>
      <c r="AB16" s="242"/>
      <c r="AC16" s="234"/>
      <c r="AD16" s="237"/>
      <c r="AE16" s="237"/>
      <c r="AF16" s="237"/>
      <c r="AG16" s="237"/>
      <c r="AH16" s="237"/>
      <c r="AI16" s="236"/>
      <c r="AJ16" s="234"/>
      <c r="AK16" s="237"/>
      <c r="AL16" s="356"/>
      <c r="AM16" s="337">
        <f>COUNTIF(AK16,"○")+COUNTIF(AD16:AH16,"○")+COUNTIF(AK16,"〇")+COUNTIF(AD16:AH16,"〇")</f>
        <v>0</v>
      </c>
      <c r="AN16" s="338">
        <f>COUNTIF(G16,"○")+COUNTIF(U16,"○")+COUNTIF(AB16,"○")+COUNTIF(N16,"○")+COUNTIF(AI16,"○")+COUNTIF(G16,"〇")+COUNTIF(U16,"〇")+COUNTIF(AB16,"〇")+COUNTIF(N16,"〇")+COUNTIF(AI16,"〇")</f>
        <v>0</v>
      </c>
      <c r="AO16" s="338">
        <f>COUNTIF(P16,"○")+COUNTIF(I16:M16,"○")+COUNTIF(R16:T16,"○")+COUNTIF(W16:AA16,"○")+COUNTIF(P16,"〇")+COUNTIF(I16:M16,"〇")+COUNTIF(R16:T16,"〇")+COUNTIF(W16:AA16,"〇")</f>
        <v>0</v>
      </c>
      <c r="AP16" s="339">
        <f>COUNTIF(H16,"○")+COUNTIF(AJ16,"○")+COUNTIF(V16,"○")+COUNTIF(AC16,"○")+COUNTIF(O16,"○")+COUNTIF(H16,"〇")+COUNTIF(AJ16,"〇")+COUNTIF(V16,"〇")+COUNTIF(AC16,"〇")+COUNTIF(O16,"〇")+COUNTIF(Q16,"○")+COUNTIF(Q16,"〇")</f>
        <v>0</v>
      </c>
      <c r="AQ16" s="340">
        <f>SUM(AM16:AP16)</f>
        <v>0</v>
      </c>
    </row>
    <row r="17" spans="1:43" s="232" customFormat="1" ht="23.35" customHeight="1" x14ac:dyDescent="0.25">
      <c r="A17" s="1104" t="s">
        <v>108</v>
      </c>
      <c r="B17" s="410"/>
      <c r="C17" s="330">
        <v>1</v>
      </c>
      <c r="D17" s="330">
        <f t="shared" ref="D17:I17" si="10">C17+1</f>
        <v>2</v>
      </c>
      <c r="E17" s="330">
        <f t="shared" si="10"/>
        <v>3</v>
      </c>
      <c r="F17" s="330">
        <f t="shared" si="10"/>
        <v>4</v>
      </c>
      <c r="G17" s="362">
        <f t="shared" si="10"/>
        <v>5</v>
      </c>
      <c r="H17" s="329">
        <f t="shared" si="10"/>
        <v>6</v>
      </c>
      <c r="I17" s="341">
        <f t="shared" si="10"/>
        <v>7</v>
      </c>
      <c r="J17" s="341">
        <f>I17+1</f>
        <v>8</v>
      </c>
      <c r="K17" s="341">
        <f t="shared" ref="K17:AF17" si="11">J17+1</f>
        <v>9</v>
      </c>
      <c r="L17" s="341">
        <f t="shared" si="11"/>
        <v>10</v>
      </c>
      <c r="M17" s="341">
        <f t="shared" si="11"/>
        <v>11</v>
      </c>
      <c r="N17" s="362">
        <f t="shared" si="11"/>
        <v>12</v>
      </c>
      <c r="O17" s="329">
        <f t="shared" si="11"/>
        <v>13</v>
      </c>
      <c r="P17" s="341">
        <f t="shared" si="11"/>
        <v>14</v>
      </c>
      <c r="Q17" s="330">
        <f t="shared" si="11"/>
        <v>15</v>
      </c>
      <c r="R17" s="341">
        <f t="shared" si="11"/>
        <v>16</v>
      </c>
      <c r="S17" s="341">
        <f t="shared" si="11"/>
        <v>17</v>
      </c>
      <c r="T17" s="341">
        <f t="shared" si="11"/>
        <v>18</v>
      </c>
      <c r="U17" s="362">
        <f t="shared" si="11"/>
        <v>19</v>
      </c>
      <c r="V17" s="329">
        <f t="shared" si="11"/>
        <v>20</v>
      </c>
      <c r="W17" s="360">
        <f t="shared" si="11"/>
        <v>21</v>
      </c>
      <c r="X17" s="360">
        <f t="shared" si="11"/>
        <v>22</v>
      </c>
      <c r="Y17" s="360">
        <f t="shared" si="11"/>
        <v>23</v>
      </c>
      <c r="Z17" s="341">
        <f t="shared" si="11"/>
        <v>24</v>
      </c>
      <c r="AA17" s="341">
        <f t="shared" si="11"/>
        <v>25</v>
      </c>
      <c r="AB17" s="362">
        <f t="shared" si="11"/>
        <v>26</v>
      </c>
      <c r="AC17" s="329">
        <f t="shared" si="11"/>
        <v>27</v>
      </c>
      <c r="AD17" s="330">
        <f t="shared" si="11"/>
        <v>28</v>
      </c>
      <c r="AE17" s="330">
        <f t="shared" si="11"/>
        <v>29</v>
      </c>
      <c r="AF17" s="330">
        <f t="shared" si="11"/>
        <v>30</v>
      </c>
      <c r="AG17" s="354"/>
      <c r="AH17" s="354"/>
      <c r="AI17" s="354"/>
      <c r="AJ17" s="354"/>
      <c r="AK17" s="354"/>
      <c r="AL17" s="358"/>
      <c r="AM17" s="342">
        <f>AQ17-AN17-AO17-AP17</f>
        <v>19</v>
      </c>
      <c r="AN17" s="343">
        <v>4</v>
      </c>
      <c r="AO17" s="344"/>
      <c r="AP17" s="345">
        <v>7</v>
      </c>
      <c r="AQ17" s="346">
        <v>30</v>
      </c>
    </row>
    <row r="18" spans="1:43" s="232" customFormat="1" ht="23.35" customHeight="1" x14ac:dyDescent="0.25">
      <c r="A18" s="1105"/>
      <c r="B18" s="410"/>
      <c r="C18" s="237"/>
      <c r="D18" s="237"/>
      <c r="E18" s="237"/>
      <c r="F18" s="237"/>
      <c r="G18" s="236"/>
      <c r="H18" s="234"/>
      <c r="I18" s="237"/>
      <c r="J18" s="237"/>
      <c r="K18" s="237"/>
      <c r="L18" s="237"/>
      <c r="M18" s="237"/>
      <c r="N18" s="236"/>
      <c r="O18" s="234"/>
      <c r="P18" s="237"/>
      <c r="Q18" s="237"/>
      <c r="R18" s="237"/>
      <c r="S18" s="237"/>
      <c r="T18" s="237"/>
      <c r="U18" s="236"/>
      <c r="V18" s="234"/>
      <c r="W18" s="234"/>
      <c r="X18" s="234"/>
      <c r="Y18" s="234"/>
      <c r="Z18" s="237"/>
      <c r="AA18" s="237"/>
      <c r="AB18" s="236"/>
      <c r="AC18" s="234"/>
      <c r="AD18" s="237"/>
      <c r="AE18" s="237"/>
      <c r="AF18" s="237"/>
      <c r="AG18" s="354"/>
      <c r="AH18" s="354"/>
      <c r="AI18" s="354"/>
      <c r="AJ18" s="354"/>
      <c r="AK18" s="354"/>
      <c r="AL18" s="356"/>
      <c r="AM18" s="349">
        <f>COUNTIF(I18:M18,"○")+COUNTIF(P18:T18,"○")+COUNTIF(Z18:AA18,"○")+COUNTIF(C18:F18,"○")+COUNTIF(AD18:AF18,"○")+COUNTIF(I18:M18,"〇")+COUNTIF(P18:T18,"〇")+COUNTIF(Z18:AA18,"〇")+COUNTIF(C18:F18,"〇")+COUNTIF(AD18:AF18,"〇")+COUNTIF(AI18,"〇")+COUNTIF(AJ18,"○")</f>
        <v>0</v>
      </c>
      <c r="AN18" s="350">
        <f>COUNTIF(N18,"○")+COUNTIF(U18,"○")+COUNTIF(AB18,"○")+COUNTIF(G18,"○")+COUNTIF(N18,"〇")+COUNTIF(U18,"〇")+COUNTIF(AB18,"〇")+COUNTIF(G18,"〇")</f>
        <v>0</v>
      </c>
      <c r="AO18" s="351">
        <v>0</v>
      </c>
      <c r="AP18" s="352">
        <f>COUNTIF(H18,"○")+COUNTIF(O18,"○")+COUNTIF(V18:Y18,"○")+COUNTIF(AC18,"○")+COUNTIF(AI18,"○")+COUNTIF(H18,"〇")+COUNTIF(O18,"〇")+COUNTIF(V18:Y18,"〇")+COUNTIF(AC18,"〇")+COUNTIF(AI18,"〇")</f>
        <v>0</v>
      </c>
      <c r="AQ18" s="353">
        <f>SUM(AM18:AP18)</f>
        <v>0</v>
      </c>
    </row>
    <row r="19" spans="1:43" s="232" customFormat="1" ht="23.35" customHeight="1" x14ac:dyDescent="0.25">
      <c r="A19" s="1104" t="s">
        <v>283</v>
      </c>
      <c r="B19" s="404"/>
      <c r="C19" s="354"/>
      <c r="D19" s="354"/>
      <c r="E19" s="330">
        <v>1</v>
      </c>
      <c r="F19" s="330">
        <f t="shared" ref="F19:AI19" si="12">E19+1</f>
        <v>2</v>
      </c>
      <c r="G19" s="362">
        <f t="shared" si="12"/>
        <v>3</v>
      </c>
      <c r="H19" s="329">
        <f t="shared" si="12"/>
        <v>4</v>
      </c>
      <c r="I19" s="330">
        <f t="shared" si="12"/>
        <v>5</v>
      </c>
      <c r="J19" s="330">
        <f t="shared" si="12"/>
        <v>6</v>
      </c>
      <c r="K19" s="330">
        <f t="shared" si="12"/>
        <v>7</v>
      </c>
      <c r="L19" s="330">
        <f t="shared" si="12"/>
        <v>8</v>
      </c>
      <c r="M19" s="330">
        <f t="shared" si="12"/>
        <v>9</v>
      </c>
      <c r="N19" s="362">
        <f t="shared" si="12"/>
        <v>10</v>
      </c>
      <c r="O19" s="329">
        <f t="shared" si="12"/>
        <v>11</v>
      </c>
      <c r="P19" s="331">
        <f t="shared" si="12"/>
        <v>12</v>
      </c>
      <c r="Q19" s="330">
        <f t="shared" si="12"/>
        <v>13</v>
      </c>
      <c r="R19" s="330">
        <f t="shared" si="12"/>
        <v>14</v>
      </c>
      <c r="S19" s="330">
        <f t="shared" si="12"/>
        <v>15</v>
      </c>
      <c r="T19" s="330">
        <f t="shared" si="12"/>
        <v>16</v>
      </c>
      <c r="U19" s="362">
        <f t="shared" si="12"/>
        <v>17</v>
      </c>
      <c r="V19" s="329">
        <f t="shared" si="12"/>
        <v>18</v>
      </c>
      <c r="W19" s="330">
        <f t="shared" si="12"/>
        <v>19</v>
      </c>
      <c r="X19" s="330">
        <f t="shared" si="12"/>
        <v>20</v>
      </c>
      <c r="Y19" s="330">
        <f t="shared" si="12"/>
        <v>21</v>
      </c>
      <c r="Z19" s="330">
        <f t="shared" si="12"/>
        <v>22</v>
      </c>
      <c r="AA19" s="330">
        <f t="shared" si="12"/>
        <v>23</v>
      </c>
      <c r="AB19" s="362">
        <f t="shared" si="12"/>
        <v>24</v>
      </c>
      <c r="AC19" s="329">
        <f t="shared" si="12"/>
        <v>25</v>
      </c>
      <c r="AD19" s="330">
        <f t="shared" si="12"/>
        <v>26</v>
      </c>
      <c r="AE19" s="330">
        <f t="shared" si="12"/>
        <v>27</v>
      </c>
      <c r="AF19" s="330">
        <f t="shared" si="12"/>
        <v>28</v>
      </c>
      <c r="AG19" s="330">
        <f t="shared" si="12"/>
        <v>29</v>
      </c>
      <c r="AH19" s="330">
        <f t="shared" si="12"/>
        <v>30</v>
      </c>
      <c r="AI19" s="362">
        <f t="shared" si="12"/>
        <v>31</v>
      </c>
      <c r="AJ19" s="354"/>
      <c r="AK19" s="354"/>
      <c r="AL19" s="358"/>
      <c r="AM19" s="333">
        <f>AQ19-AN19-AO19-AP19</f>
        <v>21</v>
      </c>
      <c r="AN19" s="334">
        <v>5</v>
      </c>
      <c r="AO19" s="361"/>
      <c r="AP19" s="335">
        <v>5</v>
      </c>
      <c r="AQ19" s="336">
        <v>31</v>
      </c>
    </row>
    <row r="20" spans="1:43" s="232" customFormat="1" ht="23.35" customHeight="1" x14ac:dyDescent="0.25">
      <c r="A20" s="1105"/>
      <c r="B20" s="404"/>
      <c r="C20" s="354"/>
      <c r="D20" s="354"/>
      <c r="E20" s="237"/>
      <c r="F20" s="237"/>
      <c r="G20" s="236"/>
      <c r="H20" s="234"/>
      <c r="I20" s="237"/>
      <c r="J20" s="237"/>
      <c r="K20" s="237"/>
      <c r="L20" s="237"/>
      <c r="M20" s="237"/>
      <c r="N20" s="236"/>
      <c r="O20" s="234"/>
      <c r="P20" s="234"/>
      <c r="Q20" s="237"/>
      <c r="R20" s="237"/>
      <c r="S20" s="237"/>
      <c r="T20" s="237"/>
      <c r="U20" s="236"/>
      <c r="V20" s="234"/>
      <c r="W20" s="237"/>
      <c r="X20" s="237"/>
      <c r="Y20" s="237"/>
      <c r="Z20" s="237"/>
      <c r="AA20" s="237"/>
      <c r="AB20" s="236"/>
      <c r="AC20" s="234"/>
      <c r="AD20" s="237"/>
      <c r="AE20" s="237"/>
      <c r="AF20" s="237"/>
      <c r="AG20" s="237"/>
      <c r="AH20" s="237"/>
      <c r="AI20" s="236"/>
      <c r="AJ20" s="347"/>
      <c r="AK20" s="347"/>
      <c r="AL20" s="356"/>
      <c r="AM20" s="337">
        <f>COUNTIF(I20:M20,"○")+COUNTIF(Q20:T20,"○")+COUNTIF(W20:AA20,"○")+COUNTIF(AD20:AH20,"○")+COUNTIF(E20:F20,"○")+COUNTIF(I20:M20,"〇")+COUNTIF(Q20:T20,"〇")+COUNTIF(W20:AA20,"〇")+COUNTIF(AD20:AH20,"〇")+COUNTIF(E20:F20,"〇")</f>
        <v>0</v>
      </c>
      <c r="AN20" s="338">
        <f>COUNTIF(G20,"○")+COUNTIF(N20,"○")+COUNTIF(U20,"○")+COUNTIF(AB20,"○")+COUNTIF(G20,"〇")+COUNTIF(N20,"〇")+COUNTIF(U20,"〇")+COUNTIF(AB20,"〇")+COUNTIF(AI20,"○")+COUNTIF(AI20,"〇")</f>
        <v>0</v>
      </c>
      <c r="AO20" s="355">
        <v>0</v>
      </c>
      <c r="AP20" s="339">
        <f>COUNTIF(O20:P20,"○")+COUNTIF(V20,"○")+COUNTIF(AC20,"○")+COUNTIF(H20,"○")+COUNTIF(O20:P20,"〇")+COUNTIF(V20,"〇")+COUNTIF(AC20,"〇")+COUNTIF(H20,"〇")</f>
        <v>0</v>
      </c>
      <c r="AQ20" s="340">
        <f>SUM(AM20:AP20)</f>
        <v>0</v>
      </c>
    </row>
    <row r="21" spans="1:43" s="232" customFormat="1" ht="23.35" customHeight="1" x14ac:dyDescent="0.25">
      <c r="A21" s="1104" t="s">
        <v>284</v>
      </c>
      <c r="B21" s="404"/>
      <c r="C21" s="354"/>
      <c r="D21" s="354"/>
      <c r="E21" s="354"/>
      <c r="F21" s="354"/>
      <c r="G21" s="354"/>
      <c r="H21" s="329">
        <v>1</v>
      </c>
      <c r="I21" s="330">
        <f>H21+1</f>
        <v>2</v>
      </c>
      <c r="J21" s="331">
        <f t="shared" ref="J21:AK21" si="13">I21+1</f>
        <v>3</v>
      </c>
      <c r="K21" s="330">
        <f t="shared" si="13"/>
        <v>4</v>
      </c>
      <c r="L21" s="330">
        <f t="shared" si="13"/>
        <v>5</v>
      </c>
      <c r="M21" s="330">
        <f t="shared" si="13"/>
        <v>6</v>
      </c>
      <c r="N21" s="362">
        <f t="shared" si="13"/>
        <v>7</v>
      </c>
      <c r="O21" s="329">
        <f t="shared" si="13"/>
        <v>8</v>
      </c>
      <c r="P21" s="330">
        <f t="shared" si="13"/>
        <v>9</v>
      </c>
      <c r="Q21" s="330">
        <f t="shared" si="13"/>
        <v>10</v>
      </c>
      <c r="R21" s="330">
        <f t="shared" si="13"/>
        <v>11</v>
      </c>
      <c r="S21" s="330">
        <f t="shared" si="13"/>
        <v>12</v>
      </c>
      <c r="T21" s="330">
        <f t="shared" si="13"/>
        <v>13</v>
      </c>
      <c r="U21" s="362">
        <f t="shared" si="13"/>
        <v>14</v>
      </c>
      <c r="V21" s="329">
        <f t="shared" si="13"/>
        <v>15</v>
      </c>
      <c r="W21" s="330">
        <f t="shared" si="13"/>
        <v>16</v>
      </c>
      <c r="X21" s="330">
        <f t="shared" si="13"/>
        <v>17</v>
      </c>
      <c r="Y21" s="330">
        <f t="shared" si="13"/>
        <v>18</v>
      </c>
      <c r="Z21" s="330">
        <f t="shared" si="13"/>
        <v>19</v>
      </c>
      <c r="AA21" s="330">
        <f t="shared" si="13"/>
        <v>20</v>
      </c>
      <c r="AB21" s="362">
        <f t="shared" si="13"/>
        <v>21</v>
      </c>
      <c r="AC21" s="329">
        <f t="shared" si="13"/>
        <v>22</v>
      </c>
      <c r="AD21" s="331">
        <f t="shared" si="13"/>
        <v>23</v>
      </c>
      <c r="AE21" s="330">
        <f t="shared" si="13"/>
        <v>24</v>
      </c>
      <c r="AF21" s="330">
        <f t="shared" si="13"/>
        <v>25</v>
      </c>
      <c r="AG21" s="330">
        <f t="shared" si="13"/>
        <v>26</v>
      </c>
      <c r="AH21" s="330">
        <f t="shared" si="13"/>
        <v>27</v>
      </c>
      <c r="AI21" s="362">
        <f t="shared" si="13"/>
        <v>28</v>
      </c>
      <c r="AJ21" s="329">
        <f t="shared" si="13"/>
        <v>29</v>
      </c>
      <c r="AK21" s="330">
        <f t="shared" si="13"/>
        <v>30</v>
      </c>
      <c r="AL21" s="414"/>
      <c r="AM21" s="342">
        <f>AQ21-AN21-AO21-AP21</f>
        <v>19</v>
      </c>
      <c r="AN21" s="343">
        <v>4</v>
      </c>
      <c r="AO21" s="344"/>
      <c r="AP21" s="345">
        <v>7</v>
      </c>
      <c r="AQ21" s="346">
        <v>30</v>
      </c>
    </row>
    <row r="22" spans="1:43" s="232" customFormat="1" ht="23.35" customHeight="1" thickBot="1" x14ac:dyDescent="0.3">
      <c r="A22" s="1105"/>
      <c r="B22" s="410"/>
      <c r="C22" s="347"/>
      <c r="D22" s="347"/>
      <c r="E22" s="347"/>
      <c r="F22" s="354"/>
      <c r="G22" s="354"/>
      <c r="H22" s="234"/>
      <c r="I22" s="237"/>
      <c r="J22" s="234"/>
      <c r="K22" s="237"/>
      <c r="L22" s="237"/>
      <c r="M22" s="237"/>
      <c r="N22" s="236"/>
      <c r="O22" s="234"/>
      <c r="P22" s="237"/>
      <c r="Q22" s="237"/>
      <c r="R22" s="237"/>
      <c r="S22" s="237"/>
      <c r="T22" s="237"/>
      <c r="U22" s="236"/>
      <c r="V22" s="234"/>
      <c r="W22" s="237"/>
      <c r="X22" s="237"/>
      <c r="Y22" s="237"/>
      <c r="Z22" s="237"/>
      <c r="AA22" s="237"/>
      <c r="AB22" s="236"/>
      <c r="AC22" s="234"/>
      <c r="AD22" s="238"/>
      <c r="AE22" s="239"/>
      <c r="AF22" s="239"/>
      <c r="AG22" s="239"/>
      <c r="AH22" s="237"/>
      <c r="AI22" s="236"/>
      <c r="AJ22" s="234"/>
      <c r="AK22" s="237"/>
      <c r="AL22" s="415"/>
      <c r="AM22" s="349">
        <f>COUNTIF(K22:M22,"○")+COUNTIF(P22:T22,"○")+COUNTIF(AE22:AH22,"○")+COUNTIF(W22:AA22,"○")+COUNTIF(I22,"○")+COUNTIF(K22:M22,"〇")+COUNTIF(P22:T22,"〇")+COUNTIF(AE22:AH22,"〇")+COUNTIF(W22:AA22,"〇")+COUNTIF(I22,"〇")+COUNTIF(AK22,"○")+COUNTIF(AK22,"〇")</f>
        <v>0</v>
      </c>
      <c r="AN22" s="350">
        <f>+COUNTIF(N22,"○")+COUNTIF(U22,"○")+COUNTIF(G22,"○")+COUNTIF(AB22,"○")+COUNTIF(N22,"〇")+COUNTIF(U22,"〇")+COUNTIF(G22,"〇")+COUNTIF(AI22,"〇")+COUNTIF(AB22,"〇")+COUNTIF(AI22,"○")</f>
        <v>0</v>
      </c>
      <c r="AO22" s="351">
        <v>0</v>
      </c>
      <c r="AP22" s="352">
        <f>COUNTIF(J22,"○")+COUNTIF(V22,"○")+COUNTIF(AC22:AD22,"○")+COUNTIF(O22,"○")+COUNTIF(H22,"○")+COUNTIF(AJ22,"○")+COUNTIF(J22,"〇")+COUNTIF(V22,"〇")+COUNTIF(AC22:AD22,"〇")+COUNTIF(O22,"〇")+COUNTIF(H22,"〇")+COUNTIF(AJ22,"〇")</f>
        <v>0</v>
      </c>
      <c r="AQ22" s="353">
        <f>SUM(AM22:AP22)</f>
        <v>0</v>
      </c>
    </row>
    <row r="23" spans="1:43" s="232" customFormat="1" ht="23.35" customHeight="1" x14ac:dyDescent="0.25">
      <c r="A23" s="1104" t="s">
        <v>285</v>
      </c>
      <c r="B23" s="410"/>
      <c r="C23" s="330">
        <v>1</v>
      </c>
      <c r="D23" s="330">
        <f t="shared" ref="D23:AG23" si="14">C23+1</f>
        <v>2</v>
      </c>
      <c r="E23" s="330">
        <f t="shared" si="14"/>
        <v>3</v>
      </c>
      <c r="F23" s="330">
        <f t="shared" si="14"/>
        <v>4</v>
      </c>
      <c r="G23" s="362">
        <f t="shared" si="14"/>
        <v>5</v>
      </c>
      <c r="H23" s="329">
        <f t="shared" si="14"/>
        <v>6</v>
      </c>
      <c r="I23" s="330">
        <f t="shared" si="14"/>
        <v>7</v>
      </c>
      <c r="J23" s="330">
        <f t="shared" si="14"/>
        <v>8</v>
      </c>
      <c r="K23" s="330">
        <f t="shared" si="14"/>
        <v>9</v>
      </c>
      <c r="L23" s="330">
        <f t="shared" si="14"/>
        <v>10</v>
      </c>
      <c r="M23" s="330">
        <f t="shared" si="14"/>
        <v>11</v>
      </c>
      <c r="N23" s="362">
        <f t="shared" si="14"/>
        <v>12</v>
      </c>
      <c r="O23" s="329">
        <f t="shared" si="14"/>
        <v>13</v>
      </c>
      <c r="P23" s="330">
        <f t="shared" si="14"/>
        <v>14</v>
      </c>
      <c r="Q23" s="330">
        <f t="shared" si="14"/>
        <v>15</v>
      </c>
      <c r="R23" s="330">
        <f t="shared" si="14"/>
        <v>16</v>
      </c>
      <c r="S23" s="330">
        <f t="shared" si="14"/>
        <v>17</v>
      </c>
      <c r="T23" s="330">
        <f t="shared" si="14"/>
        <v>18</v>
      </c>
      <c r="U23" s="362">
        <f t="shared" si="14"/>
        <v>19</v>
      </c>
      <c r="V23" s="329">
        <f t="shared" si="14"/>
        <v>20</v>
      </c>
      <c r="W23" s="330">
        <f t="shared" si="14"/>
        <v>21</v>
      </c>
      <c r="X23" s="330">
        <f t="shared" si="14"/>
        <v>22</v>
      </c>
      <c r="Y23" s="330">
        <f t="shared" si="14"/>
        <v>23</v>
      </c>
      <c r="Z23" s="330">
        <f t="shared" si="14"/>
        <v>24</v>
      </c>
      <c r="AA23" s="330">
        <f t="shared" si="14"/>
        <v>25</v>
      </c>
      <c r="AB23" s="362">
        <f t="shared" si="14"/>
        <v>26</v>
      </c>
      <c r="AC23" s="357">
        <f t="shared" si="14"/>
        <v>27</v>
      </c>
      <c r="AD23" s="323">
        <f t="shared" si="14"/>
        <v>28</v>
      </c>
      <c r="AE23" s="365">
        <f t="shared" si="14"/>
        <v>29</v>
      </c>
      <c r="AF23" s="365">
        <f t="shared" si="14"/>
        <v>30</v>
      </c>
      <c r="AG23" s="405">
        <f t="shared" si="14"/>
        <v>31</v>
      </c>
      <c r="AH23" s="364"/>
      <c r="AI23" s="347"/>
      <c r="AJ23" s="347"/>
      <c r="AK23" s="347"/>
      <c r="AL23" s="415"/>
      <c r="AM23" s="333">
        <f>AQ23-AN23-AO23-AP23</f>
        <v>19</v>
      </c>
      <c r="AN23" s="334">
        <v>4</v>
      </c>
      <c r="AO23" s="334">
        <v>4</v>
      </c>
      <c r="AP23" s="335">
        <v>4</v>
      </c>
      <c r="AQ23" s="336">
        <v>31</v>
      </c>
    </row>
    <row r="24" spans="1:43" s="232" customFormat="1" ht="23.35" customHeight="1" thickBot="1" x14ac:dyDescent="0.3">
      <c r="A24" s="1105"/>
      <c r="B24" s="410"/>
      <c r="C24" s="237"/>
      <c r="D24" s="237"/>
      <c r="E24" s="237"/>
      <c r="F24" s="237"/>
      <c r="G24" s="236"/>
      <c r="H24" s="234"/>
      <c r="I24" s="239"/>
      <c r="J24" s="239"/>
      <c r="K24" s="239"/>
      <c r="L24" s="239"/>
      <c r="M24" s="239"/>
      <c r="N24" s="236"/>
      <c r="O24" s="234"/>
      <c r="P24" s="237"/>
      <c r="Q24" s="239"/>
      <c r="R24" s="239"/>
      <c r="S24" s="239"/>
      <c r="T24" s="237"/>
      <c r="U24" s="236"/>
      <c r="V24" s="234"/>
      <c r="W24" s="237"/>
      <c r="X24" s="237"/>
      <c r="Y24" s="237"/>
      <c r="Z24" s="237"/>
      <c r="AA24" s="237"/>
      <c r="AB24" s="236"/>
      <c r="AC24" s="241"/>
      <c r="AD24" s="233"/>
      <c r="AE24" s="245"/>
      <c r="AF24" s="245"/>
      <c r="AG24" s="246"/>
      <c r="AH24" s="364"/>
      <c r="AI24" s="347"/>
      <c r="AJ24" s="347"/>
      <c r="AK24" s="347"/>
      <c r="AL24" s="415"/>
      <c r="AM24" s="337">
        <f>COUNTIF(C24:F24,"○")+COUNTIF(I24:M24,"○")+COUNTIF(P24:T24,"○")+COUNTIF(W24:AA24,"○")+COUNTIF(C24:F24,"〇")+COUNTIF(I24:M24,"〇")+COUNTIF(P24:T24,"〇")+COUNTIF(W24:AA24,"〇")</f>
        <v>0</v>
      </c>
      <c r="AN24" s="338">
        <f>COUNTIF(N24,"○")+COUNTIF(U24,"○")+COUNTIF(AB24,"○")+COUNTIF(G24,"○")+COUNTIF(N24,"〇")+COUNTIF(U24,"〇")+COUNTIF(AB24,"〇")+COUNTIF(G24,"〇")</f>
        <v>0</v>
      </c>
      <c r="AO24" s="338">
        <f>COUNTIF(AD24:AG24,"○")+COUNTIF(AJ24,"○")+COUNTIF(AD24:AG24,"〇")+COUNTIF(AJ23,"〇")</f>
        <v>0</v>
      </c>
      <c r="AP24" s="339">
        <f>COUNTIF(H24,"○")+COUNTIF(O24,"○")+COUNTIF(V24,"○")+COUNTIF(AC24,"○")+COUNTIF(AJ24,"○")+COUNTIF(H24,"〇")+COUNTIF(O24,"〇")+COUNTIF(V24,"〇")+COUNTIF(AC24,"〇")+COUNTIF(AJ24,"〇")</f>
        <v>0</v>
      </c>
      <c r="AQ24" s="340">
        <f>SUM(AM24:AP24)</f>
        <v>0</v>
      </c>
    </row>
    <row r="25" spans="1:43" s="232" customFormat="1" ht="23.35" customHeight="1" x14ac:dyDescent="0.25">
      <c r="A25" s="1104" t="s">
        <v>109</v>
      </c>
      <c r="B25" s="404"/>
      <c r="C25" s="354"/>
      <c r="D25" s="354"/>
      <c r="E25" s="354"/>
      <c r="F25" s="331">
        <v>1</v>
      </c>
      <c r="G25" s="362">
        <f t="shared" ref="G25:AD25" si="15">F25+1</f>
        <v>2</v>
      </c>
      <c r="H25" s="357">
        <f t="shared" si="15"/>
        <v>3</v>
      </c>
      <c r="I25" s="323">
        <f t="shared" si="15"/>
        <v>4</v>
      </c>
      <c r="J25" s="365">
        <f t="shared" si="15"/>
        <v>5</v>
      </c>
      <c r="K25" s="365">
        <f t="shared" si="15"/>
        <v>6</v>
      </c>
      <c r="L25" s="365">
        <f t="shared" si="15"/>
        <v>7</v>
      </c>
      <c r="M25" s="405">
        <f t="shared" si="15"/>
        <v>8</v>
      </c>
      <c r="N25" s="406">
        <f t="shared" si="15"/>
        <v>9</v>
      </c>
      <c r="O25" s="329">
        <f t="shared" si="15"/>
        <v>10</v>
      </c>
      <c r="P25" s="359">
        <f t="shared" si="15"/>
        <v>11</v>
      </c>
      <c r="Q25" s="323">
        <f t="shared" si="15"/>
        <v>12</v>
      </c>
      <c r="R25" s="365">
        <f t="shared" si="15"/>
        <v>13</v>
      </c>
      <c r="S25" s="405">
        <f t="shared" si="15"/>
        <v>14</v>
      </c>
      <c r="T25" s="407">
        <f t="shared" si="15"/>
        <v>15</v>
      </c>
      <c r="U25" s="362">
        <f t="shared" si="15"/>
        <v>16</v>
      </c>
      <c r="V25" s="329">
        <f t="shared" si="15"/>
        <v>17</v>
      </c>
      <c r="W25" s="330">
        <f t="shared" si="15"/>
        <v>18</v>
      </c>
      <c r="X25" s="330">
        <f t="shared" si="15"/>
        <v>19</v>
      </c>
      <c r="Y25" s="330">
        <f t="shared" si="15"/>
        <v>20</v>
      </c>
      <c r="Z25" s="330">
        <f t="shared" si="15"/>
        <v>21</v>
      </c>
      <c r="AA25" s="330">
        <f t="shared" si="15"/>
        <v>22</v>
      </c>
      <c r="AB25" s="362">
        <f t="shared" si="15"/>
        <v>23</v>
      </c>
      <c r="AC25" s="329">
        <f t="shared" si="15"/>
        <v>24</v>
      </c>
      <c r="AD25" s="341">
        <f t="shared" si="15"/>
        <v>25</v>
      </c>
      <c r="AE25" s="341">
        <f>AD25+1</f>
        <v>26</v>
      </c>
      <c r="AF25" s="341">
        <f t="shared" ref="AF25:AH25" si="16">AE25+1</f>
        <v>27</v>
      </c>
      <c r="AG25" s="341">
        <f t="shared" si="16"/>
        <v>28</v>
      </c>
      <c r="AH25" s="330">
        <f t="shared" si="16"/>
        <v>29</v>
      </c>
      <c r="AI25" s="362">
        <f>AH25+1</f>
        <v>30</v>
      </c>
      <c r="AJ25" s="329">
        <f>AI25+1</f>
        <v>31</v>
      </c>
      <c r="AK25" s="354"/>
      <c r="AL25" s="358"/>
      <c r="AM25" s="342">
        <f>AQ25-AN25-AO25-AP25</f>
        <v>11</v>
      </c>
      <c r="AN25" s="343">
        <v>5</v>
      </c>
      <c r="AO25" s="343">
        <v>8</v>
      </c>
      <c r="AP25" s="345">
        <v>7</v>
      </c>
      <c r="AQ25" s="346">
        <v>31</v>
      </c>
    </row>
    <row r="26" spans="1:43" s="232" customFormat="1" ht="23.35" customHeight="1" thickBot="1" x14ac:dyDescent="0.3">
      <c r="A26" s="1105"/>
      <c r="B26" s="410"/>
      <c r="C26" s="354"/>
      <c r="D26" s="354"/>
      <c r="E26" s="354"/>
      <c r="F26" s="234"/>
      <c r="G26" s="236"/>
      <c r="H26" s="241"/>
      <c r="I26" s="233"/>
      <c r="J26" s="245"/>
      <c r="K26" s="245"/>
      <c r="L26" s="245"/>
      <c r="M26" s="246"/>
      <c r="N26" s="242"/>
      <c r="O26" s="234"/>
      <c r="P26" s="241"/>
      <c r="Q26" s="233"/>
      <c r="R26" s="245"/>
      <c r="S26" s="246"/>
      <c r="T26" s="235"/>
      <c r="U26" s="236"/>
      <c r="V26" s="234"/>
      <c r="W26" s="237"/>
      <c r="X26" s="237"/>
      <c r="Y26" s="237"/>
      <c r="Z26" s="237"/>
      <c r="AA26" s="237"/>
      <c r="AB26" s="236"/>
      <c r="AC26" s="234"/>
      <c r="AD26" s="237"/>
      <c r="AE26" s="237"/>
      <c r="AF26" s="237"/>
      <c r="AG26" s="237"/>
      <c r="AH26" s="237"/>
      <c r="AI26" s="236"/>
      <c r="AJ26" s="234"/>
      <c r="AK26" s="347"/>
      <c r="AL26" s="347"/>
      <c r="AM26" s="349">
        <f>COUNTIF(T26,"○")+COUNTIF(W26:AA26,"○")+COUNTIF(AD26:AH26,"○")+COUNTIF(T26,"〇")+COUNTIF(W26:AA26,"〇")+COUNTIF(AD26:AH26,"〇")</f>
        <v>0</v>
      </c>
      <c r="AN26" s="350">
        <f>COUNTIF(G26,"○")+COUNTIF(N26,"○")+COUNTIF(U26,"○")+COUNTIF(AB26,"○")+COUNTIF(G26,"〇")+COUNTIF(N26,"〇")+COUNTIF(U26,"〇")+COUNTIF(AB26,"〇")+COUNTIF(AI26,"○")+COUNTIF(AI26,"〇")</f>
        <v>0</v>
      </c>
      <c r="AO26" s="350">
        <f>COUNTIF(D26,"○")+COUNTIF(I26:M26,"○")+COUNTIF(Q26:S26,"○")+COUNTIF(E26,"〇")+COUNTIF(I26:M26,"〇")+COUNTIF(Q26:S26,"〇")</f>
        <v>0</v>
      </c>
      <c r="AP26" s="352">
        <f>COUNTIF(O26:P26,"○")+COUNTIF(V26,"○")+COUNTIF(AC26,"○")+COUNTIF(H26,"○")+COUNTIF(F26,"○")+COUNTIF(O26:P26,"〇")+COUNTIF(V26,"〇")+COUNTIF(AC26,"〇")+COUNTIF(H26,"〇")+COUNTIF(F26,"〇")+COUNTIF(AJ26,"○")+COUNTIF(AJ26,"〇")</f>
        <v>0</v>
      </c>
      <c r="AQ26" s="353">
        <f>SUM(AM26:AP26)</f>
        <v>0</v>
      </c>
    </row>
    <row r="27" spans="1:43" s="232" customFormat="1" ht="23.35" customHeight="1" x14ac:dyDescent="0.25">
      <c r="A27" s="1104" t="s">
        <v>110</v>
      </c>
      <c r="B27" s="403">
        <v>1</v>
      </c>
      <c r="C27" s="330">
        <f t="shared" ref="C27:AC27" si="17">B27+1</f>
        <v>2</v>
      </c>
      <c r="D27" s="330">
        <f t="shared" si="17"/>
        <v>3</v>
      </c>
      <c r="E27" s="330">
        <f t="shared" si="17"/>
        <v>4</v>
      </c>
      <c r="F27" s="330">
        <f t="shared" si="17"/>
        <v>5</v>
      </c>
      <c r="G27" s="362">
        <f t="shared" si="17"/>
        <v>6</v>
      </c>
      <c r="H27" s="329">
        <f t="shared" si="17"/>
        <v>7</v>
      </c>
      <c r="I27" s="341">
        <f t="shared" si="17"/>
        <v>8</v>
      </c>
      <c r="J27" s="341">
        <f t="shared" si="17"/>
        <v>9</v>
      </c>
      <c r="K27" s="341">
        <f t="shared" si="17"/>
        <v>10</v>
      </c>
      <c r="L27" s="360">
        <f t="shared" si="17"/>
        <v>11</v>
      </c>
      <c r="M27" s="341">
        <f t="shared" si="17"/>
        <v>12</v>
      </c>
      <c r="N27" s="362">
        <f t="shared" si="17"/>
        <v>13</v>
      </c>
      <c r="O27" s="329">
        <f t="shared" si="17"/>
        <v>14</v>
      </c>
      <c r="P27" s="330">
        <f t="shared" si="17"/>
        <v>15</v>
      </c>
      <c r="Q27" s="341">
        <f t="shared" si="17"/>
        <v>16</v>
      </c>
      <c r="R27" s="341">
        <f t="shared" si="17"/>
        <v>17</v>
      </c>
      <c r="S27" s="341">
        <f t="shared" si="17"/>
        <v>18</v>
      </c>
      <c r="T27" s="330">
        <f t="shared" si="17"/>
        <v>19</v>
      </c>
      <c r="U27" s="362">
        <f t="shared" si="17"/>
        <v>20</v>
      </c>
      <c r="V27" s="329">
        <f t="shared" si="17"/>
        <v>21</v>
      </c>
      <c r="W27" s="330">
        <f t="shared" si="17"/>
        <v>22</v>
      </c>
      <c r="X27" s="331">
        <f t="shared" si="17"/>
        <v>23</v>
      </c>
      <c r="Y27" s="330">
        <f t="shared" si="17"/>
        <v>24</v>
      </c>
      <c r="Z27" s="330">
        <f t="shared" si="17"/>
        <v>25</v>
      </c>
      <c r="AA27" s="330">
        <f t="shared" si="17"/>
        <v>26</v>
      </c>
      <c r="AB27" s="362">
        <f t="shared" si="17"/>
        <v>27</v>
      </c>
      <c r="AC27" s="329">
        <f t="shared" si="17"/>
        <v>28</v>
      </c>
      <c r="AD27" s="354"/>
      <c r="AE27" s="354"/>
      <c r="AF27" s="354"/>
      <c r="AG27" s="354"/>
      <c r="AH27" s="354"/>
      <c r="AI27" s="354"/>
      <c r="AJ27" s="354"/>
      <c r="AK27" s="354"/>
      <c r="AL27" s="358"/>
      <c r="AM27" s="333">
        <f>AQ27-AN27-AO27-AP27</f>
        <v>18</v>
      </c>
      <c r="AN27" s="334">
        <v>4</v>
      </c>
      <c r="AO27" s="361"/>
      <c r="AP27" s="335">
        <v>6</v>
      </c>
      <c r="AQ27" s="336">
        <v>28</v>
      </c>
    </row>
    <row r="28" spans="1:43" s="232" customFormat="1" ht="23.35" customHeight="1" thickBot="1" x14ac:dyDescent="0.3">
      <c r="A28" s="1105"/>
      <c r="B28" s="237"/>
      <c r="C28" s="237"/>
      <c r="D28" s="237"/>
      <c r="E28" s="237"/>
      <c r="F28" s="237"/>
      <c r="G28" s="236"/>
      <c r="H28" s="234"/>
      <c r="I28" s="237"/>
      <c r="J28" s="237"/>
      <c r="K28" s="237"/>
      <c r="L28" s="234"/>
      <c r="M28" s="237"/>
      <c r="N28" s="236"/>
      <c r="O28" s="234"/>
      <c r="P28" s="237"/>
      <c r="Q28" s="237"/>
      <c r="R28" s="237"/>
      <c r="S28" s="237"/>
      <c r="T28" s="237"/>
      <c r="U28" s="236"/>
      <c r="V28" s="234"/>
      <c r="W28" s="237"/>
      <c r="X28" s="234"/>
      <c r="Y28" s="237"/>
      <c r="Z28" s="239"/>
      <c r="AA28" s="239"/>
      <c r="AB28" s="236"/>
      <c r="AC28" s="234"/>
      <c r="AD28" s="416"/>
      <c r="AE28" s="416"/>
      <c r="AF28" s="416"/>
      <c r="AG28" s="354"/>
      <c r="AH28" s="354"/>
      <c r="AI28" s="354"/>
      <c r="AJ28" s="354"/>
      <c r="AK28" s="363"/>
      <c r="AL28" s="367"/>
      <c r="AM28" s="368">
        <f>COUNTIF(B28:F28,"○")+COUNTIF(P28:T28,"○")+COUNTIF(M28,"○")+COUNTIF(I28:K28,"○")+COUNTIF(Y28:AA28,"○")+COUNTIF(B28:F28,"〇")+COUNTIF(P28:T28,"〇")+COUNTIF(M28,"〇")+COUNTIF(I28:K28,"〇")+COUNTIF(Y28:AA28,"〇")+COUNTIF(W28,"○")+COUNTIF(W28,"〇")</f>
        <v>0</v>
      </c>
      <c r="AN28" s="369">
        <f>COUNTIF(G28,"○")+COUNTIF(U28,"○")+COUNTIF(AB28,"○")+COUNTIF(N28,"○")+COUNTIF(G28,"〇")+COUNTIF(U28,"〇")+COUNTIF(AB28,"〇")+COUNTIF(N28,"〇")</f>
        <v>0</v>
      </c>
      <c r="AO28" s="355">
        <v>0</v>
      </c>
      <c r="AP28" s="339">
        <f>COUNTIF(H28,"○")+COUNTIF(O28,"○")+COUNTIF(V28,"○")+COUNTIF(AC28,"○")+COUNTIF(L28,"○")+COUNTIF(H28,"〇")+COUNTIF(O28,"〇")+COUNTIF(V28,"〇")+COUNTIF(AC28,"〇")+COUNTIF(L28,"〇")+COUNTIF(X28,"○")+COUNTIF(X28,"〇")</f>
        <v>0</v>
      </c>
      <c r="AQ28" s="370">
        <f>SUM(AM28:AP28)</f>
        <v>0</v>
      </c>
    </row>
    <row r="29" spans="1:43" s="232" customFormat="1" ht="23.35" customHeight="1" x14ac:dyDescent="0.25">
      <c r="A29" s="1110" t="s">
        <v>111</v>
      </c>
      <c r="B29" s="328">
        <v>1</v>
      </c>
      <c r="C29" s="330">
        <f t="shared" ref="C29:O29" si="18">B29+1</f>
        <v>2</v>
      </c>
      <c r="D29" s="330">
        <f t="shared" si="18"/>
        <v>3</v>
      </c>
      <c r="E29" s="330">
        <f t="shared" si="18"/>
        <v>4</v>
      </c>
      <c r="F29" s="330">
        <f t="shared" si="18"/>
        <v>5</v>
      </c>
      <c r="G29" s="362">
        <f t="shared" si="18"/>
        <v>6</v>
      </c>
      <c r="H29" s="329">
        <f t="shared" si="18"/>
        <v>7</v>
      </c>
      <c r="I29" s="330">
        <f t="shared" si="18"/>
        <v>8</v>
      </c>
      <c r="J29" s="330">
        <f t="shared" si="18"/>
        <v>9</v>
      </c>
      <c r="K29" s="330">
        <f t="shared" si="18"/>
        <v>10</v>
      </c>
      <c r="L29" s="330">
        <f t="shared" si="18"/>
        <v>11</v>
      </c>
      <c r="M29" s="330">
        <f t="shared" si="18"/>
        <v>12</v>
      </c>
      <c r="N29" s="362">
        <f t="shared" si="18"/>
        <v>13</v>
      </c>
      <c r="O29" s="329">
        <f t="shared" si="18"/>
        <v>14</v>
      </c>
      <c r="P29" s="330">
        <f>O29+1</f>
        <v>15</v>
      </c>
      <c r="Q29" s="330">
        <f t="shared" ref="Q29:T29" si="19">P29+1</f>
        <v>16</v>
      </c>
      <c r="R29" s="330">
        <f t="shared" si="19"/>
        <v>17</v>
      </c>
      <c r="S29" s="330">
        <f t="shared" si="19"/>
        <v>18</v>
      </c>
      <c r="T29" s="330">
        <f t="shared" si="19"/>
        <v>19</v>
      </c>
      <c r="U29" s="362">
        <f>T29+1</f>
        <v>20</v>
      </c>
      <c r="V29" s="331">
        <f t="shared" ref="V29:AF29" si="20">U29+1</f>
        <v>21</v>
      </c>
      <c r="W29" s="331">
        <f t="shared" si="20"/>
        <v>22</v>
      </c>
      <c r="X29" s="330">
        <f t="shared" si="20"/>
        <v>23</v>
      </c>
      <c r="Y29" s="328">
        <f t="shared" si="20"/>
        <v>24</v>
      </c>
      <c r="Z29" s="323">
        <f t="shared" si="20"/>
        <v>25</v>
      </c>
      <c r="AA29" s="405">
        <f t="shared" si="20"/>
        <v>26</v>
      </c>
      <c r="AB29" s="406">
        <f t="shared" si="20"/>
        <v>27</v>
      </c>
      <c r="AC29" s="357">
        <f t="shared" si="20"/>
        <v>28</v>
      </c>
      <c r="AD29" s="323">
        <f t="shared" si="20"/>
        <v>29</v>
      </c>
      <c r="AE29" s="365">
        <f t="shared" si="20"/>
        <v>30</v>
      </c>
      <c r="AF29" s="405">
        <f t="shared" si="20"/>
        <v>31</v>
      </c>
      <c r="AG29" s="412"/>
      <c r="AH29" s="354"/>
      <c r="AI29" s="354"/>
      <c r="AJ29" s="354"/>
      <c r="AK29" s="363"/>
      <c r="AL29" s="367"/>
      <c r="AM29" s="342">
        <f>AQ29-AN29-AO29-AP29</f>
        <v>17</v>
      </c>
      <c r="AN29" s="343">
        <v>4</v>
      </c>
      <c r="AO29" s="343">
        <v>5</v>
      </c>
      <c r="AP29" s="345">
        <v>5</v>
      </c>
      <c r="AQ29" s="371">
        <v>31</v>
      </c>
    </row>
    <row r="30" spans="1:43" s="232" customFormat="1" ht="23.35" customHeight="1" thickBot="1" x14ac:dyDescent="0.3">
      <c r="A30" s="1110"/>
      <c r="B30" s="237"/>
      <c r="C30" s="237"/>
      <c r="D30" s="237"/>
      <c r="E30" s="237"/>
      <c r="F30" s="237"/>
      <c r="G30" s="236"/>
      <c r="H30" s="234"/>
      <c r="I30" s="237"/>
      <c r="J30" s="237"/>
      <c r="K30" s="237"/>
      <c r="L30" s="237"/>
      <c r="M30" s="237"/>
      <c r="N30" s="236"/>
      <c r="O30" s="234"/>
      <c r="P30" s="237"/>
      <c r="Q30" s="237"/>
      <c r="R30" s="237"/>
      <c r="S30" s="237"/>
      <c r="T30" s="237"/>
      <c r="U30" s="236"/>
      <c r="V30" s="234"/>
      <c r="W30" s="234"/>
      <c r="X30" s="237"/>
      <c r="Y30" s="417"/>
      <c r="Z30" s="233"/>
      <c r="AA30" s="246"/>
      <c r="AB30" s="242"/>
      <c r="AC30" s="241"/>
      <c r="AD30" s="233"/>
      <c r="AE30" s="245"/>
      <c r="AF30" s="246"/>
      <c r="AG30" s="412"/>
      <c r="AH30" s="354"/>
      <c r="AI30" s="354"/>
      <c r="AJ30" s="354"/>
      <c r="AK30" s="363"/>
      <c r="AL30" s="367"/>
      <c r="AM30" s="349">
        <f>COUNTIF(B30:F30,"○")+COUNTIF(I30:M30,"○")+COUNTIF(P30:T30,"○")+COUNTIF(AI28,"○")+COUNTIF(X30:Y30,"○")+COUNTIF(B30:F30,"〇")+COUNTIF(I30:M30,"〇")+COUNTIF(P30:T30,"〇")+COUNTIF(AI29,"〇")+COUNTIF(X30:Y30,"〇")</f>
        <v>0</v>
      </c>
      <c r="AN30" s="350">
        <f>COUNTIF(G30,"○")+COUNTIF(N30,"○")+COUNTIF(AB30,"○")+COUNTIF(U30,"○")+COUNTIF(AI30,"○")+COUNTIF(G30,"〇")+COUNTIF(N30,"〇")+COUNTIF(AB30,"〇")+COUNTIF(U30,"〇")+COUNTIF(AI30,"〇")</f>
        <v>0</v>
      </c>
      <c r="AO30" s="350">
        <f>COUNTIF(AD30:AF30,"○")+COUNTIF(Z30:AA30,"○")+COUNTIF(AD30:AF30,"〇")+COUNTIF(Z30:AA30,"〇")</f>
        <v>0</v>
      </c>
      <c r="AP30" s="352">
        <f>COUNTIF(H30,"○")+COUNTIF(O30,"○")+COUNTIF(V30:W30,"○")+COUNTIF(AC30,"○")+COUNTIF(AI28,"○")+COUNTIF(AJ30,"○")+COUNTIF(H30,"〇")+COUNTIF(O30,"〇")+COUNTIF(V30:W30,"〇")+COUNTIF(AC30,"〇")+COUNTIF(AI28,"〇")+COUNTIF(AJ30,"〇")</f>
        <v>0</v>
      </c>
      <c r="AQ30" s="372">
        <f>SUM(AM30:AP30)</f>
        <v>0</v>
      </c>
    </row>
    <row r="31" spans="1:43" ht="19.5" thickBot="1" x14ac:dyDescent="0.3">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418"/>
      <c r="AF31" s="247"/>
      <c r="AG31" s="247"/>
      <c r="AH31" s="247"/>
      <c r="AI31" s="247"/>
      <c r="AJ31" s="247"/>
      <c r="AK31" s="247"/>
      <c r="AL31" s="247"/>
      <c r="AM31" s="373">
        <f t="shared" ref="AM31:AQ32" si="21">SUM(AM7,AM9,AM11,AM13,AM15,AM17,AM19,AM21,AM23,AM25,AM27,AM29)</f>
        <v>203</v>
      </c>
      <c r="AN31" s="374">
        <f t="shared" si="21"/>
        <v>52</v>
      </c>
      <c r="AO31" s="375">
        <f t="shared" si="21"/>
        <v>41</v>
      </c>
      <c r="AP31" s="374">
        <f t="shared" si="21"/>
        <v>69</v>
      </c>
      <c r="AQ31" s="376">
        <f t="shared" si="21"/>
        <v>365</v>
      </c>
    </row>
    <row r="32" spans="1:43" ht="21.75" customHeight="1" thickTop="1" thickBot="1" x14ac:dyDescent="0.3">
      <c r="B32" s="377"/>
      <c r="C32" s="378" t="s">
        <v>286</v>
      </c>
      <c r="D32" s="247"/>
      <c r="E32" s="247"/>
      <c r="G32" s="379"/>
      <c r="H32" s="378" t="s">
        <v>287</v>
      </c>
      <c r="I32" s="247"/>
      <c r="L32" s="380"/>
      <c r="M32" s="378" t="s">
        <v>288</v>
      </c>
      <c r="P32" s="247"/>
      <c r="R32" s="381" t="s">
        <v>354</v>
      </c>
      <c r="S32" s="382"/>
      <c r="T32" s="382"/>
      <c r="U32" s="382"/>
      <c r="V32" s="382"/>
      <c r="W32" s="383"/>
      <c r="X32" s="383"/>
      <c r="Y32" s="383"/>
      <c r="Z32" s="383"/>
      <c r="AA32" s="383"/>
      <c r="AB32" s="383"/>
      <c r="AC32" s="383"/>
      <c r="AD32" s="383"/>
      <c r="AE32" s="383"/>
      <c r="AF32" s="383"/>
      <c r="AG32" s="383"/>
      <c r="AH32" s="383"/>
      <c r="AI32" s="383"/>
      <c r="AJ32" s="384"/>
      <c r="AK32" s="385"/>
      <c r="AM32" s="386">
        <f t="shared" si="21"/>
        <v>0</v>
      </c>
      <c r="AN32" s="387">
        <f t="shared" si="21"/>
        <v>0</v>
      </c>
      <c r="AO32" s="387">
        <f t="shared" si="21"/>
        <v>0</v>
      </c>
      <c r="AP32" s="388">
        <f t="shared" si="21"/>
        <v>0</v>
      </c>
      <c r="AQ32" s="389">
        <f t="shared" si="21"/>
        <v>0</v>
      </c>
    </row>
    <row r="33" spans="1:43" ht="18" thickBot="1" x14ac:dyDescent="0.3">
      <c r="R33" s="1112"/>
      <c r="S33" s="1113"/>
      <c r="T33" s="1113"/>
      <c r="U33" s="1113"/>
      <c r="V33" s="1113"/>
      <c r="W33" s="1113"/>
      <c r="X33" s="1113"/>
      <c r="Y33" s="1113"/>
      <c r="Z33" s="1113"/>
      <c r="AA33" s="1113"/>
      <c r="AB33" s="1113"/>
      <c r="AC33" s="1113"/>
      <c r="AD33" s="1113"/>
      <c r="AE33" s="1113"/>
      <c r="AF33" s="1113"/>
      <c r="AG33" s="1113"/>
      <c r="AH33" s="1113"/>
      <c r="AI33" s="1113"/>
      <c r="AJ33" s="1114"/>
      <c r="AM33" s="390"/>
    </row>
    <row r="34" spans="1:43" customFormat="1" ht="21.75" customHeight="1" x14ac:dyDescent="0.7">
      <c r="A34" s="391" t="s">
        <v>289</v>
      </c>
      <c r="B34" s="391"/>
      <c r="C34" s="247"/>
      <c r="D34" s="247"/>
      <c r="E34" s="247"/>
      <c r="F34" s="248"/>
      <c r="G34" s="248"/>
      <c r="H34" s="248"/>
      <c r="I34" s="248"/>
      <c r="J34" s="248"/>
      <c r="K34" s="248"/>
      <c r="L34" s="248"/>
      <c r="M34" s="248"/>
      <c r="N34" s="231"/>
      <c r="O34" s="231"/>
      <c r="P34" s="231"/>
      <c r="Q34" s="248"/>
      <c r="R34" s="381" t="s">
        <v>357</v>
      </c>
      <c r="S34" s="392"/>
      <c r="T34" s="382"/>
      <c r="U34" s="392"/>
      <c r="V34" s="392"/>
      <c r="W34" s="392"/>
      <c r="X34" s="392"/>
      <c r="Y34" s="392"/>
      <c r="Z34" s="392"/>
      <c r="AA34" s="382"/>
      <c r="AB34" s="392"/>
      <c r="AC34" s="392"/>
      <c r="AD34" s="392"/>
      <c r="AE34" s="392"/>
      <c r="AF34" s="392"/>
      <c r="AG34" s="382"/>
      <c r="AH34" s="392"/>
      <c r="AI34" s="392"/>
      <c r="AJ34" s="393"/>
      <c r="AK34" s="231"/>
      <c r="AL34" s="231"/>
      <c r="AM34" s="1111" t="s">
        <v>290</v>
      </c>
      <c r="AN34" s="1111"/>
      <c r="AO34" s="1111"/>
      <c r="AP34" s="1111"/>
      <c r="AQ34" s="1111"/>
    </row>
    <row r="35" spans="1:43" customFormat="1" ht="18.75" customHeight="1" thickBot="1" x14ac:dyDescent="0.3">
      <c r="A35" s="394" t="s">
        <v>343</v>
      </c>
      <c r="B35" s="394"/>
      <c r="C35" s="395"/>
      <c r="D35" s="395"/>
      <c r="E35" s="395"/>
      <c r="F35" s="396"/>
      <c r="G35" s="396"/>
      <c r="H35" s="396"/>
      <c r="I35" s="396"/>
      <c r="J35" s="396"/>
      <c r="K35" s="396"/>
      <c r="L35" s="396"/>
      <c r="M35" s="248"/>
      <c r="N35" s="231"/>
      <c r="O35" s="231"/>
      <c r="P35" s="249"/>
      <c r="Q35" s="397"/>
      <c r="R35" s="1112"/>
      <c r="S35" s="1113"/>
      <c r="T35" s="1113"/>
      <c r="U35" s="1113"/>
      <c r="V35" s="1113"/>
      <c r="W35" s="1113"/>
      <c r="X35" s="1113"/>
      <c r="Y35" s="1113"/>
      <c r="Z35" s="1113"/>
      <c r="AA35" s="1113"/>
      <c r="AB35" s="1113"/>
      <c r="AC35" s="1113"/>
      <c r="AD35" s="1113"/>
      <c r="AE35" s="1113"/>
      <c r="AF35" s="1113"/>
      <c r="AG35" s="1113"/>
      <c r="AH35" s="1113"/>
      <c r="AI35" s="1113"/>
      <c r="AJ35" s="1114"/>
      <c r="AK35" s="231"/>
      <c r="AL35" s="231"/>
    </row>
    <row r="36" spans="1:43" s="249" customFormat="1" ht="19.149999999999999" x14ac:dyDescent="0.25">
      <c r="A36" s="394" t="s">
        <v>344</v>
      </c>
      <c r="B36" s="394"/>
      <c r="C36" s="395"/>
      <c r="D36" s="395"/>
      <c r="E36" s="395"/>
      <c r="F36" s="398"/>
      <c r="G36" s="398"/>
      <c r="H36" s="398"/>
      <c r="I36" s="398"/>
      <c r="J36" s="399"/>
      <c r="K36" s="399"/>
      <c r="L36" s="378" t="s">
        <v>291</v>
      </c>
      <c r="M36" s="396"/>
      <c r="N36" s="399"/>
      <c r="O36" s="398"/>
      <c r="P36" s="398"/>
      <c r="S36" s="398"/>
      <c r="T36" s="399"/>
      <c r="U36" s="398"/>
      <c r="W36" s="250"/>
      <c r="X36" s="250"/>
      <c r="Y36" s="250"/>
      <c r="Z36" s="250"/>
      <c r="AA36" s="250"/>
      <c r="AB36" s="250"/>
      <c r="AD36" s="250"/>
      <c r="AE36" s="250"/>
      <c r="AF36" s="250"/>
      <c r="AG36" s="250"/>
      <c r="AH36" s="250"/>
      <c r="AJ36" s="250"/>
      <c r="AK36" s="250"/>
      <c r="AL36" s="250"/>
    </row>
    <row r="37" spans="1:43" s="249" customFormat="1" ht="19.149999999999999" x14ac:dyDescent="0.25">
      <c r="A37" s="394" t="s">
        <v>345</v>
      </c>
      <c r="B37" s="394"/>
      <c r="C37" s="395"/>
      <c r="D37" s="395"/>
      <c r="E37" s="395"/>
      <c r="F37" s="398"/>
      <c r="G37" s="398"/>
      <c r="H37" s="398"/>
      <c r="I37" s="398"/>
      <c r="J37" s="399"/>
      <c r="K37" s="399"/>
      <c r="L37" s="399"/>
      <c r="M37" s="400" t="s">
        <v>292</v>
      </c>
      <c r="N37" s="399"/>
      <c r="O37" s="398"/>
      <c r="P37" s="398"/>
      <c r="S37" s="398"/>
      <c r="T37" s="399"/>
      <c r="U37" s="398"/>
      <c r="W37" s="250"/>
      <c r="X37" s="250"/>
      <c r="Y37" s="250"/>
      <c r="Z37" s="250"/>
      <c r="AA37" s="250"/>
      <c r="AB37" s="250"/>
      <c r="AD37" s="250"/>
      <c r="AE37" s="250"/>
      <c r="AF37" s="250"/>
      <c r="AG37" s="250"/>
      <c r="AH37" s="250"/>
      <c r="AI37" s="250"/>
      <c r="AJ37" s="250"/>
      <c r="AK37" s="250"/>
      <c r="AL37" s="250"/>
    </row>
    <row r="38" spans="1:43" s="249" customFormat="1" ht="19.149999999999999" x14ac:dyDescent="0.25">
      <c r="A38" s="394" t="s">
        <v>346</v>
      </c>
      <c r="B38" s="394"/>
      <c r="C38" s="395"/>
      <c r="D38" s="395"/>
      <c r="E38" s="395"/>
      <c r="F38" s="398"/>
      <c r="G38" s="398"/>
      <c r="H38" s="398"/>
      <c r="I38" s="398"/>
      <c r="J38" s="399"/>
      <c r="K38" s="399"/>
      <c r="L38" s="399"/>
      <c r="M38" s="401" t="s">
        <v>347</v>
      </c>
      <c r="N38" s="399"/>
      <c r="O38" s="398"/>
      <c r="P38" s="398"/>
      <c r="S38" s="398"/>
      <c r="T38" s="398"/>
      <c r="U38" s="398"/>
      <c r="W38" s="250"/>
      <c r="X38" s="250"/>
      <c r="Y38" s="250"/>
      <c r="Z38" s="250"/>
      <c r="AA38" s="250"/>
      <c r="AB38" s="250"/>
      <c r="AD38" s="250"/>
      <c r="AE38" s="250"/>
      <c r="AF38" s="250"/>
      <c r="AG38" s="250"/>
      <c r="AH38" s="250"/>
      <c r="AI38" s="250"/>
      <c r="AJ38" s="250"/>
      <c r="AK38" s="250"/>
      <c r="AL38" s="250"/>
    </row>
    <row r="39" spans="1:43" s="249" customFormat="1" ht="22.5" customHeight="1" x14ac:dyDescent="0.25">
      <c r="M39" s="402" t="s">
        <v>348</v>
      </c>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row>
    <row r="40" spans="1:43" s="249" customFormat="1" x14ac:dyDescent="0.25">
      <c r="C40" s="247"/>
      <c r="D40" s="247"/>
      <c r="E40" s="247"/>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row>
    <row r="41" spans="1:43" customFormat="1" ht="12.75" x14ac:dyDescent="0.25">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row>
  </sheetData>
  <sheetProtection algorithmName="SHA-512" hashValue="uYeVfWnIKoQOEINq9QTnlhpPKuaZOvJxrmk1tNmqA7cjk6uS8KIOx43sP0dTj8aTs9RqkhrluPAAxe6283+7Fw==" saltValue="kvhkxICWUOoKIWcDA5qOTw==" spinCount="100000" sheet="1" objects="1" scenarios="1"/>
  <mergeCells count="17">
    <mergeCell ref="A27:A28"/>
    <mergeCell ref="A29:A30"/>
    <mergeCell ref="AM34:AQ34"/>
    <mergeCell ref="R33:AJ33"/>
    <mergeCell ref="R35:AJ35"/>
    <mergeCell ref="A25:A26"/>
    <mergeCell ref="AC1:AG2"/>
    <mergeCell ref="AH1:AQ2"/>
    <mergeCell ref="A7:A8"/>
    <mergeCell ref="A9:A10"/>
    <mergeCell ref="A11:A12"/>
    <mergeCell ref="A13:A14"/>
    <mergeCell ref="A15:A16"/>
    <mergeCell ref="A17:A18"/>
    <mergeCell ref="A19:A20"/>
    <mergeCell ref="A21:A22"/>
    <mergeCell ref="A23:A24"/>
  </mergeCells>
  <phoneticPr fontId="1"/>
  <printOptions horizontalCentered="1"/>
  <pageMargins left="0.23622047244094491" right="0.23622047244094491" top="0.55118110236220474" bottom="0.35433070866141736" header="0.31496062992125984" footer="0.31496062992125984"/>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11212-9DA4-477A-A3D1-17941EB066C5}">
  <sheetPr>
    <pageSetUpPr fitToPage="1"/>
  </sheetPr>
  <dimension ref="A1:AT41"/>
  <sheetViews>
    <sheetView view="pageBreakPreview" zoomScale="78" zoomScaleNormal="85" zoomScaleSheetLayoutView="78" workbookViewId="0">
      <selection activeCell="S19" sqref="S19"/>
    </sheetView>
  </sheetViews>
  <sheetFormatPr defaultColWidth="3.59765625" defaultRowHeight="17.649999999999999" x14ac:dyDescent="0.25"/>
  <cols>
    <col min="1" max="1" width="5.265625" style="231" customWidth="1"/>
    <col min="2" max="38" width="5.19921875" style="231" customWidth="1"/>
    <col min="39" max="43" width="5.59765625" style="231" customWidth="1"/>
    <col min="44" max="44" width="11.46484375" style="231" customWidth="1"/>
    <col min="45" max="45" width="12.59765625" style="231" customWidth="1"/>
    <col min="46" max="46" width="40.46484375" style="231" customWidth="1"/>
    <col min="47" max="47" width="16.73046875" style="231" customWidth="1"/>
    <col min="48" max="16384" width="3.59765625" style="231"/>
  </cols>
  <sheetData>
    <row r="1" spans="1:46" ht="21.75" x14ac:dyDescent="0.25">
      <c r="A1" s="317" t="s">
        <v>341</v>
      </c>
      <c r="B1" s="317"/>
      <c r="AC1" s="1106" t="s">
        <v>266</v>
      </c>
      <c r="AD1" s="1106"/>
      <c r="AE1" s="1106"/>
      <c r="AF1" s="1106"/>
      <c r="AG1" s="1106"/>
      <c r="AH1" s="1115" t="s">
        <v>367</v>
      </c>
      <c r="AI1" s="1115"/>
      <c r="AJ1" s="1115"/>
      <c r="AK1" s="1115"/>
      <c r="AL1" s="1115"/>
      <c r="AM1" s="1115"/>
      <c r="AN1" s="1115"/>
      <c r="AO1" s="1115"/>
      <c r="AP1" s="1115"/>
      <c r="AQ1" s="1115"/>
    </row>
    <row r="2" spans="1:46" ht="8.25" customHeight="1" x14ac:dyDescent="0.25">
      <c r="AC2" s="1107"/>
      <c r="AD2" s="1107"/>
      <c r="AE2" s="1107"/>
      <c r="AF2" s="1107"/>
      <c r="AG2" s="1107"/>
      <c r="AH2" s="1116"/>
      <c r="AI2" s="1116"/>
      <c r="AJ2" s="1116"/>
      <c r="AK2" s="1116"/>
      <c r="AL2" s="1116"/>
      <c r="AM2" s="1116"/>
      <c r="AN2" s="1116"/>
      <c r="AO2" s="1116"/>
      <c r="AP2" s="1116"/>
      <c r="AQ2" s="1116"/>
    </row>
    <row r="3" spans="1:46" x14ac:dyDescent="0.25">
      <c r="A3" s="231" t="s">
        <v>267</v>
      </c>
    </row>
    <row r="4" spans="1:46" x14ac:dyDescent="0.25">
      <c r="A4" s="231" t="s">
        <v>342</v>
      </c>
    </row>
    <row r="5" spans="1:46" ht="18" thickBot="1" x14ac:dyDescent="0.3">
      <c r="A5" s="231" t="s">
        <v>268</v>
      </c>
    </row>
    <row r="6" spans="1:46" s="232" customFormat="1" ht="27.75" customHeight="1" thickBot="1" x14ac:dyDescent="0.3">
      <c r="A6" s="318"/>
      <c r="B6" s="319" t="s">
        <v>269</v>
      </c>
      <c r="C6" s="319" t="s">
        <v>270</v>
      </c>
      <c r="D6" s="319" t="s">
        <v>271</v>
      </c>
      <c r="E6" s="319" t="s">
        <v>272</v>
      </c>
      <c r="F6" s="319" t="s">
        <v>273</v>
      </c>
      <c r="G6" s="320" t="s">
        <v>274</v>
      </c>
      <c r="H6" s="321" t="s">
        <v>15</v>
      </c>
      <c r="I6" s="319" t="s">
        <v>269</v>
      </c>
      <c r="J6" s="319" t="s">
        <v>275</v>
      </c>
      <c r="K6" s="319" t="s">
        <v>276</v>
      </c>
      <c r="L6" s="319" t="s">
        <v>272</v>
      </c>
      <c r="M6" s="319" t="s">
        <v>273</v>
      </c>
      <c r="N6" s="320" t="s">
        <v>274</v>
      </c>
      <c r="O6" s="322" t="s">
        <v>15</v>
      </c>
      <c r="P6" s="319" t="s">
        <v>269</v>
      </c>
      <c r="Q6" s="319" t="s">
        <v>275</v>
      </c>
      <c r="R6" s="319" t="s">
        <v>276</v>
      </c>
      <c r="S6" s="319" t="s">
        <v>272</v>
      </c>
      <c r="T6" s="319" t="s">
        <v>273</v>
      </c>
      <c r="U6" s="320" t="s">
        <v>274</v>
      </c>
      <c r="V6" s="322" t="s">
        <v>15</v>
      </c>
      <c r="W6" s="319" t="s">
        <v>269</v>
      </c>
      <c r="X6" s="319" t="s">
        <v>275</v>
      </c>
      <c r="Y6" s="319" t="s">
        <v>276</v>
      </c>
      <c r="Z6" s="319" t="s">
        <v>272</v>
      </c>
      <c r="AA6" s="319" t="s">
        <v>273</v>
      </c>
      <c r="AB6" s="320" t="s">
        <v>274</v>
      </c>
      <c r="AC6" s="322" t="s">
        <v>15</v>
      </c>
      <c r="AD6" s="319" t="s">
        <v>269</v>
      </c>
      <c r="AE6" s="319" t="s">
        <v>275</v>
      </c>
      <c r="AF6" s="319" t="s">
        <v>276</v>
      </c>
      <c r="AG6" s="319" t="s">
        <v>272</v>
      </c>
      <c r="AH6" s="319" t="s">
        <v>273</v>
      </c>
      <c r="AI6" s="320" t="s">
        <v>274</v>
      </c>
      <c r="AJ6" s="322" t="s">
        <v>15</v>
      </c>
      <c r="AK6" s="319" t="s">
        <v>269</v>
      </c>
      <c r="AL6" s="319" t="s">
        <v>275</v>
      </c>
      <c r="AM6" s="323" t="s">
        <v>277</v>
      </c>
      <c r="AN6" s="324" t="s">
        <v>278</v>
      </c>
      <c r="AO6" s="325" t="s">
        <v>279</v>
      </c>
      <c r="AP6" s="326" t="s">
        <v>280</v>
      </c>
      <c r="AQ6" s="327" t="s">
        <v>233</v>
      </c>
    </row>
    <row r="7" spans="1:46" s="232" customFormat="1" ht="23.35" customHeight="1" x14ac:dyDescent="0.25">
      <c r="A7" s="1104" t="s">
        <v>281</v>
      </c>
      <c r="B7" s="404"/>
      <c r="C7" s="404"/>
      <c r="D7" s="323">
        <v>1</v>
      </c>
      <c r="E7" s="365">
        <f t="shared" ref="E7:AG7" si="0">D7+1</f>
        <v>2</v>
      </c>
      <c r="F7" s="405">
        <f t="shared" si="0"/>
        <v>3</v>
      </c>
      <c r="G7" s="406">
        <f t="shared" si="0"/>
        <v>4</v>
      </c>
      <c r="H7" s="357">
        <f t="shared" si="0"/>
        <v>5</v>
      </c>
      <c r="I7" s="323">
        <f t="shared" si="0"/>
        <v>6</v>
      </c>
      <c r="J7" s="405">
        <f t="shared" si="0"/>
        <v>7</v>
      </c>
      <c r="K7" s="407">
        <f t="shared" si="0"/>
        <v>8</v>
      </c>
      <c r="L7" s="330">
        <f t="shared" si="0"/>
        <v>9</v>
      </c>
      <c r="M7" s="330">
        <f t="shared" si="0"/>
        <v>10</v>
      </c>
      <c r="N7" s="362">
        <f t="shared" si="0"/>
        <v>11</v>
      </c>
      <c r="O7" s="329">
        <f t="shared" si="0"/>
        <v>12</v>
      </c>
      <c r="P7" s="330">
        <f t="shared" si="0"/>
        <v>13</v>
      </c>
      <c r="Q7" s="330">
        <f t="shared" si="0"/>
        <v>14</v>
      </c>
      <c r="R7" s="330">
        <f t="shared" si="0"/>
        <v>15</v>
      </c>
      <c r="S7" s="330">
        <f t="shared" si="0"/>
        <v>16</v>
      </c>
      <c r="T7" s="330">
        <f t="shared" si="0"/>
        <v>17</v>
      </c>
      <c r="U7" s="362">
        <f t="shared" si="0"/>
        <v>18</v>
      </c>
      <c r="V7" s="329">
        <f t="shared" si="0"/>
        <v>19</v>
      </c>
      <c r="W7" s="330">
        <f t="shared" si="0"/>
        <v>20</v>
      </c>
      <c r="X7" s="330">
        <f t="shared" si="0"/>
        <v>21</v>
      </c>
      <c r="Y7" s="330">
        <f t="shared" si="0"/>
        <v>22</v>
      </c>
      <c r="Z7" s="330">
        <f t="shared" si="0"/>
        <v>23</v>
      </c>
      <c r="AA7" s="330">
        <f t="shared" si="0"/>
        <v>24</v>
      </c>
      <c r="AB7" s="362">
        <f t="shared" si="0"/>
        <v>25</v>
      </c>
      <c r="AC7" s="329">
        <f t="shared" si="0"/>
        <v>26</v>
      </c>
      <c r="AD7" s="330">
        <f t="shared" si="0"/>
        <v>27</v>
      </c>
      <c r="AE7" s="330">
        <f t="shared" si="0"/>
        <v>28</v>
      </c>
      <c r="AF7" s="331">
        <f t="shared" si="0"/>
        <v>29</v>
      </c>
      <c r="AG7" s="330">
        <f t="shared" si="0"/>
        <v>30</v>
      </c>
      <c r="AH7" s="332"/>
      <c r="AI7" s="332"/>
      <c r="AJ7" s="332"/>
      <c r="AK7" s="332"/>
      <c r="AL7" s="332"/>
      <c r="AM7" s="333">
        <f>AQ7-AN7-AO7-AP7</f>
        <v>16</v>
      </c>
      <c r="AN7" s="334">
        <v>4</v>
      </c>
      <c r="AO7" s="334">
        <v>5</v>
      </c>
      <c r="AP7" s="335">
        <v>5</v>
      </c>
      <c r="AQ7" s="336">
        <v>30</v>
      </c>
    </row>
    <row r="8" spans="1:46" s="232" customFormat="1" ht="23.35" customHeight="1" thickBot="1" x14ac:dyDescent="0.3">
      <c r="A8" s="1105"/>
      <c r="B8" s="404"/>
      <c r="C8" s="404"/>
      <c r="D8" s="419" t="s">
        <v>315</v>
      </c>
      <c r="E8" s="420" t="s">
        <v>315</v>
      </c>
      <c r="F8" s="421" t="s">
        <v>315</v>
      </c>
      <c r="G8" s="422" t="s">
        <v>315</v>
      </c>
      <c r="H8" s="423" t="s">
        <v>123</v>
      </c>
      <c r="I8" s="419" t="s">
        <v>315</v>
      </c>
      <c r="J8" s="421" t="s">
        <v>315</v>
      </c>
      <c r="K8" s="424" t="s">
        <v>315</v>
      </c>
      <c r="L8" s="425" t="s">
        <v>315</v>
      </c>
      <c r="M8" s="425" t="s">
        <v>315</v>
      </c>
      <c r="N8" s="426" t="s">
        <v>315</v>
      </c>
      <c r="O8" s="427" t="s">
        <v>123</v>
      </c>
      <c r="P8" s="424" t="s">
        <v>315</v>
      </c>
      <c r="Q8" s="425" t="s">
        <v>315</v>
      </c>
      <c r="R8" s="425" t="s">
        <v>315</v>
      </c>
      <c r="S8" s="425" t="s">
        <v>315</v>
      </c>
      <c r="T8" s="425" t="s">
        <v>315</v>
      </c>
      <c r="U8" s="426" t="s">
        <v>315</v>
      </c>
      <c r="V8" s="427" t="s">
        <v>123</v>
      </c>
      <c r="W8" s="424" t="s">
        <v>315</v>
      </c>
      <c r="X8" s="425" t="s">
        <v>315</v>
      </c>
      <c r="Y8" s="425" t="s">
        <v>315</v>
      </c>
      <c r="Z8" s="425" t="s">
        <v>315</v>
      </c>
      <c r="AA8" s="425" t="s">
        <v>315</v>
      </c>
      <c r="AB8" s="426" t="s">
        <v>315</v>
      </c>
      <c r="AC8" s="427" t="s">
        <v>123</v>
      </c>
      <c r="AD8" s="425" t="s">
        <v>315</v>
      </c>
      <c r="AE8" s="425" t="s">
        <v>315</v>
      </c>
      <c r="AF8" s="427" t="s">
        <v>123</v>
      </c>
      <c r="AG8" s="425" t="s">
        <v>315</v>
      </c>
      <c r="AH8" s="332"/>
      <c r="AI8" s="332"/>
      <c r="AJ8" s="332"/>
      <c r="AK8" s="332"/>
      <c r="AL8" s="332"/>
      <c r="AM8" s="337">
        <f>COUNTIF(P8:T8,"○")+COUNTIF(P8:T8,"〇")+COUNTIF(W8:AA8,"○")+COUNTIF(AD8:AE8,"○")+COUNTIF(K8:M8,"○")+COUNTIF(W8:AA8,"〇")+COUNTIF(AD8:AE8,"〇")+COUNTIF(K8:M8,"〇")+COUNTIF(AG8,"○")+COUNTIF(AG8,"〇")</f>
        <v>16</v>
      </c>
      <c r="AN8" s="338">
        <f>COUNTIF(N8,"○")+COUNTIF(U8,"○")+COUNTIF(AB8,"○")+COUNTIF(G8,"○")+COUNTIF(N8,"〇")+COUNTIF(U8,"〇")+COUNTIF(AB8,"〇")+COUNTIF(G8,"〇")</f>
        <v>4</v>
      </c>
      <c r="AO8" s="338">
        <f>COUNTIF(I8:J8,"○")+COUNTIF(I8:J8,"〇")+COUNTIF(D8:F8,"○")+COUNTIF(D8:F8,"〇")</f>
        <v>5</v>
      </c>
      <c r="AP8" s="339">
        <f>COUNTIF(O8,"○")+COUNTIF(V8,"○")+COUNTIF(AC8,"○")+COUNTIF(AF8,"○")+COUNTIF(H8,"○")+COUNTIF(O8,"〇")+COUNTIF(V8,"〇")+COUNTIF(AC8,"〇")+COUNTIF(AF8,"〇")+COUNTIF(H8,"〇")</f>
        <v>0</v>
      </c>
      <c r="AQ8" s="340">
        <f>SUM(AM8:AP8)</f>
        <v>25</v>
      </c>
    </row>
    <row r="9" spans="1:46" s="232" customFormat="1" ht="23.35" customHeight="1" x14ac:dyDescent="0.25">
      <c r="A9" s="1104" t="s">
        <v>282</v>
      </c>
      <c r="B9" s="408"/>
      <c r="C9" s="354"/>
      <c r="D9" s="409"/>
      <c r="E9" s="409"/>
      <c r="F9" s="341">
        <v>1</v>
      </c>
      <c r="G9" s="362">
        <f t="shared" ref="G9:AD9" si="1">F9+1</f>
        <v>2</v>
      </c>
      <c r="H9" s="331">
        <f t="shared" si="1"/>
        <v>3</v>
      </c>
      <c r="I9" s="360">
        <f t="shared" si="1"/>
        <v>4</v>
      </c>
      <c r="J9" s="360">
        <f t="shared" si="1"/>
        <v>5</v>
      </c>
      <c r="K9" s="331">
        <f t="shared" si="1"/>
        <v>6</v>
      </c>
      <c r="L9" s="330">
        <f t="shared" si="1"/>
        <v>7</v>
      </c>
      <c r="M9" s="330">
        <f t="shared" si="1"/>
        <v>8</v>
      </c>
      <c r="N9" s="362">
        <f t="shared" si="1"/>
        <v>9</v>
      </c>
      <c r="O9" s="329">
        <f t="shared" si="1"/>
        <v>10</v>
      </c>
      <c r="P9" s="330">
        <f t="shared" si="1"/>
        <v>11</v>
      </c>
      <c r="Q9" s="330">
        <f t="shared" si="1"/>
        <v>12</v>
      </c>
      <c r="R9" s="330">
        <f t="shared" si="1"/>
        <v>13</v>
      </c>
      <c r="S9" s="330">
        <f t="shared" si="1"/>
        <v>14</v>
      </c>
      <c r="T9" s="330">
        <f t="shared" si="1"/>
        <v>15</v>
      </c>
      <c r="U9" s="362">
        <f t="shared" si="1"/>
        <v>16</v>
      </c>
      <c r="V9" s="329">
        <f t="shared" si="1"/>
        <v>17</v>
      </c>
      <c r="W9" s="330">
        <f t="shared" si="1"/>
        <v>18</v>
      </c>
      <c r="X9" s="330">
        <f t="shared" si="1"/>
        <v>19</v>
      </c>
      <c r="Y9" s="330">
        <f t="shared" si="1"/>
        <v>20</v>
      </c>
      <c r="Z9" s="330">
        <f t="shared" si="1"/>
        <v>21</v>
      </c>
      <c r="AA9" s="330">
        <f t="shared" si="1"/>
        <v>22</v>
      </c>
      <c r="AB9" s="362">
        <f t="shared" si="1"/>
        <v>23</v>
      </c>
      <c r="AC9" s="329">
        <f t="shared" si="1"/>
        <v>24</v>
      </c>
      <c r="AD9" s="330">
        <f t="shared" si="1"/>
        <v>25</v>
      </c>
      <c r="AE9" s="330">
        <f>AD9+1</f>
        <v>26</v>
      </c>
      <c r="AF9" s="330">
        <f t="shared" ref="AF9:AJ9" si="2">AE9+1</f>
        <v>27</v>
      </c>
      <c r="AG9" s="330">
        <f t="shared" si="2"/>
        <v>28</v>
      </c>
      <c r="AH9" s="330">
        <f t="shared" si="2"/>
        <v>29</v>
      </c>
      <c r="AI9" s="362">
        <f t="shared" si="2"/>
        <v>30</v>
      </c>
      <c r="AJ9" s="329">
        <f t="shared" si="2"/>
        <v>31</v>
      </c>
      <c r="AK9" s="332"/>
      <c r="AL9" s="332"/>
      <c r="AM9" s="342">
        <f>AQ9-AN9-AO9-AP9</f>
        <v>18</v>
      </c>
      <c r="AN9" s="343">
        <v>5</v>
      </c>
      <c r="AO9" s="344"/>
      <c r="AP9" s="345">
        <v>8</v>
      </c>
      <c r="AQ9" s="346">
        <v>31</v>
      </c>
    </row>
    <row r="10" spans="1:46" s="232" customFormat="1" ht="23.35" customHeight="1" x14ac:dyDescent="0.25">
      <c r="A10" s="1105"/>
      <c r="B10" s="410"/>
      <c r="C10" s="354"/>
      <c r="D10" s="354"/>
      <c r="E10" s="354"/>
      <c r="F10" s="425" t="s">
        <v>315</v>
      </c>
      <c r="G10" s="426" t="s">
        <v>315</v>
      </c>
      <c r="H10" s="427" t="s">
        <v>123</v>
      </c>
      <c r="I10" s="427" t="s">
        <v>123</v>
      </c>
      <c r="J10" s="427" t="s">
        <v>123</v>
      </c>
      <c r="K10" s="427" t="s">
        <v>123</v>
      </c>
      <c r="L10" s="425" t="s">
        <v>315</v>
      </c>
      <c r="M10" s="425" t="s">
        <v>315</v>
      </c>
      <c r="N10" s="426" t="s">
        <v>315</v>
      </c>
      <c r="O10" s="427" t="s">
        <v>123</v>
      </c>
      <c r="P10" s="424" t="s">
        <v>315</v>
      </c>
      <c r="Q10" s="425" t="s">
        <v>315</v>
      </c>
      <c r="R10" s="425" t="s">
        <v>315</v>
      </c>
      <c r="S10" s="425" t="s">
        <v>315</v>
      </c>
      <c r="T10" s="425" t="s">
        <v>315</v>
      </c>
      <c r="U10" s="426" t="s">
        <v>315</v>
      </c>
      <c r="V10" s="427" t="s">
        <v>123</v>
      </c>
      <c r="W10" s="424" t="s">
        <v>315</v>
      </c>
      <c r="X10" s="425" t="s">
        <v>315</v>
      </c>
      <c r="Y10" s="425" t="s">
        <v>315</v>
      </c>
      <c r="Z10" s="425" t="s">
        <v>315</v>
      </c>
      <c r="AA10" s="425" t="s">
        <v>315</v>
      </c>
      <c r="AB10" s="426" t="s">
        <v>315</v>
      </c>
      <c r="AC10" s="427" t="s">
        <v>123</v>
      </c>
      <c r="AD10" s="424" t="s">
        <v>315</v>
      </c>
      <c r="AE10" s="425" t="s">
        <v>315</v>
      </c>
      <c r="AF10" s="425" t="s">
        <v>315</v>
      </c>
      <c r="AG10" s="425" t="s">
        <v>315</v>
      </c>
      <c r="AH10" s="425" t="s">
        <v>315</v>
      </c>
      <c r="AI10" s="426" t="s">
        <v>315</v>
      </c>
      <c r="AJ10" s="427" t="s">
        <v>123</v>
      </c>
      <c r="AK10" s="348"/>
      <c r="AL10" s="348"/>
      <c r="AM10" s="349">
        <f>COUNTIF(L10:M10,"○")+COUNTIF(P10:T10,"○")+COUNTIF(W10:AA10,"○")+COUNTIF(AD10:AH10,"○")+COUNTIF(F10,"○")+COUNTIF(L10:M10,"〇")+COUNTIF(P10:T10,"〇")+COUNTIF(W10:AA10,"〇")+COUNTIF(AD10:AH10,"〇")+COUNTIF(F10,"〇")</f>
        <v>18</v>
      </c>
      <c r="AN10" s="350">
        <f>COUNTIF(N10,"○")+COUNTIF(AI10,"○")+COUNTIF(U10,"○")+COUNTIF(N10,"〇")+COUNTIF(U10,"〇")+COUNTIF(AB10,"〇")+COUNTIF(AB10,"○")+COUNTIF(AI10,"〇")+COUNTIF(G10,"〇")+COUNTIF(G10,"○")</f>
        <v>5</v>
      </c>
      <c r="AO10" s="351">
        <v>0</v>
      </c>
      <c r="AP10" s="352">
        <f>COUNTIF(H10:K10,"○")+COUNTIF(O10,"○")+COUNTIF(V10,"○")+COUNTIF(AC10,"○")+COUNTIF(H10:K10,"〇")+COUNTIF(O10,"〇")+COUNTIF(V10,"〇")+COUNTIF(AC10,"〇")+COUNTIF(AJ10,"○")+COUNTIF(AJ10,"〇")</f>
        <v>0</v>
      </c>
      <c r="AQ10" s="353">
        <f>SUM(AM10:AP10)</f>
        <v>23</v>
      </c>
    </row>
    <row r="11" spans="1:46" s="232" customFormat="1" ht="23.35" customHeight="1" x14ac:dyDescent="0.25">
      <c r="A11" s="1104" t="s">
        <v>105</v>
      </c>
      <c r="B11" s="328">
        <v>1</v>
      </c>
      <c r="C11" s="330">
        <f>B11+1</f>
        <v>2</v>
      </c>
      <c r="D11" s="330">
        <f t="shared" ref="D11:I11" si="3">C11+1</f>
        <v>3</v>
      </c>
      <c r="E11" s="330">
        <f t="shared" si="3"/>
        <v>4</v>
      </c>
      <c r="F11" s="330">
        <f t="shared" si="3"/>
        <v>5</v>
      </c>
      <c r="G11" s="362">
        <f t="shared" si="3"/>
        <v>6</v>
      </c>
      <c r="H11" s="329">
        <f t="shared" si="3"/>
        <v>7</v>
      </c>
      <c r="I11" s="330">
        <f t="shared" si="3"/>
        <v>8</v>
      </c>
      <c r="J11" s="330">
        <f>I11+1</f>
        <v>9</v>
      </c>
      <c r="K11" s="330">
        <f>J11+1</f>
        <v>10</v>
      </c>
      <c r="L11" s="330">
        <f t="shared" ref="L11:AE11" si="4">K11+1</f>
        <v>11</v>
      </c>
      <c r="M11" s="330">
        <f t="shared" si="4"/>
        <v>12</v>
      </c>
      <c r="N11" s="362">
        <f t="shared" si="4"/>
        <v>13</v>
      </c>
      <c r="O11" s="329">
        <f t="shared" si="4"/>
        <v>14</v>
      </c>
      <c r="P11" s="330">
        <f t="shared" si="4"/>
        <v>15</v>
      </c>
      <c r="Q11" s="330">
        <f t="shared" si="4"/>
        <v>16</v>
      </c>
      <c r="R11" s="330">
        <f t="shared" si="4"/>
        <v>17</v>
      </c>
      <c r="S11" s="330">
        <f t="shared" si="4"/>
        <v>18</v>
      </c>
      <c r="T11" s="330">
        <f t="shared" si="4"/>
        <v>19</v>
      </c>
      <c r="U11" s="362">
        <f t="shared" si="4"/>
        <v>20</v>
      </c>
      <c r="V11" s="329">
        <f t="shared" si="4"/>
        <v>21</v>
      </c>
      <c r="W11" s="330">
        <f t="shared" si="4"/>
        <v>22</v>
      </c>
      <c r="X11" s="330">
        <f t="shared" si="4"/>
        <v>23</v>
      </c>
      <c r="Y11" s="330">
        <f t="shared" si="4"/>
        <v>24</v>
      </c>
      <c r="Z11" s="330">
        <f t="shared" si="4"/>
        <v>25</v>
      </c>
      <c r="AA11" s="330">
        <f t="shared" si="4"/>
        <v>26</v>
      </c>
      <c r="AB11" s="362">
        <f t="shared" si="4"/>
        <v>27</v>
      </c>
      <c r="AC11" s="329">
        <f t="shared" si="4"/>
        <v>28</v>
      </c>
      <c r="AD11" s="330">
        <f t="shared" si="4"/>
        <v>29</v>
      </c>
      <c r="AE11" s="330">
        <f t="shared" si="4"/>
        <v>30</v>
      </c>
      <c r="AF11" s="348"/>
      <c r="AG11" s="348"/>
      <c r="AH11" s="348"/>
      <c r="AI11" s="348"/>
      <c r="AJ11" s="348"/>
      <c r="AK11" s="348"/>
      <c r="AL11" s="358"/>
      <c r="AM11" s="333">
        <f>AQ11-AN11-AO11-AP11</f>
        <v>22</v>
      </c>
      <c r="AN11" s="334">
        <v>4</v>
      </c>
      <c r="AO11" s="355">
        <v>0</v>
      </c>
      <c r="AP11" s="335">
        <v>4</v>
      </c>
      <c r="AQ11" s="336">
        <v>30</v>
      </c>
    </row>
    <row r="12" spans="1:46" s="232" customFormat="1" ht="23.35" customHeight="1" thickBot="1" x14ac:dyDescent="0.3">
      <c r="A12" s="1105"/>
      <c r="B12" s="425" t="s">
        <v>315</v>
      </c>
      <c r="C12" s="425" t="s">
        <v>315</v>
      </c>
      <c r="D12" s="425" t="s">
        <v>315</v>
      </c>
      <c r="E12" s="425" t="s">
        <v>315</v>
      </c>
      <c r="F12" s="425" t="s">
        <v>315</v>
      </c>
      <c r="G12" s="426" t="s">
        <v>315</v>
      </c>
      <c r="H12" s="427" t="s">
        <v>123</v>
      </c>
      <c r="I12" s="424" t="s">
        <v>315</v>
      </c>
      <c r="J12" s="425" t="s">
        <v>315</v>
      </c>
      <c r="K12" s="425" t="s">
        <v>315</v>
      </c>
      <c r="L12" s="425" t="s">
        <v>315</v>
      </c>
      <c r="M12" s="425" t="s">
        <v>315</v>
      </c>
      <c r="N12" s="426" t="s">
        <v>315</v>
      </c>
      <c r="O12" s="427" t="s">
        <v>123</v>
      </c>
      <c r="P12" s="424" t="s">
        <v>315</v>
      </c>
      <c r="Q12" s="425" t="s">
        <v>315</v>
      </c>
      <c r="R12" s="425" t="s">
        <v>315</v>
      </c>
      <c r="S12" s="425" t="s">
        <v>315</v>
      </c>
      <c r="T12" s="425" t="s">
        <v>315</v>
      </c>
      <c r="U12" s="426" t="s">
        <v>315</v>
      </c>
      <c r="V12" s="427" t="s">
        <v>123</v>
      </c>
      <c r="W12" s="424" t="s">
        <v>315</v>
      </c>
      <c r="X12" s="425" t="s">
        <v>315</v>
      </c>
      <c r="Y12" s="425" t="s">
        <v>315</v>
      </c>
      <c r="Z12" s="425" t="s">
        <v>315</v>
      </c>
      <c r="AA12" s="425" t="s">
        <v>315</v>
      </c>
      <c r="AB12" s="426" t="s">
        <v>315</v>
      </c>
      <c r="AC12" s="427" t="s">
        <v>123</v>
      </c>
      <c r="AD12" s="424" t="s">
        <v>315</v>
      </c>
      <c r="AE12" s="425" t="s">
        <v>315</v>
      </c>
      <c r="AF12" s="411"/>
      <c r="AG12" s="411"/>
      <c r="AH12" s="411"/>
      <c r="AI12" s="348"/>
      <c r="AJ12" s="348"/>
      <c r="AK12" s="348"/>
      <c r="AL12" s="356"/>
      <c r="AM12" s="337">
        <f>COUNTIF(I12:M12,"○")+COUNTIF(P12:T12,"○")+COUNTIF(W12:AA12,"○")+COUNTIF(AD12:AE12,"○")+COUNTIF(I12:M12,"〇")+COUNTIF(P12:T12,"〇")+COUNTIF(W12:AA12,"〇")+COUNTIF(AD12:AE12,"〇")+COUNTIF(B12:F12,"〇")+COUNTIF(B12:F12,"○")</f>
        <v>22</v>
      </c>
      <c r="AN12" s="338">
        <f>COUNTIF(AS12,"○")+COUNTIF(N12,"○")+COUNTIF(U12,"○")+COUNTIF(AB12,"○")+COUNTIF(G12,"○")+COUNTIF(AS12,"〇")+COUNTIF(N12,"〇")+COUNTIF(U12,"〇")+COUNTIF(AB12,"〇")+COUNTIF(G12,"〇")</f>
        <v>4</v>
      </c>
      <c r="AO12" s="355">
        <v>0</v>
      </c>
      <c r="AP12" s="339">
        <f>COUNTIF(H12,"○")+COUNTIF(O12,"○")+COUNTIF(V12,"○")+COUNTIF(AC12,"○")+COUNTIF(AJ12,"○")+COUNTIF(H12,"〇")+COUNTIF(O12,"〇")+COUNTIF(V12,"〇")+COUNTIF(AC12,"〇")+COUNTIF(AJ12,"〇")</f>
        <v>0</v>
      </c>
      <c r="AQ12" s="340">
        <f>SUM(AM12:AP12)</f>
        <v>26</v>
      </c>
    </row>
    <row r="13" spans="1:46" s="232" customFormat="1" ht="23.35" customHeight="1" x14ac:dyDescent="0.25">
      <c r="A13" s="1104" t="s">
        <v>106</v>
      </c>
      <c r="B13" s="410"/>
      <c r="C13" s="347"/>
      <c r="D13" s="330">
        <v>1</v>
      </c>
      <c r="E13" s="330">
        <f t="shared" ref="E13:I13" si="5">D13+1</f>
        <v>2</v>
      </c>
      <c r="F13" s="330">
        <f t="shared" si="5"/>
        <v>3</v>
      </c>
      <c r="G13" s="362">
        <f t="shared" si="5"/>
        <v>4</v>
      </c>
      <c r="H13" s="329">
        <f t="shared" si="5"/>
        <v>5</v>
      </c>
      <c r="I13" s="330">
        <f t="shared" si="5"/>
        <v>6</v>
      </c>
      <c r="J13" s="330">
        <f>I13+1</f>
        <v>7</v>
      </c>
      <c r="K13" s="330">
        <f t="shared" ref="K13:P13" si="6">J13+1</f>
        <v>8</v>
      </c>
      <c r="L13" s="330">
        <f t="shared" si="6"/>
        <v>9</v>
      </c>
      <c r="M13" s="330">
        <f t="shared" si="6"/>
        <v>10</v>
      </c>
      <c r="N13" s="362">
        <f t="shared" si="6"/>
        <v>11</v>
      </c>
      <c r="O13" s="329">
        <f t="shared" si="6"/>
        <v>12</v>
      </c>
      <c r="P13" s="330">
        <f t="shared" si="6"/>
        <v>13</v>
      </c>
      <c r="Q13" s="330">
        <f>P13+1</f>
        <v>14</v>
      </c>
      <c r="R13" s="330">
        <f>Q13+1</f>
        <v>15</v>
      </c>
      <c r="S13" s="330">
        <f t="shared" ref="S13:AA13" si="7">R13+1</f>
        <v>16</v>
      </c>
      <c r="T13" s="330">
        <f t="shared" si="7"/>
        <v>17</v>
      </c>
      <c r="U13" s="362">
        <f t="shared" si="7"/>
        <v>18</v>
      </c>
      <c r="V13" s="329">
        <f t="shared" si="7"/>
        <v>19</v>
      </c>
      <c r="W13" s="331">
        <f t="shared" si="7"/>
        <v>20</v>
      </c>
      <c r="X13" s="330">
        <f t="shared" si="7"/>
        <v>21</v>
      </c>
      <c r="Y13" s="330">
        <f t="shared" si="7"/>
        <v>22</v>
      </c>
      <c r="Z13" s="330">
        <f t="shared" si="7"/>
        <v>23</v>
      </c>
      <c r="AA13" s="330">
        <f t="shared" si="7"/>
        <v>24</v>
      </c>
      <c r="AB13" s="362">
        <f>AA13+1</f>
        <v>25</v>
      </c>
      <c r="AC13" s="357">
        <f>AB13+1</f>
        <v>26</v>
      </c>
      <c r="AD13" s="323">
        <f t="shared" ref="AD13:AH13" si="8">AC13+1</f>
        <v>27</v>
      </c>
      <c r="AE13" s="365">
        <f t="shared" si="8"/>
        <v>28</v>
      </c>
      <c r="AF13" s="365">
        <f t="shared" si="8"/>
        <v>29</v>
      </c>
      <c r="AG13" s="365">
        <f t="shared" si="8"/>
        <v>30</v>
      </c>
      <c r="AH13" s="405">
        <f t="shared" si="8"/>
        <v>31</v>
      </c>
      <c r="AI13" s="412"/>
      <c r="AJ13" s="354"/>
      <c r="AK13" s="354"/>
      <c r="AL13" s="354"/>
      <c r="AM13" s="342">
        <f>AQ13-AN13-AO13-AP13</f>
        <v>17</v>
      </c>
      <c r="AN13" s="343">
        <v>4</v>
      </c>
      <c r="AO13" s="343">
        <v>5</v>
      </c>
      <c r="AP13" s="345">
        <v>5</v>
      </c>
      <c r="AQ13" s="346">
        <v>31</v>
      </c>
      <c r="AR13" s="240"/>
    </row>
    <row r="14" spans="1:46" s="232" customFormat="1" ht="23.35" customHeight="1" thickBot="1" x14ac:dyDescent="0.3">
      <c r="A14" s="1105"/>
      <c r="B14" s="410"/>
      <c r="C14" s="347"/>
      <c r="D14" s="425" t="s">
        <v>315</v>
      </c>
      <c r="E14" s="425" t="s">
        <v>315</v>
      </c>
      <c r="F14" s="425" t="s">
        <v>315</v>
      </c>
      <c r="G14" s="426" t="s">
        <v>315</v>
      </c>
      <c r="H14" s="427" t="s">
        <v>123</v>
      </c>
      <c r="I14" s="424" t="s">
        <v>315</v>
      </c>
      <c r="J14" s="425" t="s">
        <v>315</v>
      </c>
      <c r="K14" s="425" t="s">
        <v>315</v>
      </c>
      <c r="L14" s="425" t="s">
        <v>315</v>
      </c>
      <c r="M14" s="425" t="s">
        <v>315</v>
      </c>
      <c r="N14" s="426" t="s">
        <v>315</v>
      </c>
      <c r="O14" s="427" t="s">
        <v>123</v>
      </c>
      <c r="P14" s="424" t="s">
        <v>315</v>
      </c>
      <c r="Q14" s="425" t="s">
        <v>315</v>
      </c>
      <c r="R14" s="425" t="s">
        <v>315</v>
      </c>
      <c r="S14" s="425" t="s">
        <v>315</v>
      </c>
      <c r="T14" s="425" t="s">
        <v>315</v>
      </c>
      <c r="U14" s="426" t="s">
        <v>315</v>
      </c>
      <c r="V14" s="427" t="s">
        <v>123</v>
      </c>
      <c r="W14" s="427" t="s">
        <v>123</v>
      </c>
      <c r="X14" s="425" t="s">
        <v>315</v>
      </c>
      <c r="Y14" s="425" t="s">
        <v>315</v>
      </c>
      <c r="Z14" s="425" t="s">
        <v>315</v>
      </c>
      <c r="AA14" s="425" t="s">
        <v>315</v>
      </c>
      <c r="AB14" s="426" t="s">
        <v>315</v>
      </c>
      <c r="AC14" s="427" t="s">
        <v>123</v>
      </c>
      <c r="AD14" s="419" t="s">
        <v>315</v>
      </c>
      <c r="AE14" s="420" t="s">
        <v>315</v>
      </c>
      <c r="AF14" s="420" t="s">
        <v>315</v>
      </c>
      <c r="AG14" s="420" t="s">
        <v>315</v>
      </c>
      <c r="AH14" s="421" t="s">
        <v>315</v>
      </c>
      <c r="AI14" s="413"/>
      <c r="AJ14" s="347"/>
      <c r="AK14" s="347"/>
      <c r="AL14" s="347"/>
      <c r="AM14" s="349">
        <f>COUNTIF(D14:F14,"○")+COUNTIF(I14:M14,"○")+COUNTIF(P14:T14,"○")+COUNTIF(X14:AA14,"○")+COUNTIF(D14:F14,"〇")+COUNTIF(I14:M14,"〇")+COUNTIF(P14:T14,"〇")+COUNTIF(X14:AA14,"〇")</f>
        <v>17</v>
      </c>
      <c r="AN14" s="350">
        <f>COUNTIF(G14,"○")+COUNTIF(AB14,"○")+COUNTIF(N14,"○")+COUNTIF(U14,"○")+COUNTIF(G14,"〇")+COUNTIF(AB14,"〇")+COUNTIF(N14,"〇")+COUNTIF(U14,"〇")</f>
        <v>4</v>
      </c>
      <c r="AO14" s="350">
        <f>COUNTIF(AD14:AH14,"○")+COUNTIF(AJ13:AL13,"○")+COUNTIF(AD14:AH14,"〇")+COUNTIF(AJ13:AL13,"〇")</f>
        <v>5</v>
      </c>
      <c r="AP14" s="352">
        <f>COUNTIF(O14,"○")+COUNTIF(H14,"○")+COUNTIF(V14:W14,"○")+COUNTIF(AC14,"○")+COUNTIF(O14,"〇")+COUNTIF(H14,"〇")+COUNTIF(V14:W14,"〇")+COUNTIF(AC14,"〇")</f>
        <v>0</v>
      </c>
      <c r="AQ14" s="353">
        <f>SUM(AM14:AP14)</f>
        <v>26</v>
      </c>
      <c r="AS14"/>
      <c r="AT14"/>
    </row>
    <row r="15" spans="1:46" s="232" customFormat="1" ht="23.35" customHeight="1" x14ac:dyDescent="0.25">
      <c r="A15" s="1104" t="s">
        <v>107</v>
      </c>
      <c r="B15" s="404"/>
      <c r="C15" s="354"/>
      <c r="D15" s="354"/>
      <c r="E15" s="354"/>
      <c r="F15" s="354"/>
      <c r="G15" s="362">
        <v>1</v>
      </c>
      <c r="H15" s="357">
        <f t="shared" ref="H15:AK15" si="9">G15+1</f>
        <v>2</v>
      </c>
      <c r="I15" s="323">
        <f t="shared" si="9"/>
        <v>3</v>
      </c>
      <c r="J15" s="365">
        <f t="shared" si="9"/>
        <v>4</v>
      </c>
      <c r="K15" s="365">
        <f t="shared" si="9"/>
        <v>5</v>
      </c>
      <c r="L15" s="365">
        <f t="shared" si="9"/>
        <v>6</v>
      </c>
      <c r="M15" s="405">
        <f t="shared" si="9"/>
        <v>7</v>
      </c>
      <c r="N15" s="406">
        <f t="shared" si="9"/>
        <v>8</v>
      </c>
      <c r="O15" s="357">
        <f t="shared" si="9"/>
        <v>9</v>
      </c>
      <c r="P15" s="327">
        <f t="shared" si="9"/>
        <v>10</v>
      </c>
      <c r="Q15" s="366">
        <f t="shared" si="9"/>
        <v>11</v>
      </c>
      <c r="R15" s="323">
        <f t="shared" si="9"/>
        <v>12</v>
      </c>
      <c r="S15" s="365">
        <f t="shared" si="9"/>
        <v>13</v>
      </c>
      <c r="T15" s="405">
        <f t="shared" si="9"/>
        <v>14</v>
      </c>
      <c r="U15" s="406">
        <f t="shared" si="9"/>
        <v>15</v>
      </c>
      <c r="V15" s="357">
        <f t="shared" si="9"/>
        <v>16</v>
      </c>
      <c r="W15" s="323">
        <f t="shared" si="9"/>
        <v>17</v>
      </c>
      <c r="X15" s="365">
        <f t="shared" si="9"/>
        <v>18</v>
      </c>
      <c r="Y15" s="365">
        <f t="shared" si="9"/>
        <v>19</v>
      </c>
      <c r="Z15" s="365">
        <f t="shared" si="9"/>
        <v>20</v>
      </c>
      <c r="AA15" s="405">
        <f t="shared" si="9"/>
        <v>21</v>
      </c>
      <c r="AB15" s="406">
        <f t="shared" si="9"/>
        <v>22</v>
      </c>
      <c r="AC15" s="329">
        <f t="shared" si="9"/>
        <v>23</v>
      </c>
      <c r="AD15" s="341">
        <f t="shared" si="9"/>
        <v>24</v>
      </c>
      <c r="AE15" s="341">
        <f t="shared" si="9"/>
        <v>25</v>
      </c>
      <c r="AF15" s="341">
        <f t="shared" si="9"/>
        <v>26</v>
      </c>
      <c r="AG15" s="341">
        <f t="shared" si="9"/>
        <v>27</v>
      </c>
      <c r="AH15" s="341">
        <f t="shared" si="9"/>
        <v>28</v>
      </c>
      <c r="AI15" s="362">
        <f t="shared" si="9"/>
        <v>29</v>
      </c>
      <c r="AJ15" s="329">
        <f t="shared" si="9"/>
        <v>30</v>
      </c>
      <c r="AK15" s="341">
        <f t="shared" si="9"/>
        <v>31</v>
      </c>
      <c r="AL15" s="358"/>
      <c r="AM15" s="333">
        <f>AQ15-AN15-AO15-AP15</f>
        <v>6</v>
      </c>
      <c r="AN15" s="334">
        <v>5</v>
      </c>
      <c r="AO15" s="334">
        <v>14</v>
      </c>
      <c r="AP15" s="335">
        <v>6</v>
      </c>
      <c r="AQ15" s="336">
        <v>31</v>
      </c>
    </row>
    <row r="16" spans="1:46" s="232" customFormat="1" ht="23.35" customHeight="1" thickBot="1" x14ac:dyDescent="0.3">
      <c r="A16" s="1105"/>
      <c r="B16" s="410"/>
      <c r="C16" s="347"/>
      <c r="D16" s="354"/>
      <c r="E16" s="354"/>
      <c r="F16" s="354"/>
      <c r="G16" s="426" t="s">
        <v>315</v>
      </c>
      <c r="H16" s="427" t="s">
        <v>315</v>
      </c>
      <c r="I16" s="419" t="s">
        <v>302</v>
      </c>
      <c r="J16" s="420" t="s">
        <v>302</v>
      </c>
      <c r="K16" s="420" t="s">
        <v>302</v>
      </c>
      <c r="L16" s="420" t="s">
        <v>302</v>
      </c>
      <c r="M16" s="421" t="s">
        <v>302</v>
      </c>
      <c r="N16" s="422" t="s">
        <v>350</v>
      </c>
      <c r="O16" s="423" t="s">
        <v>349</v>
      </c>
      <c r="P16" s="430" t="s">
        <v>350</v>
      </c>
      <c r="Q16" s="431" t="s">
        <v>123</v>
      </c>
      <c r="R16" s="419" t="s">
        <v>123</v>
      </c>
      <c r="S16" s="420" t="s">
        <v>123</v>
      </c>
      <c r="T16" s="421" t="s">
        <v>123</v>
      </c>
      <c r="U16" s="422" t="s">
        <v>123</v>
      </c>
      <c r="V16" s="423" t="s">
        <v>349</v>
      </c>
      <c r="W16" s="419" t="s">
        <v>302</v>
      </c>
      <c r="X16" s="420" t="s">
        <v>302</v>
      </c>
      <c r="Y16" s="420" t="s">
        <v>302</v>
      </c>
      <c r="Z16" s="420" t="s">
        <v>302</v>
      </c>
      <c r="AA16" s="421" t="s">
        <v>302</v>
      </c>
      <c r="AB16" s="422" t="s">
        <v>302</v>
      </c>
      <c r="AC16" s="427" t="s">
        <v>349</v>
      </c>
      <c r="AD16" s="425" t="s">
        <v>302</v>
      </c>
      <c r="AE16" s="425" t="s">
        <v>302</v>
      </c>
      <c r="AF16" s="425" t="s">
        <v>302</v>
      </c>
      <c r="AG16" s="425" t="s">
        <v>302</v>
      </c>
      <c r="AH16" s="425" t="s">
        <v>302</v>
      </c>
      <c r="AI16" s="426" t="s">
        <v>302</v>
      </c>
      <c r="AJ16" s="427" t="s">
        <v>349</v>
      </c>
      <c r="AK16" s="425" t="s">
        <v>315</v>
      </c>
      <c r="AL16" s="356"/>
      <c r="AM16" s="337">
        <f>COUNTIF(AK16,"○")+COUNTIF(AD16:AH16,"○")+COUNTIF(AK16,"〇")+COUNTIF(AD16:AH16,"〇")</f>
        <v>6</v>
      </c>
      <c r="AN16" s="338">
        <f>COUNTIF(G16,"○")+COUNTIF(U16,"○")+COUNTIF(AB16,"○")+COUNTIF(N16,"○")+COUNTIF(AI16,"○")+COUNTIF(G16,"〇")+COUNTIF(U16,"〇")+COUNTIF(AB16,"〇")+COUNTIF(N16,"〇")+COUNTIF(AI16,"〇")</f>
        <v>3</v>
      </c>
      <c r="AO16" s="338">
        <f>COUNTIF(P16,"○")+COUNTIF(I16:M16,"○")+COUNTIF(R16:T16,"○")+COUNTIF(W16:AA16,"○")+COUNTIF(P16,"〇")+COUNTIF(I16:M16,"〇")+COUNTIF(R16:T16,"〇")+COUNTIF(W16:AA16,"〇")</f>
        <v>10</v>
      </c>
      <c r="AP16" s="339">
        <f>COUNTIF(H16,"○")+COUNTIF(AJ16,"○")+COUNTIF(V16,"○")+COUNTIF(AC16,"○")+COUNTIF(O16,"○")+COUNTIF(H16,"〇")+COUNTIF(AJ16,"〇")+COUNTIF(V16,"〇")+COUNTIF(AC16,"〇")+COUNTIF(O16,"〇")+COUNTIF(Q16,"○")+COUNTIF(Q16,"〇")</f>
        <v>1</v>
      </c>
      <c r="AQ16" s="340">
        <f>SUM(AM16:AP16)</f>
        <v>20</v>
      </c>
    </row>
    <row r="17" spans="1:43" s="232" customFormat="1" ht="23.35" customHeight="1" x14ac:dyDescent="0.25">
      <c r="A17" s="1104" t="s">
        <v>108</v>
      </c>
      <c r="B17" s="410"/>
      <c r="C17" s="330">
        <v>1</v>
      </c>
      <c r="D17" s="330">
        <f t="shared" ref="D17:I17" si="10">C17+1</f>
        <v>2</v>
      </c>
      <c r="E17" s="330">
        <f t="shared" si="10"/>
        <v>3</v>
      </c>
      <c r="F17" s="330">
        <f t="shared" si="10"/>
        <v>4</v>
      </c>
      <c r="G17" s="362">
        <f t="shared" si="10"/>
        <v>5</v>
      </c>
      <c r="H17" s="329">
        <f t="shared" si="10"/>
        <v>6</v>
      </c>
      <c r="I17" s="341">
        <f t="shared" si="10"/>
        <v>7</v>
      </c>
      <c r="J17" s="341">
        <f>I17+1</f>
        <v>8</v>
      </c>
      <c r="K17" s="341">
        <f t="shared" ref="K17:AF17" si="11">J17+1</f>
        <v>9</v>
      </c>
      <c r="L17" s="341">
        <f t="shared" si="11"/>
        <v>10</v>
      </c>
      <c r="M17" s="341">
        <f t="shared" si="11"/>
        <v>11</v>
      </c>
      <c r="N17" s="362">
        <f t="shared" si="11"/>
        <v>12</v>
      </c>
      <c r="O17" s="329">
        <f t="shared" si="11"/>
        <v>13</v>
      </c>
      <c r="P17" s="341">
        <f t="shared" si="11"/>
        <v>14</v>
      </c>
      <c r="Q17" s="330">
        <f t="shared" si="11"/>
        <v>15</v>
      </c>
      <c r="R17" s="341">
        <f t="shared" si="11"/>
        <v>16</v>
      </c>
      <c r="S17" s="341">
        <f t="shared" si="11"/>
        <v>17</v>
      </c>
      <c r="T17" s="341">
        <f t="shared" si="11"/>
        <v>18</v>
      </c>
      <c r="U17" s="362">
        <f t="shared" si="11"/>
        <v>19</v>
      </c>
      <c r="V17" s="329">
        <f t="shared" si="11"/>
        <v>20</v>
      </c>
      <c r="W17" s="360">
        <f t="shared" si="11"/>
        <v>21</v>
      </c>
      <c r="X17" s="360">
        <f t="shared" si="11"/>
        <v>22</v>
      </c>
      <c r="Y17" s="360">
        <f t="shared" si="11"/>
        <v>23</v>
      </c>
      <c r="Z17" s="341">
        <f t="shared" si="11"/>
        <v>24</v>
      </c>
      <c r="AA17" s="341">
        <f t="shared" si="11"/>
        <v>25</v>
      </c>
      <c r="AB17" s="362">
        <f t="shared" si="11"/>
        <v>26</v>
      </c>
      <c r="AC17" s="329">
        <f t="shared" si="11"/>
        <v>27</v>
      </c>
      <c r="AD17" s="330">
        <f t="shared" si="11"/>
        <v>28</v>
      </c>
      <c r="AE17" s="330">
        <f t="shared" si="11"/>
        <v>29</v>
      </c>
      <c r="AF17" s="330">
        <f t="shared" si="11"/>
        <v>30</v>
      </c>
      <c r="AG17" s="354"/>
      <c r="AH17" s="354"/>
      <c r="AI17" s="354"/>
      <c r="AJ17" s="354"/>
      <c r="AK17" s="354"/>
      <c r="AL17" s="358"/>
      <c r="AM17" s="342">
        <f>AQ17-AN17-AO17-AP17</f>
        <v>19</v>
      </c>
      <c r="AN17" s="343">
        <v>4</v>
      </c>
      <c r="AO17" s="344"/>
      <c r="AP17" s="345">
        <v>7</v>
      </c>
      <c r="AQ17" s="346">
        <v>30</v>
      </c>
    </row>
    <row r="18" spans="1:43" s="232" customFormat="1" ht="23.35" customHeight="1" x14ac:dyDescent="0.25">
      <c r="A18" s="1105"/>
      <c r="B18" s="410"/>
      <c r="C18" s="425" t="s">
        <v>302</v>
      </c>
      <c r="D18" s="425" t="s">
        <v>302</v>
      </c>
      <c r="E18" s="425" t="s">
        <v>302</v>
      </c>
      <c r="F18" s="425" t="s">
        <v>302</v>
      </c>
      <c r="G18" s="426" t="s">
        <v>302</v>
      </c>
      <c r="H18" s="427" t="s">
        <v>349</v>
      </c>
      <c r="I18" s="425" t="s">
        <v>302</v>
      </c>
      <c r="J18" s="425" t="s">
        <v>302</v>
      </c>
      <c r="K18" s="425" t="s">
        <v>302</v>
      </c>
      <c r="L18" s="425" t="s">
        <v>302</v>
      </c>
      <c r="M18" s="425" t="s">
        <v>302</v>
      </c>
      <c r="N18" s="426" t="s">
        <v>302</v>
      </c>
      <c r="O18" s="427" t="s">
        <v>349</v>
      </c>
      <c r="P18" s="425" t="s">
        <v>302</v>
      </c>
      <c r="Q18" s="425" t="s">
        <v>302</v>
      </c>
      <c r="R18" s="425" t="s">
        <v>302</v>
      </c>
      <c r="S18" s="425" t="s">
        <v>302</v>
      </c>
      <c r="T18" s="425" t="s">
        <v>302</v>
      </c>
      <c r="U18" s="426" t="s">
        <v>302</v>
      </c>
      <c r="V18" s="427" t="s">
        <v>349</v>
      </c>
      <c r="W18" s="427" t="s">
        <v>123</v>
      </c>
      <c r="X18" s="427" t="s">
        <v>123</v>
      </c>
      <c r="Y18" s="427" t="s">
        <v>123</v>
      </c>
      <c r="Z18" s="425" t="s">
        <v>302</v>
      </c>
      <c r="AA18" s="425" t="s">
        <v>302</v>
      </c>
      <c r="AB18" s="426" t="s">
        <v>302</v>
      </c>
      <c r="AC18" s="427" t="s">
        <v>349</v>
      </c>
      <c r="AD18" s="425" t="s">
        <v>302</v>
      </c>
      <c r="AE18" s="425" t="s">
        <v>302</v>
      </c>
      <c r="AF18" s="425" t="s">
        <v>302</v>
      </c>
      <c r="AG18" s="354"/>
      <c r="AH18" s="354"/>
      <c r="AI18" s="354"/>
      <c r="AJ18" s="354"/>
      <c r="AK18" s="354"/>
      <c r="AL18" s="356"/>
      <c r="AM18" s="349">
        <f>COUNTIF(I18:M18,"○")+COUNTIF(P18:T18,"○")+COUNTIF(Z18:AA18,"○")+COUNTIF(C18:F18,"○")+COUNTIF(AD18:AF18,"○")+COUNTIF(I18:M18,"〇")+COUNTIF(P18:T18,"〇")+COUNTIF(Z18:AA18,"〇")+COUNTIF(C18:F18,"〇")+COUNTIF(AD18:AF18,"〇")+COUNTIF(AI18,"〇")+COUNTIF(AJ18,"○")</f>
        <v>19</v>
      </c>
      <c r="AN18" s="350">
        <f>COUNTIF(N18,"○")+COUNTIF(U18,"○")+COUNTIF(AB18,"○")+COUNTIF(G18,"○")+COUNTIF(N18,"〇")+COUNTIF(U18,"〇")+COUNTIF(AB18,"〇")+COUNTIF(G18,"〇")</f>
        <v>4</v>
      </c>
      <c r="AO18" s="351">
        <v>0</v>
      </c>
      <c r="AP18" s="352">
        <f>COUNTIF(H18,"○")+COUNTIF(O18,"○")+COUNTIF(V18:Y18,"○")+COUNTIF(AC18,"○")+COUNTIF(AI18,"○")+COUNTIF(H18,"〇")+COUNTIF(O18,"〇")+COUNTIF(V18:Y18,"〇")+COUNTIF(AC18,"〇")+COUNTIF(AI18,"〇")</f>
        <v>0</v>
      </c>
      <c r="AQ18" s="353">
        <f>SUM(AM18:AP18)</f>
        <v>23</v>
      </c>
    </row>
    <row r="19" spans="1:43" s="232" customFormat="1" ht="23.35" customHeight="1" x14ac:dyDescent="0.25">
      <c r="A19" s="1104" t="s">
        <v>283</v>
      </c>
      <c r="B19" s="404"/>
      <c r="C19" s="354"/>
      <c r="D19" s="354"/>
      <c r="E19" s="330">
        <v>1</v>
      </c>
      <c r="F19" s="330">
        <f t="shared" ref="F19:AI19" si="12">E19+1</f>
        <v>2</v>
      </c>
      <c r="G19" s="362">
        <f t="shared" si="12"/>
        <v>3</v>
      </c>
      <c r="H19" s="329">
        <f t="shared" si="12"/>
        <v>4</v>
      </c>
      <c r="I19" s="330">
        <f t="shared" si="12"/>
        <v>5</v>
      </c>
      <c r="J19" s="330">
        <f t="shared" si="12"/>
        <v>6</v>
      </c>
      <c r="K19" s="330">
        <f t="shared" si="12"/>
        <v>7</v>
      </c>
      <c r="L19" s="330">
        <f t="shared" si="12"/>
        <v>8</v>
      </c>
      <c r="M19" s="330">
        <f t="shared" si="12"/>
        <v>9</v>
      </c>
      <c r="N19" s="362">
        <f t="shared" si="12"/>
        <v>10</v>
      </c>
      <c r="O19" s="329">
        <f t="shared" si="12"/>
        <v>11</v>
      </c>
      <c r="P19" s="331">
        <f t="shared" si="12"/>
        <v>12</v>
      </c>
      <c r="Q19" s="330">
        <f t="shared" si="12"/>
        <v>13</v>
      </c>
      <c r="R19" s="330">
        <f t="shared" si="12"/>
        <v>14</v>
      </c>
      <c r="S19" s="330">
        <f t="shared" si="12"/>
        <v>15</v>
      </c>
      <c r="T19" s="330">
        <f t="shared" si="12"/>
        <v>16</v>
      </c>
      <c r="U19" s="362">
        <f t="shared" si="12"/>
        <v>17</v>
      </c>
      <c r="V19" s="329">
        <f t="shared" si="12"/>
        <v>18</v>
      </c>
      <c r="W19" s="330">
        <f t="shared" si="12"/>
        <v>19</v>
      </c>
      <c r="X19" s="330">
        <f t="shared" si="12"/>
        <v>20</v>
      </c>
      <c r="Y19" s="330">
        <f t="shared" si="12"/>
        <v>21</v>
      </c>
      <c r="Z19" s="330">
        <f t="shared" si="12"/>
        <v>22</v>
      </c>
      <c r="AA19" s="330">
        <f t="shared" si="12"/>
        <v>23</v>
      </c>
      <c r="AB19" s="362">
        <f t="shared" si="12"/>
        <v>24</v>
      </c>
      <c r="AC19" s="329">
        <f t="shared" si="12"/>
        <v>25</v>
      </c>
      <c r="AD19" s="330">
        <f t="shared" si="12"/>
        <v>26</v>
      </c>
      <c r="AE19" s="330">
        <f t="shared" si="12"/>
        <v>27</v>
      </c>
      <c r="AF19" s="330">
        <f t="shared" si="12"/>
        <v>28</v>
      </c>
      <c r="AG19" s="330">
        <f t="shared" si="12"/>
        <v>29</v>
      </c>
      <c r="AH19" s="330">
        <f t="shared" si="12"/>
        <v>30</v>
      </c>
      <c r="AI19" s="362">
        <f t="shared" si="12"/>
        <v>31</v>
      </c>
      <c r="AJ19" s="354"/>
      <c r="AK19" s="354"/>
      <c r="AL19" s="358"/>
      <c r="AM19" s="333">
        <f>AQ19-AN19-AO19-AP19</f>
        <v>21</v>
      </c>
      <c r="AN19" s="334">
        <v>5</v>
      </c>
      <c r="AO19" s="361"/>
      <c r="AP19" s="335">
        <v>5</v>
      </c>
      <c r="AQ19" s="336">
        <v>31</v>
      </c>
    </row>
    <row r="20" spans="1:43" s="232" customFormat="1" ht="23.35" customHeight="1" x14ac:dyDescent="0.25">
      <c r="A20" s="1105"/>
      <c r="B20" s="404"/>
      <c r="C20" s="354"/>
      <c r="D20" s="354"/>
      <c r="E20" s="425" t="s">
        <v>302</v>
      </c>
      <c r="F20" s="425" t="s">
        <v>302</v>
      </c>
      <c r="G20" s="426" t="s">
        <v>302</v>
      </c>
      <c r="H20" s="427" t="s">
        <v>349</v>
      </c>
      <c r="I20" s="425" t="s">
        <v>302</v>
      </c>
      <c r="J20" s="425" t="s">
        <v>302</v>
      </c>
      <c r="K20" s="425" t="s">
        <v>302</v>
      </c>
      <c r="L20" s="425" t="s">
        <v>302</v>
      </c>
      <c r="M20" s="425" t="s">
        <v>302</v>
      </c>
      <c r="N20" s="426" t="s">
        <v>302</v>
      </c>
      <c r="O20" s="427" t="s">
        <v>349</v>
      </c>
      <c r="P20" s="427" t="s">
        <v>123</v>
      </c>
      <c r="Q20" s="425" t="s">
        <v>302</v>
      </c>
      <c r="R20" s="425" t="s">
        <v>302</v>
      </c>
      <c r="S20" s="425" t="s">
        <v>302</v>
      </c>
      <c r="T20" s="425" t="s">
        <v>302</v>
      </c>
      <c r="U20" s="426" t="s">
        <v>302</v>
      </c>
      <c r="V20" s="427" t="s">
        <v>349</v>
      </c>
      <c r="W20" s="425" t="s">
        <v>302</v>
      </c>
      <c r="X20" s="425" t="s">
        <v>302</v>
      </c>
      <c r="Y20" s="425" t="s">
        <v>302</v>
      </c>
      <c r="Z20" s="425" t="s">
        <v>302</v>
      </c>
      <c r="AA20" s="425" t="s">
        <v>302</v>
      </c>
      <c r="AB20" s="426" t="s">
        <v>302</v>
      </c>
      <c r="AC20" s="427" t="s">
        <v>349</v>
      </c>
      <c r="AD20" s="425" t="s">
        <v>302</v>
      </c>
      <c r="AE20" s="425" t="s">
        <v>302</v>
      </c>
      <c r="AF20" s="425" t="s">
        <v>302</v>
      </c>
      <c r="AG20" s="425" t="s">
        <v>302</v>
      </c>
      <c r="AH20" s="425" t="s">
        <v>302</v>
      </c>
      <c r="AI20" s="426" t="s">
        <v>302</v>
      </c>
      <c r="AJ20" s="347"/>
      <c r="AK20" s="347"/>
      <c r="AL20" s="356"/>
      <c r="AM20" s="337">
        <f>COUNTIF(I20:M20,"○")+COUNTIF(Q20:T20,"○")+COUNTIF(W20:AA20,"○")+COUNTIF(AD20:AH20,"○")+COUNTIF(E20:F20,"○")+COUNTIF(I20:M20,"〇")+COUNTIF(Q20:T20,"〇")+COUNTIF(W20:AA20,"〇")+COUNTIF(AD20:AH20,"〇")+COUNTIF(E20:F20,"〇")</f>
        <v>21</v>
      </c>
      <c r="AN20" s="338">
        <f>COUNTIF(G20,"○")+COUNTIF(N20,"○")+COUNTIF(U20,"○")+COUNTIF(AB20,"○")+COUNTIF(G20,"〇")+COUNTIF(N20,"〇")+COUNTIF(U20,"〇")+COUNTIF(AB20,"〇")+COUNTIF(AI20,"○")+COUNTIF(AI20,"〇")</f>
        <v>5</v>
      </c>
      <c r="AO20" s="355">
        <v>0</v>
      </c>
      <c r="AP20" s="339">
        <f>COUNTIF(O20:P20,"○")+COUNTIF(V20,"○")+COUNTIF(AC20,"○")+COUNTIF(H20,"○")+COUNTIF(O20:P20,"〇")+COUNTIF(V20,"〇")+COUNTIF(AC20,"〇")+COUNTIF(H20,"〇")</f>
        <v>0</v>
      </c>
      <c r="AQ20" s="340">
        <f>SUM(AM20:AP20)</f>
        <v>26</v>
      </c>
    </row>
    <row r="21" spans="1:43" s="232" customFormat="1" ht="23.35" customHeight="1" x14ac:dyDescent="0.25">
      <c r="A21" s="1104" t="s">
        <v>284</v>
      </c>
      <c r="B21" s="404"/>
      <c r="C21" s="354"/>
      <c r="D21" s="354"/>
      <c r="E21" s="354"/>
      <c r="F21" s="354"/>
      <c r="G21" s="354"/>
      <c r="H21" s="329">
        <v>1</v>
      </c>
      <c r="I21" s="330">
        <f>H21+1</f>
        <v>2</v>
      </c>
      <c r="J21" s="331">
        <f t="shared" ref="J21:AK21" si="13">I21+1</f>
        <v>3</v>
      </c>
      <c r="K21" s="330">
        <f t="shared" si="13"/>
        <v>4</v>
      </c>
      <c r="L21" s="330">
        <f t="shared" si="13"/>
        <v>5</v>
      </c>
      <c r="M21" s="330">
        <f t="shared" si="13"/>
        <v>6</v>
      </c>
      <c r="N21" s="362">
        <f t="shared" si="13"/>
        <v>7</v>
      </c>
      <c r="O21" s="329">
        <f t="shared" si="13"/>
        <v>8</v>
      </c>
      <c r="P21" s="330">
        <f t="shared" si="13"/>
        <v>9</v>
      </c>
      <c r="Q21" s="330">
        <f t="shared" si="13"/>
        <v>10</v>
      </c>
      <c r="R21" s="330">
        <f t="shared" si="13"/>
        <v>11</v>
      </c>
      <c r="S21" s="330">
        <f t="shared" si="13"/>
        <v>12</v>
      </c>
      <c r="T21" s="330">
        <f t="shared" si="13"/>
        <v>13</v>
      </c>
      <c r="U21" s="362">
        <f t="shared" si="13"/>
        <v>14</v>
      </c>
      <c r="V21" s="329">
        <f t="shared" si="13"/>
        <v>15</v>
      </c>
      <c r="W21" s="330">
        <f t="shared" si="13"/>
        <v>16</v>
      </c>
      <c r="X21" s="330">
        <f t="shared" si="13"/>
        <v>17</v>
      </c>
      <c r="Y21" s="330">
        <f t="shared" si="13"/>
        <v>18</v>
      </c>
      <c r="Z21" s="330">
        <f t="shared" si="13"/>
        <v>19</v>
      </c>
      <c r="AA21" s="330">
        <f t="shared" si="13"/>
        <v>20</v>
      </c>
      <c r="AB21" s="362">
        <f t="shared" si="13"/>
        <v>21</v>
      </c>
      <c r="AC21" s="329">
        <f t="shared" si="13"/>
        <v>22</v>
      </c>
      <c r="AD21" s="331">
        <f t="shared" si="13"/>
        <v>23</v>
      </c>
      <c r="AE21" s="330">
        <f t="shared" si="13"/>
        <v>24</v>
      </c>
      <c r="AF21" s="330">
        <f t="shared" si="13"/>
        <v>25</v>
      </c>
      <c r="AG21" s="330">
        <f t="shared" si="13"/>
        <v>26</v>
      </c>
      <c r="AH21" s="330">
        <f t="shared" si="13"/>
        <v>27</v>
      </c>
      <c r="AI21" s="362">
        <f t="shared" si="13"/>
        <v>28</v>
      </c>
      <c r="AJ21" s="329">
        <f t="shared" si="13"/>
        <v>29</v>
      </c>
      <c r="AK21" s="330">
        <f t="shared" si="13"/>
        <v>30</v>
      </c>
      <c r="AL21" s="414"/>
      <c r="AM21" s="342">
        <f>AQ21-AN21-AO21-AP21</f>
        <v>19</v>
      </c>
      <c r="AN21" s="343">
        <v>4</v>
      </c>
      <c r="AO21" s="344"/>
      <c r="AP21" s="345">
        <v>7</v>
      </c>
      <c r="AQ21" s="346">
        <v>30</v>
      </c>
    </row>
    <row r="22" spans="1:43" s="232" customFormat="1" ht="23.35" customHeight="1" thickBot="1" x14ac:dyDescent="0.3">
      <c r="A22" s="1105"/>
      <c r="B22" s="410"/>
      <c r="C22" s="347"/>
      <c r="D22" s="347"/>
      <c r="E22" s="347"/>
      <c r="F22" s="354"/>
      <c r="G22" s="354"/>
      <c r="H22" s="427" t="s">
        <v>123</v>
      </c>
      <c r="I22" s="425" t="s">
        <v>315</v>
      </c>
      <c r="J22" s="427" t="s">
        <v>123</v>
      </c>
      <c r="K22" s="425" t="s">
        <v>302</v>
      </c>
      <c r="L22" s="425" t="s">
        <v>302</v>
      </c>
      <c r="M22" s="425" t="s">
        <v>302</v>
      </c>
      <c r="N22" s="426" t="s">
        <v>302</v>
      </c>
      <c r="O22" s="427" t="s">
        <v>349</v>
      </c>
      <c r="P22" s="425" t="s">
        <v>302</v>
      </c>
      <c r="Q22" s="425" t="s">
        <v>302</v>
      </c>
      <c r="R22" s="425" t="s">
        <v>302</v>
      </c>
      <c r="S22" s="425" t="s">
        <v>302</v>
      </c>
      <c r="T22" s="425" t="s">
        <v>302</v>
      </c>
      <c r="U22" s="426" t="s">
        <v>315</v>
      </c>
      <c r="V22" s="427" t="s">
        <v>349</v>
      </c>
      <c r="W22" s="425" t="s">
        <v>302</v>
      </c>
      <c r="X22" s="425" t="s">
        <v>302</v>
      </c>
      <c r="Y22" s="425" t="s">
        <v>302</v>
      </c>
      <c r="Z22" s="425" t="s">
        <v>302</v>
      </c>
      <c r="AA22" s="425" t="s">
        <v>302</v>
      </c>
      <c r="AB22" s="426" t="s">
        <v>302</v>
      </c>
      <c r="AC22" s="427" t="s">
        <v>349</v>
      </c>
      <c r="AD22" s="429" t="s">
        <v>123</v>
      </c>
      <c r="AE22" s="428" t="s">
        <v>302</v>
      </c>
      <c r="AF22" s="428" t="s">
        <v>302</v>
      </c>
      <c r="AG22" s="428" t="s">
        <v>302</v>
      </c>
      <c r="AH22" s="425" t="s">
        <v>302</v>
      </c>
      <c r="AI22" s="426" t="s">
        <v>302</v>
      </c>
      <c r="AJ22" s="427" t="s">
        <v>349</v>
      </c>
      <c r="AK22" s="425" t="s">
        <v>315</v>
      </c>
      <c r="AL22" s="415"/>
      <c r="AM22" s="349">
        <f>COUNTIF(K22:M22,"○")+COUNTIF(P22:T22,"○")+COUNTIF(AE22:AH22,"○")+COUNTIF(W22:AA22,"○")+COUNTIF(I22,"○")+COUNTIF(K22:M22,"〇")+COUNTIF(P22:T22,"〇")+COUNTIF(AE22:AH22,"〇")+COUNTIF(W22:AA22,"〇")+COUNTIF(I22,"〇")+COUNTIF(AK22,"○")+COUNTIF(AK22,"〇")</f>
        <v>19</v>
      </c>
      <c r="AN22" s="350">
        <f>+COUNTIF(N22,"○")+COUNTIF(U22,"○")+COUNTIF(G22,"○")+COUNTIF(AB22,"○")+COUNTIF(N22,"〇")+COUNTIF(U22,"〇")+COUNTIF(G22,"〇")+COUNTIF(AI22,"〇")+COUNTIF(AB22,"〇")+COUNTIF(AI22,"○")</f>
        <v>4</v>
      </c>
      <c r="AO22" s="351">
        <v>0</v>
      </c>
      <c r="AP22" s="352">
        <f>COUNTIF(J22,"○")+COUNTIF(V22,"○")+COUNTIF(AC22:AD22,"○")+COUNTIF(O22,"○")+COUNTIF(H22,"○")+COUNTIF(AJ22,"○")+COUNTIF(J22,"〇")+COUNTIF(V22,"〇")+COUNTIF(AC22:AD22,"〇")+COUNTIF(O22,"〇")+COUNTIF(H22,"〇")+COUNTIF(AJ22,"〇")</f>
        <v>0</v>
      </c>
      <c r="AQ22" s="353">
        <f>SUM(AM22:AP22)</f>
        <v>23</v>
      </c>
    </row>
    <row r="23" spans="1:43" s="232" customFormat="1" ht="23.35" customHeight="1" x14ac:dyDescent="0.25">
      <c r="A23" s="1104" t="s">
        <v>285</v>
      </c>
      <c r="B23" s="410"/>
      <c r="C23" s="330">
        <v>1</v>
      </c>
      <c r="D23" s="330">
        <f t="shared" ref="D23:AG23" si="14">C23+1</f>
        <v>2</v>
      </c>
      <c r="E23" s="330">
        <f t="shared" si="14"/>
        <v>3</v>
      </c>
      <c r="F23" s="330">
        <f t="shared" si="14"/>
        <v>4</v>
      </c>
      <c r="G23" s="362">
        <f t="shared" si="14"/>
        <v>5</v>
      </c>
      <c r="H23" s="329">
        <f t="shared" si="14"/>
        <v>6</v>
      </c>
      <c r="I23" s="330">
        <f t="shared" si="14"/>
        <v>7</v>
      </c>
      <c r="J23" s="330">
        <f t="shared" si="14"/>
        <v>8</v>
      </c>
      <c r="K23" s="330">
        <f t="shared" si="14"/>
        <v>9</v>
      </c>
      <c r="L23" s="330">
        <f t="shared" si="14"/>
        <v>10</v>
      </c>
      <c r="M23" s="330">
        <f t="shared" si="14"/>
        <v>11</v>
      </c>
      <c r="N23" s="362">
        <f t="shared" si="14"/>
        <v>12</v>
      </c>
      <c r="O23" s="329">
        <f t="shared" si="14"/>
        <v>13</v>
      </c>
      <c r="P23" s="330">
        <f t="shared" si="14"/>
        <v>14</v>
      </c>
      <c r="Q23" s="330">
        <f t="shared" si="14"/>
        <v>15</v>
      </c>
      <c r="R23" s="330">
        <f t="shared" si="14"/>
        <v>16</v>
      </c>
      <c r="S23" s="330">
        <f t="shared" si="14"/>
        <v>17</v>
      </c>
      <c r="T23" s="330">
        <f t="shared" si="14"/>
        <v>18</v>
      </c>
      <c r="U23" s="362">
        <f t="shared" si="14"/>
        <v>19</v>
      </c>
      <c r="V23" s="329">
        <f t="shared" si="14"/>
        <v>20</v>
      </c>
      <c r="W23" s="330">
        <f t="shared" si="14"/>
        <v>21</v>
      </c>
      <c r="X23" s="330">
        <f t="shared" si="14"/>
        <v>22</v>
      </c>
      <c r="Y23" s="330">
        <f t="shared" si="14"/>
        <v>23</v>
      </c>
      <c r="Z23" s="330">
        <f t="shared" si="14"/>
        <v>24</v>
      </c>
      <c r="AA23" s="330">
        <f t="shared" si="14"/>
        <v>25</v>
      </c>
      <c r="AB23" s="362">
        <f t="shared" si="14"/>
        <v>26</v>
      </c>
      <c r="AC23" s="357">
        <f t="shared" si="14"/>
        <v>27</v>
      </c>
      <c r="AD23" s="323">
        <f t="shared" si="14"/>
        <v>28</v>
      </c>
      <c r="AE23" s="365">
        <f t="shared" si="14"/>
        <v>29</v>
      </c>
      <c r="AF23" s="365">
        <f t="shared" si="14"/>
        <v>30</v>
      </c>
      <c r="AG23" s="405">
        <f t="shared" si="14"/>
        <v>31</v>
      </c>
      <c r="AH23" s="364"/>
      <c r="AI23" s="347"/>
      <c r="AJ23" s="347"/>
      <c r="AK23" s="347"/>
      <c r="AL23" s="415"/>
      <c r="AM23" s="333">
        <f>AQ23-AN23-AO23-AP23</f>
        <v>19</v>
      </c>
      <c r="AN23" s="334">
        <v>4</v>
      </c>
      <c r="AO23" s="334">
        <v>4</v>
      </c>
      <c r="AP23" s="335">
        <v>4</v>
      </c>
      <c r="AQ23" s="336">
        <v>31</v>
      </c>
    </row>
    <row r="24" spans="1:43" s="232" customFormat="1" ht="23.35" customHeight="1" thickBot="1" x14ac:dyDescent="0.3">
      <c r="A24" s="1105"/>
      <c r="B24" s="410"/>
      <c r="C24" s="425" t="s">
        <v>302</v>
      </c>
      <c r="D24" s="425" t="s">
        <v>302</v>
      </c>
      <c r="E24" s="425" t="s">
        <v>302</v>
      </c>
      <c r="F24" s="425" t="s">
        <v>302</v>
      </c>
      <c r="G24" s="426" t="s">
        <v>302</v>
      </c>
      <c r="H24" s="427" t="s">
        <v>349</v>
      </c>
      <c r="I24" s="428" t="s">
        <v>302</v>
      </c>
      <c r="J24" s="428" t="s">
        <v>302</v>
      </c>
      <c r="K24" s="428" t="s">
        <v>302</v>
      </c>
      <c r="L24" s="428" t="s">
        <v>302</v>
      </c>
      <c r="M24" s="428" t="s">
        <v>302</v>
      </c>
      <c r="N24" s="426" t="s">
        <v>302</v>
      </c>
      <c r="O24" s="427" t="s">
        <v>349</v>
      </c>
      <c r="P24" s="425" t="s">
        <v>302</v>
      </c>
      <c r="Q24" s="428" t="s">
        <v>302</v>
      </c>
      <c r="R24" s="428" t="s">
        <v>302</v>
      </c>
      <c r="S24" s="428" t="s">
        <v>302</v>
      </c>
      <c r="T24" s="425" t="s">
        <v>302</v>
      </c>
      <c r="U24" s="426" t="s">
        <v>302</v>
      </c>
      <c r="V24" s="427" t="s">
        <v>349</v>
      </c>
      <c r="W24" s="425" t="s">
        <v>302</v>
      </c>
      <c r="X24" s="425" t="s">
        <v>302</v>
      </c>
      <c r="Y24" s="425" t="s">
        <v>302</v>
      </c>
      <c r="Z24" s="425" t="s">
        <v>302</v>
      </c>
      <c r="AA24" s="425" t="s">
        <v>302</v>
      </c>
      <c r="AB24" s="426" t="s">
        <v>302</v>
      </c>
      <c r="AC24" s="423" t="s">
        <v>349</v>
      </c>
      <c r="AD24" s="419" t="s">
        <v>302</v>
      </c>
      <c r="AE24" s="420" t="s">
        <v>123</v>
      </c>
      <c r="AF24" s="420" t="s">
        <v>123</v>
      </c>
      <c r="AG24" s="421" t="s">
        <v>123</v>
      </c>
      <c r="AH24" s="364"/>
      <c r="AI24" s="347"/>
      <c r="AJ24" s="347"/>
      <c r="AK24" s="347"/>
      <c r="AL24" s="415"/>
      <c r="AM24" s="337">
        <f>COUNTIF(C24:F24,"○")+COUNTIF(I24:M24,"○")+COUNTIF(P24:T24,"○")+COUNTIF(W24:AA24,"○")+COUNTIF(C24:F24,"〇")+COUNTIF(I24:M24,"〇")+COUNTIF(P24:T24,"〇")+COUNTIF(W24:AA24,"〇")</f>
        <v>19</v>
      </c>
      <c r="AN24" s="338">
        <f>COUNTIF(N24,"○")+COUNTIF(U24,"○")+COUNTIF(AB24,"○")+COUNTIF(G24,"○")+COUNTIF(N24,"〇")+COUNTIF(U24,"〇")+COUNTIF(AB24,"〇")+COUNTIF(G24,"〇")</f>
        <v>4</v>
      </c>
      <c r="AO24" s="338">
        <f>COUNTIF(AD24:AG24,"○")+COUNTIF(AJ24,"○")+COUNTIF(AD24:AG24,"〇")+COUNTIF(AJ23,"〇")</f>
        <v>1</v>
      </c>
      <c r="AP24" s="339">
        <f>COUNTIF(H24,"○")+COUNTIF(O24,"○")+COUNTIF(V24,"○")+COUNTIF(AC24,"○")+COUNTIF(AJ24,"○")+COUNTIF(H24,"〇")+COUNTIF(O24,"〇")+COUNTIF(V24,"〇")+COUNTIF(AC24,"〇")+COUNTIF(AJ24,"〇")</f>
        <v>0</v>
      </c>
      <c r="AQ24" s="340">
        <f>SUM(AM24:AP24)</f>
        <v>24</v>
      </c>
    </row>
    <row r="25" spans="1:43" s="232" customFormat="1" ht="23.35" customHeight="1" x14ac:dyDescent="0.25">
      <c r="A25" s="1104" t="s">
        <v>109</v>
      </c>
      <c r="B25" s="404"/>
      <c r="C25" s="354"/>
      <c r="D25" s="354"/>
      <c r="E25" s="354"/>
      <c r="F25" s="331">
        <v>1</v>
      </c>
      <c r="G25" s="362">
        <f t="shared" ref="G25:AD25" si="15">F25+1</f>
        <v>2</v>
      </c>
      <c r="H25" s="357">
        <f t="shared" si="15"/>
        <v>3</v>
      </c>
      <c r="I25" s="323">
        <f t="shared" si="15"/>
        <v>4</v>
      </c>
      <c r="J25" s="365">
        <f t="shared" si="15"/>
        <v>5</v>
      </c>
      <c r="K25" s="365">
        <f t="shared" si="15"/>
        <v>6</v>
      </c>
      <c r="L25" s="365">
        <f t="shared" si="15"/>
        <v>7</v>
      </c>
      <c r="M25" s="405">
        <f t="shared" si="15"/>
        <v>8</v>
      </c>
      <c r="N25" s="406">
        <f t="shared" si="15"/>
        <v>9</v>
      </c>
      <c r="O25" s="329">
        <f t="shared" si="15"/>
        <v>10</v>
      </c>
      <c r="P25" s="359">
        <f t="shared" si="15"/>
        <v>11</v>
      </c>
      <c r="Q25" s="323">
        <f t="shared" si="15"/>
        <v>12</v>
      </c>
      <c r="R25" s="365">
        <f t="shared" si="15"/>
        <v>13</v>
      </c>
      <c r="S25" s="405">
        <f t="shared" si="15"/>
        <v>14</v>
      </c>
      <c r="T25" s="407">
        <f t="shared" si="15"/>
        <v>15</v>
      </c>
      <c r="U25" s="362">
        <f t="shared" si="15"/>
        <v>16</v>
      </c>
      <c r="V25" s="329">
        <f t="shared" si="15"/>
        <v>17</v>
      </c>
      <c r="W25" s="330">
        <f t="shared" si="15"/>
        <v>18</v>
      </c>
      <c r="X25" s="330">
        <f t="shared" si="15"/>
        <v>19</v>
      </c>
      <c r="Y25" s="330">
        <f t="shared" si="15"/>
        <v>20</v>
      </c>
      <c r="Z25" s="330">
        <f t="shared" si="15"/>
        <v>21</v>
      </c>
      <c r="AA25" s="330">
        <f t="shared" si="15"/>
        <v>22</v>
      </c>
      <c r="AB25" s="362">
        <f t="shared" si="15"/>
        <v>23</v>
      </c>
      <c r="AC25" s="329">
        <f t="shared" si="15"/>
        <v>24</v>
      </c>
      <c r="AD25" s="341">
        <f t="shared" si="15"/>
        <v>25</v>
      </c>
      <c r="AE25" s="341">
        <f>AD25+1</f>
        <v>26</v>
      </c>
      <c r="AF25" s="341">
        <f t="shared" ref="AF25:AH25" si="16">AE25+1</f>
        <v>27</v>
      </c>
      <c r="AG25" s="341">
        <f t="shared" si="16"/>
        <v>28</v>
      </c>
      <c r="AH25" s="330">
        <f t="shared" si="16"/>
        <v>29</v>
      </c>
      <c r="AI25" s="362">
        <f>AH25+1</f>
        <v>30</v>
      </c>
      <c r="AJ25" s="329">
        <f>AI25+1</f>
        <v>31</v>
      </c>
      <c r="AK25" s="354"/>
      <c r="AL25" s="358"/>
      <c r="AM25" s="342">
        <f>AQ25-AN25-AO25-AP25</f>
        <v>11</v>
      </c>
      <c r="AN25" s="343">
        <v>5</v>
      </c>
      <c r="AO25" s="343">
        <v>8</v>
      </c>
      <c r="AP25" s="345">
        <v>7</v>
      </c>
      <c r="AQ25" s="346">
        <v>31</v>
      </c>
    </row>
    <row r="26" spans="1:43" s="232" customFormat="1" ht="23.35" customHeight="1" thickBot="1" x14ac:dyDescent="0.3">
      <c r="A26" s="1105"/>
      <c r="B26" s="410"/>
      <c r="C26" s="354"/>
      <c r="D26" s="354"/>
      <c r="E26" s="354"/>
      <c r="F26" s="427" t="s">
        <v>123</v>
      </c>
      <c r="G26" s="426" t="s">
        <v>123</v>
      </c>
      <c r="H26" s="423" t="s">
        <v>123</v>
      </c>
      <c r="I26" s="419" t="s">
        <v>302</v>
      </c>
      <c r="J26" s="420" t="s">
        <v>302</v>
      </c>
      <c r="K26" s="420" t="s">
        <v>302</v>
      </c>
      <c r="L26" s="420" t="s">
        <v>302</v>
      </c>
      <c r="M26" s="421" t="s">
        <v>302</v>
      </c>
      <c r="N26" s="422" t="s">
        <v>302</v>
      </c>
      <c r="O26" s="427" t="s">
        <v>349</v>
      </c>
      <c r="P26" s="423" t="s">
        <v>123</v>
      </c>
      <c r="Q26" s="419" t="s">
        <v>302</v>
      </c>
      <c r="R26" s="420" t="s">
        <v>302</v>
      </c>
      <c r="S26" s="421" t="s">
        <v>302</v>
      </c>
      <c r="T26" s="424" t="s">
        <v>302</v>
      </c>
      <c r="U26" s="426" t="s">
        <v>302</v>
      </c>
      <c r="V26" s="427" t="s">
        <v>349</v>
      </c>
      <c r="W26" s="425" t="s">
        <v>302</v>
      </c>
      <c r="X26" s="425" t="s">
        <v>302</v>
      </c>
      <c r="Y26" s="425" t="s">
        <v>302</v>
      </c>
      <c r="Z26" s="425" t="s">
        <v>302</v>
      </c>
      <c r="AA26" s="425" t="s">
        <v>302</v>
      </c>
      <c r="AB26" s="426" t="s">
        <v>302</v>
      </c>
      <c r="AC26" s="427" t="s">
        <v>349</v>
      </c>
      <c r="AD26" s="425" t="s">
        <v>302</v>
      </c>
      <c r="AE26" s="425" t="s">
        <v>302</v>
      </c>
      <c r="AF26" s="425" t="s">
        <v>302</v>
      </c>
      <c r="AG26" s="425" t="s">
        <v>302</v>
      </c>
      <c r="AH26" s="425" t="s">
        <v>302</v>
      </c>
      <c r="AI26" s="426" t="s">
        <v>302</v>
      </c>
      <c r="AJ26" s="427" t="s">
        <v>349</v>
      </c>
      <c r="AK26" s="347"/>
      <c r="AL26" s="347"/>
      <c r="AM26" s="349">
        <f>COUNTIF(T26,"○")+COUNTIF(W26:AA26,"○")+COUNTIF(AD26:AH26,"○")+COUNTIF(T26,"〇")+COUNTIF(W26:AA26,"〇")+COUNTIF(AD26:AH26,"〇")</f>
        <v>11</v>
      </c>
      <c r="AN26" s="350">
        <f>COUNTIF(G26,"○")+COUNTIF(N26,"○")+COUNTIF(U26,"○")+COUNTIF(AB26,"○")+COUNTIF(G26,"〇")+COUNTIF(N26,"〇")+COUNTIF(U26,"〇")+COUNTIF(AB26,"〇")+COUNTIF(AI26,"○")+COUNTIF(AI26,"〇")</f>
        <v>4</v>
      </c>
      <c r="AO26" s="350">
        <f>COUNTIF(D26,"○")+COUNTIF(I26:M26,"○")+COUNTIF(Q26:S26,"○")+COUNTIF(E26,"〇")+COUNTIF(I26:M26,"〇")+COUNTIF(Q26:S26,"〇")</f>
        <v>8</v>
      </c>
      <c r="AP26" s="352">
        <f>COUNTIF(O26:P26,"○")+COUNTIF(V26,"○")+COUNTIF(AC26,"○")+COUNTIF(H26,"○")+COUNTIF(F26,"○")+COUNTIF(O26:P26,"〇")+COUNTIF(V26,"〇")+COUNTIF(AC26,"〇")+COUNTIF(H26,"〇")+COUNTIF(F26,"〇")+COUNTIF(AJ26,"○")+COUNTIF(AJ26,"〇")</f>
        <v>0</v>
      </c>
      <c r="AQ26" s="353">
        <f>SUM(AM26:AP26)</f>
        <v>23</v>
      </c>
    </row>
    <row r="27" spans="1:43" s="232" customFormat="1" ht="23.35" customHeight="1" x14ac:dyDescent="0.25">
      <c r="A27" s="1104" t="s">
        <v>110</v>
      </c>
      <c r="B27" s="403">
        <v>1</v>
      </c>
      <c r="C27" s="330">
        <f t="shared" ref="C27:AC27" si="17">B27+1</f>
        <v>2</v>
      </c>
      <c r="D27" s="330">
        <f t="shared" si="17"/>
        <v>3</v>
      </c>
      <c r="E27" s="330">
        <f t="shared" si="17"/>
        <v>4</v>
      </c>
      <c r="F27" s="330">
        <f t="shared" si="17"/>
        <v>5</v>
      </c>
      <c r="G27" s="362">
        <f t="shared" si="17"/>
        <v>6</v>
      </c>
      <c r="H27" s="329">
        <f t="shared" si="17"/>
        <v>7</v>
      </c>
      <c r="I27" s="341">
        <f t="shared" si="17"/>
        <v>8</v>
      </c>
      <c r="J27" s="341">
        <f t="shared" si="17"/>
        <v>9</v>
      </c>
      <c r="K27" s="341">
        <f t="shared" si="17"/>
        <v>10</v>
      </c>
      <c r="L27" s="360">
        <f t="shared" si="17"/>
        <v>11</v>
      </c>
      <c r="M27" s="341">
        <f t="shared" si="17"/>
        <v>12</v>
      </c>
      <c r="N27" s="362">
        <f t="shared" si="17"/>
        <v>13</v>
      </c>
      <c r="O27" s="329">
        <f t="shared" si="17"/>
        <v>14</v>
      </c>
      <c r="P27" s="330">
        <f t="shared" si="17"/>
        <v>15</v>
      </c>
      <c r="Q27" s="341">
        <f t="shared" si="17"/>
        <v>16</v>
      </c>
      <c r="R27" s="341">
        <f t="shared" si="17"/>
        <v>17</v>
      </c>
      <c r="S27" s="341">
        <f t="shared" si="17"/>
        <v>18</v>
      </c>
      <c r="T27" s="330">
        <f t="shared" si="17"/>
        <v>19</v>
      </c>
      <c r="U27" s="362">
        <f t="shared" si="17"/>
        <v>20</v>
      </c>
      <c r="V27" s="329">
        <f t="shared" si="17"/>
        <v>21</v>
      </c>
      <c r="W27" s="330">
        <f t="shared" si="17"/>
        <v>22</v>
      </c>
      <c r="X27" s="331">
        <f t="shared" si="17"/>
        <v>23</v>
      </c>
      <c r="Y27" s="330">
        <f t="shared" si="17"/>
        <v>24</v>
      </c>
      <c r="Z27" s="330">
        <f t="shared" si="17"/>
        <v>25</v>
      </c>
      <c r="AA27" s="330">
        <f t="shared" si="17"/>
        <v>26</v>
      </c>
      <c r="AB27" s="362">
        <f t="shared" si="17"/>
        <v>27</v>
      </c>
      <c r="AC27" s="329">
        <f t="shared" si="17"/>
        <v>28</v>
      </c>
      <c r="AD27" s="354"/>
      <c r="AE27" s="354"/>
      <c r="AF27" s="354"/>
      <c r="AG27" s="354"/>
      <c r="AH27" s="354"/>
      <c r="AI27" s="354"/>
      <c r="AJ27" s="354"/>
      <c r="AK27" s="354"/>
      <c r="AL27" s="358"/>
      <c r="AM27" s="333">
        <f>AQ27-AN27-AO27-AP27</f>
        <v>18</v>
      </c>
      <c r="AN27" s="334">
        <v>4</v>
      </c>
      <c r="AO27" s="361"/>
      <c r="AP27" s="335">
        <v>6</v>
      </c>
      <c r="AQ27" s="336">
        <v>28</v>
      </c>
    </row>
    <row r="28" spans="1:43" s="232" customFormat="1" ht="23.35" customHeight="1" thickBot="1" x14ac:dyDescent="0.3">
      <c r="A28" s="1105"/>
      <c r="B28" s="425" t="s">
        <v>302</v>
      </c>
      <c r="C28" s="425" t="s">
        <v>302</v>
      </c>
      <c r="D28" s="425" t="s">
        <v>302</v>
      </c>
      <c r="E28" s="425" t="s">
        <v>302</v>
      </c>
      <c r="F28" s="425" t="s">
        <v>302</v>
      </c>
      <c r="G28" s="426" t="s">
        <v>302</v>
      </c>
      <c r="H28" s="427" t="s">
        <v>349</v>
      </c>
      <c r="I28" s="425" t="s">
        <v>302</v>
      </c>
      <c r="J28" s="425" t="s">
        <v>302</v>
      </c>
      <c r="K28" s="425" t="s">
        <v>302</v>
      </c>
      <c r="L28" s="427" t="s">
        <v>123</v>
      </c>
      <c r="M28" s="425" t="s">
        <v>315</v>
      </c>
      <c r="N28" s="426" t="s">
        <v>315</v>
      </c>
      <c r="O28" s="427" t="s">
        <v>123</v>
      </c>
      <c r="P28" s="425" t="s">
        <v>302</v>
      </c>
      <c r="Q28" s="425" t="s">
        <v>302</v>
      </c>
      <c r="R28" s="425" t="s">
        <v>302</v>
      </c>
      <c r="S28" s="425" t="s">
        <v>302</v>
      </c>
      <c r="T28" s="425" t="s">
        <v>302</v>
      </c>
      <c r="U28" s="426" t="s">
        <v>302</v>
      </c>
      <c r="V28" s="427" t="s">
        <v>349</v>
      </c>
      <c r="W28" s="425" t="s">
        <v>315</v>
      </c>
      <c r="X28" s="427" t="s">
        <v>123</v>
      </c>
      <c r="Y28" s="425" t="s">
        <v>302</v>
      </c>
      <c r="Z28" s="428" t="s">
        <v>302</v>
      </c>
      <c r="AA28" s="428" t="s">
        <v>302</v>
      </c>
      <c r="AB28" s="426" t="s">
        <v>302</v>
      </c>
      <c r="AC28" s="427" t="s">
        <v>349</v>
      </c>
      <c r="AD28" s="416"/>
      <c r="AE28" s="416"/>
      <c r="AF28" s="416"/>
      <c r="AG28" s="354"/>
      <c r="AH28" s="354"/>
      <c r="AI28" s="354"/>
      <c r="AJ28" s="354"/>
      <c r="AK28" s="363"/>
      <c r="AL28" s="367"/>
      <c r="AM28" s="368">
        <f>COUNTIF(B28:F28,"○")+COUNTIF(P28:T28,"○")+COUNTIF(M28,"○")+COUNTIF(I28:K28,"○")+COUNTIF(Y28:AA28,"○")+COUNTIF(B28:F28,"〇")+COUNTIF(P28:T28,"〇")+COUNTIF(M28,"〇")+COUNTIF(I28:K28,"〇")+COUNTIF(Y28:AA28,"〇")+COUNTIF(W28,"○")+COUNTIF(W28,"〇")</f>
        <v>18</v>
      </c>
      <c r="AN28" s="369">
        <f>COUNTIF(G28,"○")+COUNTIF(U28,"○")+COUNTIF(AB28,"○")+COUNTIF(N28,"○")+COUNTIF(G28,"〇")+COUNTIF(U28,"〇")+COUNTIF(AB28,"〇")+COUNTIF(N28,"〇")</f>
        <v>4</v>
      </c>
      <c r="AO28" s="355">
        <v>0</v>
      </c>
      <c r="AP28" s="339">
        <f>COUNTIF(H28,"○")+COUNTIF(O28,"○")+COUNTIF(V28,"○")+COUNTIF(AC28,"○")+COUNTIF(L28,"○")+COUNTIF(H28,"〇")+COUNTIF(O28,"〇")+COUNTIF(V28,"〇")+COUNTIF(AC28,"〇")+COUNTIF(L28,"〇")+COUNTIF(X28,"○")+COUNTIF(X28,"〇")</f>
        <v>0</v>
      </c>
      <c r="AQ28" s="370">
        <f>SUM(AM28:AP28)</f>
        <v>22</v>
      </c>
    </row>
    <row r="29" spans="1:43" s="232" customFormat="1" ht="23.35" customHeight="1" x14ac:dyDescent="0.25">
      <c r="A29" s="1110" t="s">
        <v>111</v>
      </c>
      <c r="B29" s="328">
        <v>1</v>
      </c>
      <c r="C29" s="330">
        <f t="shared" ref="C29:O29" si="18">B29+1</f>
        <v>2</v>
      </c>
      <c r="D29" s="330">
        <f t="shared" si="18"/>
        <v>3</v>
      </c>
      <c r="E29" s="330">
        <f t="shared" si="18"/>
        <v>4</v>
      </c>
      <c r="F29" s="330">
        <f t="shared" si="18"/>
        <v>5</v>
      </c>
      <c r="G29" s="362">
        <f t="shared" si="18"/>
        <v>6</v>
      </c>
      <c r="H29" s="329">
        <f t="shared" si="18"/>
        <v>7</v>
      </c>
      <c r="I29" s="330">
        <f t="shared" si="18"/>
        <v>8</v>
      </c>
      <c r="J29" s="330">
        <f t="shared" si="18"/>
        <v>9</v>
      </c>
      <c r="K29" s="330">
        <f t="shared" si="18"/>
        <v>10</v>
      </c>
      <c r="L29" s="330">
        <f t="shared" si="18"/>
        <v>11</v>
      </c>
      <c r="M29" s="330">
        <f t="shared" si="18"/>
        <v>12</v>
      </c>
      <c r="N29" s="362">
        <f t="shared" si="18"/>
        <v>13</v>
      </c>
      <c r="O29" s="329">
        <f t="shared" si="18"/>
        <v>14</v>
      </c>
      <c r="P29" s="330">
        <f>O29+1</f>
        <v>15</v>
      </c>
      <c r="Q29" s="330">
        <f t="shared" ref="Q29:T29" si="19">P29+1</f>
        <v>16</v>
      </c>
      <c r="R29" s="330">
        <f t="shared" si="19"/>
        <v>17</v>
      </c>
      <c r="S29" s="330">
        <f t="shared" si="19"/>
        <v>18</v>
      </c>
      <c r="T29" s="330">
        <f t="shared" si="19"/>
        <v>19</v>
      </c>
      <c r="U29" s="362">
        <f>T29+1</f>
        <v>20</v>
      </c>
      <c r="V29" s="331">
        <f t="shared" ref="V29:AF29" si="20">U29+1</f>
        <v>21</v>
      </c>
      <c r="W29" s="331">
        <f t="shared" si="20"/>
        <v>22</v>
      </c>
      <c r="X29" s="330">
        <f t="shared" si="20"/>
        <v>23</v>
      </c>
      <c r="Y29" s="328">
        <f t="shared" si="20"/>
        <v>24</v>
      </c>
      <c r="Z29" s="323">
        <f t="shared" si="20"/>
        <v>25</v>
      </c>
      <c r="AA29" s="405">
        <f t="shared" si="20"/>
        <v>26</v>
      </c>
      <c r="AB29" s="406">
        <f t="shared" si="20"/>
        <v>27</v>
      </c>
      <c r="AC29" s="357">
        <f t="shared" si="20"/>
        <v>28</v>
      </c>
      <c r="AD29" s="323">
        <f t="shared" si="20"/>
        <v>29</v>
      </c>
      <c r="AE29" s="365">
        <f t="shared" si="20"/>
        <v>30</v>
      </c>
      <c r="AF29" s="405">
        <f t="shared" si="20"/>
        <v>31</v>
      </c>
      <c r="AG29" s="412"/>
      <c r="AH29" s="354"/>
      <c r="AI29" s="354"/>
      <c r="AJ29" s="354"/>
      <c r="AK29" s="363"/>
      <c r="AL29" s="367"/>
      <c r="AM29" s="342">
        <f>AQ29-AN29-AO29-AP29</f>
        <v>17</v>
      </c>
      <c r="AN29" s="343">
        <v>4</v>
      </c>
      <c r="AO29" s="343">
        <v>5</v>
      </c>
      <c r="AP29" s="345">
        <v>5</v>
      </c>
      <c r="AQ29" s="371">
        <v>31</v>
      </c>
    </row>
    <row r="30" spans="1:43" s="232" customFormat="1" ht="23.35" customHeight="1" thickBot="1" x14ac:dyDescent="0.3">
      <c r="A30" s="1110"/>
      <c r="B30" s="425" t="s">
        <v>302</v>
      </c>
      <c r="C30" s="425" t="s">
        <v>302</v>
      </c>
      <c r="D30" s="425" t="s">
        <v>302</v>
      </c>
      <c r="E30" s="425" t="s">
        <v>302</v>
      </c>
      <c r="F30" s="425" t="s">
        <v>302</v>
      </c>
      <c r="G30" s="426" t="s">
        <v>302</v>
      </c>
      <c r="H30" s="427" t="s">
        <v>349</v>
      </c>
      <c r="I30" s="425" t="s">
        <v>302</v>
      </c>
      <c r="J30" s="425" t="s">
        <v>302</v>
      </c>
      <c r="K30" s="425" t="s">
        <v>302</v>
      </c>
      <c r="L30" s="425" t="s">
        <v>302</v>
      </c>
      <c r="M30" s="425" t="s">
        <v>302</v>
      </c>
      <c r="N30" s="426" t="s">
        <v>302</v>
      </c>
      <c r="O30" s="427" t="s">
        <v>349</v>
      </c>
      <c r="P30" s="425" t="s">
        <v>302</v>
      </c>
      <c r="Q30" s="425" t="s">
        <v>302</v>
      </c>
      <c r="R30" s="425" t="s">
        <v>302</v>
      </c>
      <c r="S30" s="425" t="s">
        <v>302</v>
      </c>
      <c r="T30" s="425" t="s">
        <v>302</v>
      </c>
      <c r="U30" s="426" t="s">
        <v>302</v>
      </c>
      <c r="V30" s="427" t="s">
        <v>349</v>
      </c>
      <c r="W30" s="427" t="s">
        <v>123</v>
      </c>
      <c r="X30" s="425" t="s">
        <v>302</v>
      </c>
      <c r="Y30" s="432" t="s">
        <v>302</v>
      </c>
      <c r="Z30" s="419" t="s">
        <v>302</v>
      </c>
      <c r="AA30" s="421" t="s">
        <v>302</v>
      </c>
      <c r="AB30" s="422" t="s">
        <v>302</v>
      </c>
      <c r="AC30" s="423" t="s">
        <v>349</v>
      </c>
      <c r="AD30" s="419" t="s">
        <v>302</v>
      </c>
      <c r="AE30" s="420" t="s">
        <v>302</v>
      </c>
      <c r="AF30" s="421" t="s">
        <v>302</v>
      </c>
      <c r="AG30" s="412"/>
      <c r="AH30" s="354"/>
      <c r="AI30" s="354"/>
      <c r="AJ30" s="354"/>
      <c r="AK30" s="363"/>
      <c r="AL30" s="367"/>
      <c r="AM30" s="349">
        <f>COUNTIF(B30:F30,"○")+COUNTIF(I30:M30,"○")+COUNTIF(P30:T30,"○")+COUNTIF(AI28,"○")+COUNTIF(X30:Y30,"○")+COUNTIF(B30:F30,"〇")+COUNTIF(I30:M30,"〇")+COUNTIF(P30:T30,"〇")+COUNTIF(AI29,"〇")+COUNTIF(X30:Y30,"〇")</f>
        <v>17</v>
      </c>
      <c r="AN30" s="350">
        <f>COUNTIF(G30,"○")+COUNTIF(N30,"○")+COUNTIF(AB30,"○")+COUNTIF(U30,"○")+COUNTIF(AI30,"○")+COUNTIF(G30,"〇")+COUNTIF(N30,"〇")+COUNTIF(AB30,"〇")+COUNTIF(U30,"〇")+COUNTIF(AI30,"〇")</f>
        <v>4</v>
      </c>
      <c r="AO30" s="350">
        <f>COUNTIF(AD30:AF30,"○")+COUNTIF(Z30:AA30,"○")+COUNTIF(AD30:AF30,"〇")+COUNTIF(Z30:AA30,"〇")</f>
        <v>5</v>
      </c>
      <c r="AP30" s="352">
        <f>COUNTIF(H30,"○")+COUNTIF(O30,"○")+COUNTIF(V30:W30,"○")+COUNTIF(AC30,"○")+COUNTIF(AI28,"○")+COUNTIF(AJ30,"○")+COUNTIF(H30,"〇")+COUNTIF(O30,"〇")+COUNTIF(V30:W30,"〇")+COUNTIF(AC30,"〇")+COUNTIF(AI28,"〇")+COUNTIF(AJ30,"〇")</f>
        <v>0</v>
      </c>
      <c r="AQ30" s="372">
        <f>SUM(AM30:AP30)</f>
        <v>26</v>
      </c>
    </row>
    <row r="31" spans="1:43" ht="19.5" thickBot="1" x14ac:dyDescent="0.3">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418"/>
      <c r="AF31" s="247"/>
      <c r="AG31" s="247"/>
      <c r="AH31" s="247"/>
      <c r="AI31" s="247"/>
      <c r="AJ31" s="247"/>
      <c r="AK31" s="247"/>
      <c r="AL31" s="247"/>
      <c r="AM31" s="373">
        <f t="shared" ref="AM31:AQ32" si="21">SUM(AM7,AM9,AM11,AM13,AM15,AM17,AM19,AM21,AM23,AM25,AM27,AM29)</f>
        <v>203</v>
      </c>
      <c r="AN31" s="374">
        <f t="shared" si="21"/>
        <v>52</v>
      </c>
      <c r="AO31" s="375">
        <f t="shared" si="21"/>
        <v>41</v>
      </c>
      <c r="AP31" s="374">
        <f t="shared" si="21"/>
        <v>69</v>
      </c>
      <c r="AQ31" s="376">
        <f t="shared" si="21"/>
        <v>365</v>
      </c>
    </row>
    <row r="32" spans="1:43" ht="21.75" customHeight="1" thickTop="1" thickBot="1" x14ac:dyDescent="0.3">
      <c r="B32" s="377"/>
      <c r="C32" s="378" t="s">
        <v>286</v>
      </c>
      <c r="D32" s="247"/>
      <c r="E32" s="247"/>
      <c r="G32" s="379"/>
      <c r="H32" s="378" t="s">
        <v>287</v>
      </c>
      <c r="I32" s="247"/>
      <c r="L32" s="380"/>
      <c r="M32" s="378" t="s">
        <v>288</v>
      </c>
      <c r="P32" s="247"/>
      <c r="R32" s="381" t="s">
        <v>352</v>
      </c>
      <c r="S32" s="382"/>
      <c r="T32" s="382"/>
      <c r="U32" s="382"/>
      <c r="V32" s="382"/>
      <c r="W32" s="383"/>
      <c r="X32" s="383"/>
      <c r="Y32" s="383"/>
      <c r="Z32" s="383"/>
      <c r="AA32" s="383"/>
      <c r="AB32" s="383"/>
      <c r="AC32" s="383"/>
      <c r="AD32" s="383"/>
      <c r="AE32" s="383"/>
      <c r="AF32" s="383"/>
      <c r="AG32" s="383"/>
      <c r="AH32" s="383"/>
      <c r="AI32" s="383"/>
      <c r="AJ32" s="384"/>
      <c r="AK32" s="385"/>
      <c r="AM32" s="386">
        <f t="shared" si="21"/>
        <v>203</v>
      </c>
      <c r="AN32" s="387">
        <f t="shared" si="21"/>
        <v>49</v>
      </c>
      <c r="AO32" s="387">
        <f t="shared" si="21"/>
        <v>34</v>
      </c>
      <c r="AP32" s="388">
        <f t="shared" si="21"/>
        <v>1</v>
      </c>
      <c r="AQ32" s="389">
        <f t="shared" si="21"/>
        <v>287</v>
      </c>
    </row>
    <row r="33" spans="1:43" ht="18" thickBot="1" x14ac:dyDescent="0.3">
      <c r="R33" s="1117" t="s">
        <v>353</v>
      </c>
      <c r="S33" s="1118"/>
      <c r="T33" s="1118"/>
      <c r="U33" s="1118"/>
      <c r="V33" s="1118"/>
      <c r="W33" s="1118"/>
      <c r="X33" s="1118"/>
      <c r="Y33" s="1118"/>
      <c r="Z33" s="1118"/>
      <c r="AA33" s="1118"/>
      <c r="AB33" s="1118"/>
      <c r="AC33" s="1118"/>
      <c r="AD33" s="1118"/>
      <c r="AE33" s="1118"/>
      <c r="AF33" s="1118"/>
      <c r="AG33" s="1118"/>
      <c r="AH33" s="1118"/>
      <c r="AI33" s="1118"/>
      <c r="AJ33" s="1119"/>
      <c r="AM33" s="390"/>
    </row>
    <row r="34" spans="1:43" customFormat="1" ht="21.75" customHeight="1" x14ac:dyDescent="0.7">
      <c r="A34" s="391" t="s">
        <v>289</v>
      </c>
      <c r="B34" s="391"/>
      <c r="C34" s="247"/>
      <c r="D34" s="247"/>
      <c r="E34" s="247"/>
      <c r="F34" s="248"/>
      <c r="G34" s="248"/>
      <c r="H34" s="248"/>
      <c r="I34" s="248"/>
      <c r="J34" s="248"/>
      <c r="K34" s="248"/>
      <c r="L34" s="248"/>
      <c r="M34" s="248"/>
      <c r="N34" s="231"/>
      <c r="O34" s="231"/>
      <c r="P34" s="231"/>
      <c r="Q34" s="248"/>
      <c r="R34" s="381" t="s">
        <v>355</v>
      </c>
      <c r="S34" s="392"/>
      <c r="T34" s="382"/>
      <c r="U34" s="392"/>
      <c r="V34" s="392"/>
      <c r="W34" s="392"/>
      <c r="X34" s="392"/>
      <c r="Y34" s="392"/>
      <c r="Z34" s="392"/>
      <c r="AA34" s="382"/>
      <c r="AB34" s="392"/>
      <c r="AC34" s="392"/>
      <c r="AD34" s="392"/>
      <c r="AE34" s="392"/>
      <c r="AF34" s="392"/>
      <c r="AG34" s="382"/>
      <c r="AH34" s="392"/>
      <c r="AI34" s="392"/>
      <c r="AJ34" s="393"/>
      <c r="AK34" s="231"/>
      <c r="AL34" s="231"/>
      <c r="AM34" s="1111" t="s">
        <v>290</v>
      </c>
      <c r="AN34" s="1111"/>
      <c r="AO34" s="1111"/>
      <c r="AP34" s="1111"/>
      <c r="AQ34" s="1111"/>
    </row>
    <row r="35" spans="1:43" customFormat="1" ht="18.75" customHeight="1" thickBot="1" x14ac:dyDescent="0.3">
      <c r="A35" s="394" t="s">
        <v>343</v>
      </c>
      <c r="B35" s="394"/>
      <c r="C35" s="395"/>
      <c r="D35" s="395"/>
      <c r="E35" s="395"/>
      <c r="F35" s="396"/>
      <c r="G35" s="396"/>
      <c r="H35" s="396"/>
      <c r="I35" s="396"/>
      <c r="J35" s="396"/>
      <c r="K35" s="396"/>
      <c r="L35" s="396"/>
      <c r="M35" s="248"/>
      <c r="N35" s="231"/>
      <c r="O35" s="231"/>
      <c r="P35" s="249"/>
      <c r="Q35" s="397"/>
      <c r="R35" s="1117" t="s">
        <v>356</v>
      </c>
      <c r="S35" s="1118"/>
      <c r="T35" s="1118"/>
      <c r="U35" s="1118"/>
      <c r="V35" s="1118"/>
      <c r="W35" s="1118"/>
      <c r="X35" s="1118"/>
      <c r="Y35" s="1118"/>
      <c r="Z35" s="1118"/>
      <c r="AA35" s="1118"/>
      <c r="AB35" s="1118"/>
      <c r="AC35" s="1118"/>
      <c r="AD35" s="1118"/>
      <c r="AE35" s="1118"/>
      <c r="AF35" s="1118"/>
      <c r="AG35" s="1118"/>
      <c r="AH35" s="1118"/>
      <c r="AI35" s="1118"/>
      <c r="AJ35" s="1119"/>
      <c r="AK35" s="231"/>
      <c r="AL35" s="231"/>
    </row>
    <row r="36" spans="1:43" s="249" customFormat="1" ht="19.149999999999999" x14ac:dyDescent="0.25">
      <c r="A36" s="394" t="s">
        <v>344</v>
      </c>
      <c r="B36" s="394"/>
      <c r="C36" s="395"/>
      <c r="D36" s="395"/>
      <c r="E36" s="395"/>
      <c r="F36" s="398"/>
      <c r="G36" s="398"/>
      <c r="H36" s="398"/>
      <c r="I36" s="398"/>
      <c r="J36" s="399"/>
      <c r="K36" s="399"/>
      <c r="L36" s="378" t="s">
        <v>291</v>
      </c>
      <c r="M36" s="396"/>
      <c r="N36" s="399"/>
      <c r="O36" s="398"/>
      <c r="P36" s="398"/>
      <c r="S36" s="398"/>
      <c r="T36" s="399"/>
      <c r="U36" s="398"/>
      <c r="W36" s="250"/>
      <c r="X36" s="250"/>
      <c r="Y36" s="250"/>
      <c r="Z36" s="250"/>
      <c r="AA36" s="250"/>
      <c r="AB36" s="250"/>
      <c r="AD36" s="250"/>
      <c r="AE36" s="250"/>
      <c r="AF36" s="250"/>
      <c r="AG36" s="250"/>
      <c r="AH36" s="250"/>
      <c r="AJ36" s="250"/>
      <c r="AK36" s="250"/>
      <c r="AL36" s="250"/>
    </row>
    <row r="37" spans="1:43" s="249" customFormat="1" ht="19.149999999999999" x14ac:dyDescent="0.25">
      <c r="A37" s="394" t="s">
        <v>345</v>
      </c>
      <c r="B37" s="394"/>
      <c r="C37" s="395"/>
      <c r="D37" s="395"/>
      <c r="E37" s="395"/>
      <c r="F37" s="398"/>
      <c r="G37" s="398"/>
      <c r="H37" s="398"/>
      <c r="I37" s="398"/>
      <c r="J37" s="399"/>
      <c r="K37" s="399"/>
      <c r="L37" s="399"/>
      <c r="M37" s="400" t="s">
        <v>292</v>
      </c>
      <c r="N37" s="399"/>
      <c r="O37" s="398"/>
      <c r="P37" s="398"/>
      <c r="S37" s="398"/>
      <c r="T37" s="399"/>
      <c r="U37" s="398"/>
      <c r="W37" s="250"/>
      <c r="X37" s="250"/>
      <c r="Y37" s="250"/>
      <c r="Z37" s="250"/>
      <c r="AA37" s="250"/>
      <c r="AB37" s="250"/>
      <c r="AD37" s="250"/>
      <c r="AE37" s="250"/>
      <c r="AF37" s="250"/>
      <c r="AG37" s="250"/>
      <c r="AH37" s="250"/>
      <c r="AI37" s="250"/>
      <c r="AJ37" s="250"/>
      <c r="AK37" s="250"/>
      <c r="AL37" s="250"/>
    </row>
    <row r="38" spans="1:43" s="249" customFormat="1" ht="19.149999999999999" x14ac:dyDescent="0.25">
      <c r="A38" s="394" t="s">
        <v>346</v>
      </c>
      <c r="B38" s="394"/>
      <c r="C38" s="395"/>
      <c r="D38" s="395"/>
      <c r="E38" s="395"/>
      <c r="F38" s="398"/>
      <c r="G38" s="398"/>
      <c r="H38" s="398"/>
      <c r="I38" s="398"/>
      <c r="J38" s="399"/>
      <c r="K38" s="399"/>
      <c r="L38" s="399"/>
      <c r="M38" s="401" t="s">
        <v>347</v>
      </c>
      <c r="N38" s="399"/>
      <c r="O38" s="398"/>
      <c r="P38" s="398"/>
      <c r="S38" s="398"/>
      <c r="T38" s="398"/>
      <c r="U38" s="398"/>
      <c r="W38" s="250"/>
      <c r="X38" s="250"/>
      <c r="Y38" s="250"/>
      <c r="Z38" s="250"/>
      <c r="AA38" s="250"/>
      <c r="AB38" s="250"/>
      <c r="AD38" s="250"/>
      <c r="AE38" s="250"/>
      <c r="AF38" s="250"/>
      <c r="AG38" s="250"/>
      <c r="AH38" s="250"/>
      <c r="AI38" s="250"/>
      <c r="AJ38" s="250"/>
      <c r="AK38" s="250"/>
      <c r="AL38" s="250"/>
    </row>
    <row r="39" spans="1:43" s="249" customFormat="1" ht="22.5" customHeight="1" x14ac:dyDescent="0.25">
      <c r="M39" s="402" t="s">
        <v>348</v>
      </c>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row>
    <row r="40" spans="1:43" s="249" customFormat="1" x14ac:dyDescent="0.25">
      <c r="C40" s="247"/>
      <c r="D40" s="247"/>
      <c r="E40" s="247"/>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row>
    <row r="41" spans="1:43" customFormat="1" ht="12.75" x14ac:dyDescent="0.25">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row>
  </sheetData>
  <sheetProtection algorithmName="SHA-512" hashValue="Y0LndVBc3D5wuEqDL5ImjHsR6se9RH8PogBikY/Z1TxTFAs0LPtHJQbtxFn3g0xqZ60/xh/nVGkKSdKtFfVdFQ==" saltValue="vLGMOgzEI3qLn7sWpdEGtA==" spinCount="100000" sheet="1" objects="1" scenarios="1"/>
  <mergeCells count="17">
    <mergeCell ref="A27:A28"/>
    <mergeCell ref="A29:A30"/>
    <mergeCell ref="R33:AJ33"/>
    <mergeCell ref="AM34:AQ34"/>
    <mergeCell ref="R35:AJ35"/>
    <mergeCell ref="A25:A26"/>
    <mergeCell ref="AC1:AG2"/>
    <mergeCell ref="AH1:AQ2"/>
    <mergeCell ref="A7:A8"/>
    <mergeCell ref="A9:A10"/>
    <mergeCell ref="A11:A12"/>
    <mergeCell ref="A13:A14"/>
    <mergeCell ref="A15:A16"/>
    <mergeCell ref="A17:A18"/>
    <mergeCell ref="A19:A20"/>
    <mergeCell ref="A21:A22"/>
    <mergeCell ref="A23:A24"/>
  </mergeCells>
  <phoneticPr fontId="1"/>
  <printOptions horizontalCentered="1"/>
  <pageMargins left="0.23622047244094491" right="0.23622047244094491" top="0.55118110236220474" bottom="0.35433070866141736" header="0.31496062992125984" footer="0.31496062992125984"/>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5C5E-8A1D-431C-A46D-D8F81DE38145}">
  <sheetPr>
    <tabColor theme="5" tint="0.79998168889431442"/>
  </sheetPr>
  <dimension ref="A1:AW57"/>
  <sheetViews>
    <sheetView view="pageBreakPreview" zoomScale="106" zoomScaleNormal="100" zoomScaleSheetLayoutView="106" workbookViewId="0">
      <selection activeCell="AB48" sqref="AB48"/>
    </sheetView>
  </sheetViews>
  <sheetFormatPr defaultColWidth="3.1328125" defaultRowHeight="18" customHeight="1" x14ac:dyDescent="0.25"/>
  <cols>
    <col min="1" max="5" width="2.59765625" style="1" customWidth="1"/>
    <col min="6" max="6" width="3.1328125" style="1" customWidth="1"/>
    <col min="7" max="15" width="2.59765625" style="1" customWidth="1"/>
    <col min="16" max="16" width="2.1328125" style="1" customWidth="1"/>
    <col min="17" max="17" width="3.1328125" style="1" customWidth="1"/>
    <col min="18" max="27" width="2.59765625" style="1" customWidth="1"/>
    <col min="28" max="28" width="3.1328125" style="1" customWidth="1"/>
    <col min="29" max="34" width="2.59765625" style="1" customWidth="1"/>
    <col min="35" max="35" width="3.1328125" style="1"/>
    <col min="36" max="36" width="2.59765625" style="1" customWidth="1"/>
    <col min="37" max="16384" width="3.1328125" style="1"/>
  </cols>
  <sheetData>
    <row r="1" spans="1:49" ht="24" customHeight="1" x14ac:dyDescent="0.25">
      <c r="A1" s="26"/>
      <c r="B1" s="26"/>
      <c r="C1" s="26"/>
      <c r="D1" s="26"/>
      <c r="E1" s="26"/>
      <c r="F1" s="26"/>
      <c r="G1" s="26"/>
      <c r="H1" s="26"/>
      <c r="I1" s="26"/>
      <c r="J1" s="26"/>
      <c r="K1" s="144"/>
      <c r="L1" s="144"/>
      <c r="M1" s="622"/>
      <c r="N1" s="622"/>
      <c r="O1" s="622"/>
      <c r="P1" s="622"/>
      <c r="Q1" s="622"/>
      <c r="R1" s="456" t="s">
        <v>0</v>
      </c>
      <c r="S1" s="145"/>
      <c r="T1" s="144"/>
      <c r="U1" s="457"/>
      <c r="V1" s="26"/>
      <c r="W1" s="26"/>
      <c r="X1" s="26"/>
      <c r="Y1" s="26"/>
      <c r="Z1" s="26"/>
      <c r="AA1" s="26"/>
      <c r="AB1" s="26"/>
      <c r="AC1" s="26"/>
      <c r="AD1" s="26"/>
      <c r="AE1" s="26"/>
      <c r="AF1" s="26"/>
      <c r="AG1" s="26"/>
      <c r="AH1" s="26"/>
      <c r="AI1" s="26"/>
    </row>
    <row r="2" spans="1:49" ht="7.15" customHeight="1" x14ac:dyDescent="0.25">
      <c r="A2" s="26"/>
      <c r="B2" s="26"/>
      <c r="C2" s="26"/>
      <c r="D2" s="26"/>
      <c r="E2" s="26"/>
      <c r="F2" s="26"/>
      <c r="G2" s="26"/>
      <c r="H2" s="26"/>
      <c r="I2" s="26"/>
      <c r="J2" s="26"/>
      <c r="K2" s="144"/>
      <c r="L2" s="144"/>
      <c r="M2" s="26"/>
      <c r="N2" s="146"/>
      <c r="O2" s="146"/>
      <c r="P2" s="147"/>
      <c r="Q2" s="148"/>
      <c r="R2" s="456"/>
      <c r="S2" s="145"/>
      <c r="T2" s="144"/>
      <c r="U2" s="457"/>
      <c r="V2" s="26"/>
      <c r="W2" s="26"/>
      <c r="X2" s="26"/>
      <c r="Y2" s="26"/>
      <c r="Z2" s="26"/>
      <c r="AA2" s="26"/>
      <c r="AB2" s="26"/>
      <c r="AC2" s="26"/>
      <c r="AD2" s="26"/>
      <c r="AE2" s="26"/>
      <c r="AF2" s="26"/>
      <c r="AG2" s="26"/>
      <c r="AH2" s="26"/>
      <c r="AI2" s="26"/>
    </row>
    <row r="3" spans="1:49" ht="23.25" customHeight="1" x14ac:dyDescent="0.25">
      <c r="A3" s="649" t="s">
        <v>238</v>
      </c>
      <c r="B3" s="650"/>
      <c r="C3" s="650"/>
      <c r="D3" s="650"/>
      <c r="E3" s="650"/>
      <c r="F3" s="651"/>
      <c r="G3" s="638"/>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40"/>
    </row>
    <row r="4" spans="1:49" ht="23.25" customHeight="1" x14ac:dyDescent="0.25">
      <c r="A4" s="641" t="s">
        <v>1</v>
      </c>
      <c r="B4" s="642"/>
      <c r="C4" s="642"/>
      <c r="D4" s="642"/>
      <c r="E4" s="642"/>
      <c r="F4" s="643"/>
      <c r="G4" s="652"/>
      <c r="H4" s="652"/>
      <c r="I4" s="652"/>
      <c r="J4" s="652"/>
      <c r="K4" s="652"/>
      <c r="L4" s="652"/>
      <c r="M4" s="652"/>
      <c r="N4" s="652"/>
      <c r="O4" s="652"/>
      <c r="P4" s="652"/>
      <c r="Q4" s="652"/>
      <c r="R4" s="652"/>
      <c r="S4" s="652"/>
      <c r="T4" s="652"/>
      <c r="U4" s="652"/>
      <c r="V4" s="652"/>
      <c r="W4" s="652"/>
      <c r="X4" s="652"/>
      <c r="Y4" s="644"/>
      <c r="Z4" s="149" t="s">
        <v>2</v>
      </c>
      <c r="AA4" s="150"/>
      <c r="AB4" s="151"/>
      <c r="AC4" s="566"/>
      <c r="AD4" s="566"/>
      <c r="AE4" s="566"/>
      <c r="AF4" s="566"/>
      <c r="AG4" s="566"/>
      <c r="AH4" s="566"/>
      <c r="AI4" s="567"/>
    </row>
    <row r="5" spans="1:49" ht="23.25" customHeight="1" x14ac:dyDescent="0.25">
      <c r="A5" s="637" t="s">
        <v>3</v>
      </c>
      <c r="B5" s="570"/>
      <c r="C5" s="570"/>
      <c r="D5" s="570"/>
      <c r="E5" s="570"/>
      <c r="F5" s="571"/>
      <c r="G5" s="638"/>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40"/>
    </row>
    <row r="6" spans="1:49" ht="23.25" customHeight="1" x14ac:dyDescent="0.25">
      <c r="A6" s="641" t="s">
        <v>1</v>
      </c>
      <c r="B6" s="642"/>
      <c r="C6" s="642"/>
      <c r="D6" s="642"/>
      <c r="E6" s="642"/>
      <c r="F6" s="643"/>
      <c r="G6" s="644"/>
      <c r="H6" s="645"/>
      <c r="I6" s="645"/>
      <c r="J6" s="645"/>
      <c r="K6" s="645"/>
      <c r="L6" s="645"/>
      <c r="M6" s="645"/>
      <c r="N6" s="645"/>
      <c r="O6" s="645"/>
      <c r="P6" s="645"/>
      <c r="Q6" s="645"/>
      <c r="R6" s="645"/>
      <c r="S6" s="645"/>
      <c r="T6" s="645"/>
      <c r="U6" s="645"/>
      <c r="V6" s="645"/>
      <c r="W6" s="645"/>
      <c r="X6" s="645"/>
      <c r="Y6" s="645"/>
      <c r="Z6" s="152" t="s">
        <v>2</v>
      </c>
      <c r="AA6" s="36"/>
      <c r="AB6" s="36"/>
      <c r="AC6" s="566"/>
      <c r="AD6" s="566"/>
      <c r="AE6" s="566"/>
      <c r="AF6" s="566"/>
      <c r="AG6" s="566"/>
      <c r="AH6" s="566"/>
      <c r="AI6" s="567"/>
      <c r="AW6" s="20"/>
    </row>
    <row r="7" spans="1:49" ht="23.25" customHeight="1" x14ac:dyDescent="0.25">
      <c r="A7" s="597" t="s">
        <v>4</v>
      </c>
      <c r="B7" s="598"/>
      <c r="C7" s="598"/>
      <c r="D7" s="598"/>
      <c r="E7" s="598"/>
      <c r="F7" s="599"/>
      <c r="G7" s="646"/>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8"/>
    </row>
    <row r="8" spans="1:49" ht="15" customHeight="1" x14ac:dyDescent="0.25">
      <c r="A8" s="174"/>
      <c r="B8" s="174"/>
      <c r="C8" s="174"/>
      <c r="D8" s="174"/>
      <c r="E8" s="174"/>
      <c r="F8" s="174"/>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row>
    <row r="9" spans="1:49" ht="21.75" customHeight="1" x14ac:dyDescent="0.25">
      <c r="A9" s="18" t="s">
        <v>134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49" ht="21.75" customHeight="1" x14ac:dyDescent="0.25">
      <c r="A10" s="597" t="s">
        <v>14</v>
      </c>
      <c r="B10" s="598"/>
      <c r="C10" s="598"/>
      <c r="D10" s="598"/>
      <c r="E10" s="598"/>
      <c r="F10" s="599"/>
      <c r="G10" s="177" t="s">
        <v>219</v>
      </c>
      <c r="H10" s="179"/>
      <c r="I10" s="606"/>
      <c r="J10" s="606"/>
      <c r="K10" s="606"/>
      <c r="L10" s="29" t="s">
        <v>13</v>
      </c>
      <c r="M10" s="29"/>
      <c r="N10" s="29" t="s">
        <v>218</v>
      </c>
      <c r="O10" s="29"/>
      <c r="P10" s="29"/>
      <c r="Q10" s="29"/>
      <c r="R10" s="29"/>
      <c r="S10" s="29"/>
      <c r="T10" s="29"/>
      <c r="U10" s="29"/>
      <c r="V10" s="606"/>
      <c r="W10" s="606"/>
      <c r="X10" s="29" t="s">
        <v>13</v>
      </c>
      <c r="Y10" s="29" t="s">
        <v>119</v>
      </c>
      <c r="Z10" s="29"/>
      <c r="AA10" s="29"/>
      <c r="AB10" s="29"/>
      <c r="AC10" s="29"/>
      <c r="AD10" s="29"/>
      <c r="AE10" s="29"/>
      <c r="AF10" s="29"/>
      <c r="AG10" s="29"/>
      <c r="AH10" s="29"/>
      <c r="AI10" s="30"/>
    </row>
    <row r="11" spans="1:49" ht="18" customHeight="1" x14ac:dyDescent="0.25">
      <c r="A11" s="637" t="s">
        <v>25</v>
      </c>
      <c r="B11" s="570"/>
      <c r="C11" s="570"/>
      <c r="D11" s="570"/>
      <c r="E11" s="570"/>
      <c r="F11" s="571"/>
      <c r="G11" s="630" t="s">
        <v>5</v>
      </c>
      <c r="H11" s="630"/>
      <c r="I11" s="630"/>
      <c r="J11" s="656"/>
      <c r="K11" s="599" t="s">
        <v>6</v>
      </c>
      <c r="L11" s="630"/>
      <c r="M11" s="630"/>
      <c r="N11" s="597"/>
      <c r="O11" s="657" t="s">
        <v>7</v>
      </c>
      <c r="P11" s="630"/>
      <c r="Q11" s="630"/>
      <c r="R11" s="597"/>
      <c r="S11" s="657" t="s">
        <v>8</v>
      </c>
      <c r="T11" s="630"/>
      <c r="U11" s="630"/>
      <c r="V11" s="597"/>
      <c r="W11" s="657" t="s">
        <v>9</v>
      </c>
      <c r="X11" s="630"/>
      <c r="Y11" s="630"/>
      <c r="Z11" s="656"/>
      <c r="AA11" s="599" t="s">
        <v>10</v>
      </c>
      <c r="AB11" s="630"/>
      <c r="AC11" s="630"/>
      <c r="AD11" s="630"/>
      <c r="AE11" s="630" t="s">
        <v>11</v>
      </c>
      <c r="AF11" s="630"/>
      <c r="AG11" s="630"/>
      <c r="AH11" s="630"/>
      <c r="AI11" s="630"/>
    </row>
    <row r="12" spans="1:49" ht="18" customHeight="1" x14ac:dyDescent="0.25">
      <c r="A12" s="19"/>
      <c r="B12" s="637" t="s">
        <v>337</v>
      </c>
      <c r="C12" s="661"/>
      <c r="D12" s="661"/>
      <c r="E12" s="661"/>
      <c r="F12" s="662"/>
      <c r="G12" s="688"/>
      <c r="H12" s="589"/>
      <c r="I12" s="589"/>
      <c r="J12" s="49" t="s">
        <v>13</v>
      </c>
      <c r="K12" s="689"/>
      <c r="L12" s="589"/>
      <c r="M12" s="589"/>
      <c r="N12" s="49" t="s">
        <v>13</v>
      </c>
      <c r="O12" s="689"/>
      <c r="P12" s="589"/>
      <c r="Q12" s="589"/>
      <c r="R12" s="154" t="s">
        <v>13</v>
      </c>
      <c r="S12" s="589"/>
      <c r="T12" s="589"/>
      <c r="U12" s="589"/>
      <c r="V12" s="49" t="s">
        <v>13</v>
      </c>
      <c r="W12" s="689"/>
      <c r="X12" s="589"/>
      <c r="Y12" s="589"/>
      <c r="Z12" s="49" t="s">
        <v>13</v>
      </c>
      <c r="AA12" s="689"/>
      <c r="AB12" s="589"/>
      <c r="AC12" s="589"/>
      <c r="AD12" s="155" t="s">
        <v>13</v>
      </c>
      <c r="AE12" s="634">
        <f t="shared" ref="AE12:AE17" si="0">SUM(G12,K12,O12,S12,W12,AA12)</f>
        <v>0</v>
      </c>
      <c r="AF12" s="635"/>
      <c r="AG12" s="635"/>
      <c r="AH12" s="635"/>
      <c r="AI12" s="155" t="s">
        <v>13</v>
      </c>
    </row>
    <row r="13" spans="1:49" ht="18" customHeight="1" x14ac:dyDescent="0.25">
      <c r="A13" s="58"/>
      <c r="B13" s="458"/>
      <c r="C13" s="623" t="s">
        <v>135</v>
      </c>
      <c r="D13" s="624"/>
      <c r="E13" s="624"/>
      <c r="F13" s="625"/>
      <c r="G13" s="626"/>
      <c r="H13" s="627"/>
      <c r="I13" s="627"/>
      <c r="J13" s="36" t="s">
        <v>13</v>
      </c>
      <c r="K13" s="613"/>
      <c r="L13" s="614"/>
      <c r="M13" s="614"/>
      <c r="N13" s="36" t="s">
        <v>13</v>
      </c>
      <c r="O13" s="613"/>
      <c r="P13" s="614"/>
      <c r="Q13" s="614"/>
      <c r="R13" s="156" t="s">
        <v>13</v>
      </c>
      <c r="S13" s="627"/>
      <c r="T13" s="627"/>
      <c r="U13" s="627"/>
      <c r="V13" s="36" t="s">
        <v>13</v>
      </c>
      <c r="W13" s="613"/>
      <c r="X13" s="614"/>
      <c r="Y13" s="614"/>
      <c r="Z13" s="36" t="s">
        <v>13</v>
      </c>
      <c r="AA13" s="613"/>
      <c r="AB13" s="614"/>
      <c r="AC13" s="614"/>
      <c r="AD13" s="37" t="s">
        <v>13</v>
      </c>
      <c r="AE13" s="615">
        <f t="shared" si="0"/>
        <v>0</v>
      </c>
      <c r="AF13" s="616"/>
      <c r="AG13" s="616"/>
      <c r="AH13" s="616"/>
      <c r="AI13" s="37" t="s">
        <v>13</v>
      </c>
    </row>
    <row r="14" spans="1:49" ht="18" customHeight="1" x14ac:dyDescent="0.25">
      <c r="A14" s="19"/>
      <c r="B14" s="637" t="s">
        <v>338</v>
      </c>
      <c r="C14" s="570"/>
      <c r="D14" s="570"/>
      <c r="E14" s="570"/>
      <c r="F14" s="571"/>
      <c r="G14" s="688"/>
      <c r="H14" s="589"/>
      <c r="I14" s="589"/>
      <c r="J14" s="49" t="s">
        <v>13</v>
      </c>
      <c r="K14" s="689"/>
      <c r="L14" s="589"/>
      <c r="M14" s="589"/>
      <c r="N14" s="49" t="s">
        <v>13</v>
      </c>
      <c r="O14" s="689"/>
      <c r="P14" s="589"/>
      <c r="Q14" s="589"/>
      <c r="R14" s="154" t="s">
        <v>13</v>
      </c>
      <c r="S14" s="589"/>
      <c r="T14" s="589"/>
      <c r="U14" s="589"/>
      <c r="V14" s="49" t="s">
        <v>13</v>
      </c>
      <c r="W14" s="689"/>
      <c r="X14" s="589"/>
      <c r="Y14" s="589"/>
      <c r="Z14" s="49" t="s">
        <v>13</v>
      </c>
      <c r="AA14" s="689"/>
      <c r="AB14" s="589"/>
      <c r="AC14" s="589"/>
      <c r="AD14" s="155" t="s">
        <v>13</v>
      </c>
      <c r="AE14" s="634">
        <f t="shared" si="0"/>
        <v>0</v>
      </c>
      <c r="AF14" s="635"/>
      <c r="AG14" s="635"/>
      <c r="AH14" s="635"/>
      <c r="AI14" s="155" t="s">
        <v>13</v>
      </c>
    </row>
    <row r="15" spans="1:49" ht="18" customHeight="1" thickBot="1" x14ac:dyDescent="0.3">
      <c r="A15" s="58"/>
      <c r="B15" s="459"/>
      <c r="C15" s="663" t="s">
        <v>135</v>
      </c>
      <c r="D15" s="664"/>
      <c r="E15" s="664"/>
      <c r="F15" s="665"/>
      <c r="G15" s="690"/>
      <c r="H15" s="691"/>
      <c r="I15" s="691"/>
      <c r="J15" s="26" t="s">
        <v>13</v>
      </c>
      <c r="K15" s="676"/>
      <c r="L15" s="677"/>
      <c r="M15" s="677"/>
      <c r="N15" s="26" t="s">
        <v>13</v>
      </c>
      <c r="O15" s="676"/>
      <c r="P15" s="677"/>
      <c r="Q15" s="677"/>
      <c r="R15" s="460" t="s">
        <v>13</v>
      </c>
      <c r="S15" s="691"/>
      <c r="T15" s="691"/>
      <c r="U15" s="691"/>
      <c r="V15" s="26" t="s">
        <v>13</v>
      </c>
      <c r="W15" s="676"/>
      <c r="X15" s="677"/>
      <c r="Y15" s="677"/>
      <c r="Z15" s="26" t="s">
        <v>13</v>
      </c>
      <c r="AA15" s="676"/>
      <c r="AB15" s="677"/>
      <c r="AC15" s="677"/>
      <c r="AD15" s="33" t="s">
        <v>13</v>
      </c>
      <c r="AE15" s="678">
        <f t="shared" si="0"/>
        <v>0</v>
      </c>
      <c r="AF15" s="679"/>
      <c r="AG15" s="679"/>
      <c r="AH15" s="679"/>
      <c r="AI15" s="33" t="s">
        <v>13</v>
      </c>
    </row>
    <row r="16" spans="1:49" ht="18" customHeight="1" x14ac:dyDescent="0.25">
      <c r="A16" s="680" t="s">
        <v>16</v>
      </c>
      <c r="B16" s="681"/>
      <c r="C16" s="681"/>
      <c r="D16" s="681"/>
      <c r="E16" s="681"/>
      <c r="F16" s="682"/>
      <c r="G16" s="686">
        <f>SUM(G12+G14)</f>
        <v>0</v>
      </c>
      <c r="H16" s="667"/>
      <c r="I16" s="667"/>
      <c r="J16" s="461" t="s">
        <v>13</v>
      </c>
      <c r="K16" s="666">
        <f>SUM(K12+K14)</f>
        <v>0</v>
      </c>
      <c r="L16" s="667"/>
      <c r="M16" s="667"/>
      <c r="N16" s="461" t="s">
        <v>13</v>
      </c>
      <c r="O16" s="666">
        <f>SUM(O12+O14)</f>
        <v>0</v>
      </c>
      <c r="P16" s="667"/>
      <c r="Q16" s="667"/>
      <c r="R16" s="462" t="s">
        <v>13</v>
      </c>
      <c r="S16" s="667">
        <f>SUM(S12+S14)</f>
        <v>0</v>
      </c>
      <c r="T16" s="667"/>
      <c r="U16" s="667"/>
      <c r="V16" s="461" t="s">
        <v>13</v>
      </c>
      <c r="W16" s="666">
        <f>SUM(W12+W14)</f>
        <v>0</v>
      </c>
      <c r="X16" s="667"/>
      <c r="Y16" s="667"/>
      <c r="Z16" s="461" t="s">
        <v>13</v>
      </c>
      <c r="AA16" s="666">
        <f>SUM(AA12+AA14)</f>
        <v>0</v>
      </c>
      <c r="AB16" s="667"/>
      <c r="AC16" s="667"/>
      <c r="AD16" s="463" t="s">
        <v>13</v>
      </c>
      <c r="AE16" s="668">
        <f t="shared" si="0"/>
        <v>0</v>
      </c>
      <c r="AF16" s="669"/>
      <c r="AG16" s="669"/>
      <c r="AH16" s="669"/>
      <c r="AI16" s="464" t="s">
        <v>13</v>
      </c>
    </row>
    <row r="17" spans="1:35" ht="18" customHeight="1" thickBot="1" x14ac:dyDescent="0.3">
      <c r="A17" s="465"/>
      <c r="B17" s="683" t="s">
        <v>135</v>
      </c>
      <c r="C17" s="684"/>
      <c r="D17" s="684"/>
      <c r="E17" s="684"/>
      <c r="F17" s="685"/>
      <c r="G17" s="670">
        <f>SUM(G13+G15)</f>
        <v>0</v>
      </c>
      <c r="H17" s="671"/>
      <c r="I17" s="671"/>
      <c r="J17" s="466" t="s">
        <v>13</v>
      </c>
      <c r="K17" s="672">
        <f>SUM(K13+K15)</f>
        <v>0</v>
      </c>
      <c r="L17" s="673"/>
      <c r="M17" s="673"/>
      <c r="N17" s="466" t="s">
        <v>13</v>
      </c>
      <c r="O17" s="672">
        <f>SUM(O13+O15)</f>
        <v>0</v>
      </c>
      <c r="P17" s="673"/>
      <c r="Q17" s="673"/>
      <c r="R17" s="467" t="s">
        <v>13</v>
      </c>
      <c r="S17" s="671">
        <f>SUM(S13+S15)</f>
        <v>0</v>
      </c>
      <c r="T17" s="671"/>
      <c r="U17" s="671"/>
      <c r="V17" s="466" t="s">
        <v>13</v>
      </c>
      <c r="W17" s="672">
        <f>SUM(W13+W15)</f>
        <v>0</v>
      </c>
      <c r="X17" s="673"/>
      <c r="Y17" s="673"/>
      <c r="Z17" s="466" t="s">
        <v>13</v>
      </c>
      <c r="AA17" s="672">
        <f>SUM(AA13+AA15)</f>
        <v>0</v>
      </c>
      <c r="AB17" s="673"/>
      <c r="AC17" s="673"/>
      <c r="AD17" s="468" t="s">
        <v>13</v>
      </c>
      <c r="AE17" s="674">
        <f t="shared" si="0"/>
        <v>0</v>
      </c>
      <c r="AF17" s="675"/>
      <c r="AG17" s="675"/>
      <c r="AH17" s="675"/>
      <c r="AI17" s="469" t="s">
        <v>13</v>
      </c>
    </row>
    <row r="18" spans="1:35" ht="23.25" customHeight="1" x14ac:dyDescent="0.25">
      <c r="A18" s="617" t="s">
        <v>12</v>
      </c>
      <c r="B18" s="572"/>
      <c r="C18" s="572"/>
      <c r="D18" s="572"/>
      <c r="E18" s="572"/>
      <c r="F18" s="573"/>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row>
    <row r="19" spans="1:35" ht="12.75" customHeight="1" x14ac:dyDescent="0.25">
      <c r="A19" s="579" t="s">
        <v>178</v>
      </c>
      <c r="B19" s="580"/>
      <c r="C19" s="580"/>
      <c r="D19" s="580"/>
      <c r="E19" s="580"/>
      <c r="F19" s="581"/>
      <c r="G19" s="32"/>
      <c r="H19" s="619"/>
      <c r="I19" s="619"/>
      <c r="J19" s="619"/>
      <c r="K19" s="26"/>
      <c r="L19" s="26"/>
      <c r="M19" s="26"/>
      <c r="N19" s="26"/>
      <c r="O19" s="26"/>
      <c r="P19" s="34" t="s">
        <v>23</v>
      </c>
      <c r="Q19" s="26"/>
      <c r="R19" s="26"/>
      <c r="S19" s="26"/>
      <c r="T19" s="34"/>
      <c r="U19" s="34"/>
      <c r="V19" s="34"/>
      <c r="W19" s="34"/>
      <c r="X19" s="34"/>
      <c r="Y19" s="34"/>
      <c r="Z19" s="34"/>
      <c r="AA19" s="34"/>
      <c r="AB19" s="34"/>
      <c r="AC19" s="34"/>
      <c r="AD19" s="34"/>
      <c r="AE19" s="34"/>
      <c r="AF19" s="34"/>
      <c r="AG19" s="34"/>
      <c r="AH19" s="34"/>
      <c r="AI19" s="33"/>
    </row>
    <row r="20" spans="1:35" ht="12.75" customHeight="1" x14ac:dyDescent="0.25">
      <c r="A20" s="582"/>
      <c r="B20" s="583"/>
      <c r="C20" s="583"/>
      <c r="D20" s="583"/>
      <c r="E20" s="583"/>
      <c r="F20" s="584"/>
      <c r="G20" s="26"/>
      <c r="H20" s="620"/>
      <c r="I20" s="620"/>
      <c r="J20" s="620"/>
      <c r="K20" s="26" t="s">
        <v>13</v>
      </c>
      <c r="L20" s="26"/>
      <c r="M20" s="621"/>
      <c r="N20" s="621"/>
      <c r="O20" s="26"/>
      <c r="P20" s="26"/>
      <c r="Q20" s="34" t="s">
        <v>24</v>
      </c>
      <c r="R20" s="26"/>
      <c r="S20" s="26"/>
      <c r="T20" s="34"/>
      <c r="U20" s="34"/>
      <c r="V20" s="34"/>
      <c r="W20" s="34"/>
      <c r="X20" s="34"/>
      <c r="Y20" s="34"/>
      <c r="Z20" s="34"/>
      <c r="AA20" s="34"/>
      <c r="AB20" s="34"/>
      <c r="AC20" s="34"/>
      <c r="AD20" s="34"/>
      <c r="AE20" s="34" t="s">
        <v>49</v>
      </c>
      <c r="AF20" s="596"/>
      <c r="AG20" s="596"/>
      <c r="AH20" s="34" t="s">
        <v>176</v>
      </c>
      <c r="AI20" s="33"/>
    </row>
    <row r="21" spans="1:35" ht="12.75" customHeight="1" x14ac:dyDescent="0.25">
      <c r="A21" s="585"/>
      <c r="B21" s="586"/>
      <c r="C21" s="586"/>
      <c r="D21" s="586"/>
      <c r="E21" s="586"/>
      <c r="F21" s="587"/>
      <c r="G21" s="628" t="s">
        <v>239</v>
      </c>
      <c r="H21" s="629"/>
      <c r="I21" s="629"/>
      <c r="J21" s="629"/>
      <c r="K21" s="629"/>
      <c r="L21" s="36"/>
      <c r="M21" s="622"/>
      <c r="N21" s="622"/>
      <c r="O21" s="35" t="s">
        <v>21</v>
      </c>
      <c r="P21" s="36"/>
      <c r="Q21" s="35" t="s">
        <v>179</v>
      </c>
      <c r="R21" s="36"/>
      <c r="S21" s="36"/>
      <c r="T21" s="622"/>
      <c r="U21" s="622"/>
      <c r="V21" s="622"/>
      <c r="W21" s="622"/>
      <c r="X21" s="622"/>
      <c r="Y21" s="622"/>
      <c r="Z21" s="622"/>
      <c r="AA21" s="622"/>
      <c r="AB21" s="622"/>
      <c r="AC21" s="35" t="s">
        <v>175</v>
      </c>
      <c r="AD21" s="35"/>
      <c r="AE21" s="35" t="s">
        <v>49</v>
      </c>
      <c r="AF21" s="636"/>
      <c r="AG21" s="636"/>
      <c r="AH21" s="35" t="s">
        <v>176</v>
      </c>
      <c r="AI21" s="37"/>
    </row>
    <row r="22" spans="1:35" ht="12.75" customHeight="1" x14ac:dyDescent="0.25">
      <c r="A22" s="178"/>
      <c r="B22" s="178"/>
      <c r="C22" s="178"/>
      <c r="D22" s="178"/>
      <c r="E22" s="178"/>
      <c r="F22" s="178"/>
      <c r="G22" s="26"/>
      <c r="H22" s="26"/>
      <c r="I22" s="26"/>
      <c r="J22" s="26"/>
      <c r="K22" s="26"/>
      <c r="L22" s="26"/>
      <c r="M22" s="26"/>
      <c r="N22" s="26"/>
      <c r="O22" s="26"/>
      <c r="P22" s="26"/>
      <c r="Q22" s="26"/>
      <c r="R22" s="26"/>
      <c r="S22" s="38"/>
      <c r="T22" s="34"/>
      <c r="U22" s="34"/>
      <c r="V22" s="34"/>
      <c r="W22" s="34"/>
      <c r="X22" s="34"/>
      <c r="Y22" s="34"/>
      <c r="Z22" s="34"/>
      <c r="AA22" s="34"/>
      <c r="AB22" s="34"/>
      <c r="AC22" s="34"/>
      <c r="AD22" s="34"/>
      <c r="AE22" s="34"/>
      <c r="AF22" s="34"/>
      <c r="AG22" s="34"/>
      <c r="AH22" s="34"/>
      <c r="AI22" s="26"/>
    </row>
    <row r="23" spans="1:35" ht="21.75" customHeight="1" x14ac:dyDescent="0.25">
      <c r="A23" s="18" t="s">
        <v>245</v>
      </c>
      <c r="B23" s="26"/>
      <c r="C23" s="26"/>
      <c r="D23" s="26"/>
      <c r="E23" s="26"/>
      <c r="F23" s="26"/>
      <c r="G23" s="26"/>
      <c r="H23" s="38"/>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row>
    <row r="24" spans="1:35" ht="19.899999999999999" customHeight="1" x14ac:dyDescent="0.25">
      <c r="A24" s="610" t="s">
        <v>337</v>
      </c>
      <c r="B24" s="611"/>
      <c r="C24" s="611"/>
      <c r="D24" s="611"/>
      <c r="E24" s="612"/>
      <c r="F24" s="597" t="s">
        <v>121</v>
      </c>
      <c r="G24" s="598"/>
      <c r="H24" s="598"/>
      <c r="I24" s="598"/>
      <c r="J24" s="598"/>
      <c r="K24" s="599"/>
      <c r="L24" s="597" t="s">
        <v>115</v>
      </c>
      <c r="M24" s="598"/>
      <c r="N24" s="598"/>
      <c r="O24" s="598"/>
      <c r="P24" s="598"/>
      <c r="Q24" s="599"/>
      <c r="R24" s="597" t="s">
        <v>116</v>
      </c>
      <c r="S24" s="598"/>
      <c r="T24" s="598"/>
      <c r="U24" s="598"/>
      <c r="V24" s="598"/>
      <c r="W24" s="599"/>
      <c r="X24" s="597" t="s">
        <v>230</v>
      </c>
      <c r="Y24" s="598"/>
      <c r="Z24" s="598"/>
      <c r="AA24" s="598"/>
      <c r="AB24" s="598"/>
      <c r="AC24" s="599"/>
      <c r="AD24" s="597" t="s">
        <v>16</v>
      </c>
      <c r="AE24" s="598"/>
      <c r="AF24" s="598"/>
      <c r="AG24" s="598"/>
      <c r="AH24" s="598"/>
      <c r="AI24" s="599"/>
    </row>
    <row r="25" spans="1:35" ht="19.899999999999999" customHeight="1" x14ac:dyDescent="0.25">
      <c r="A25" s="597" t="s">
        <v>113</v>
      </c>
      <c r="B25" s="598"/>
      <c r="C25" s="598"/>
      <c r="D25" s="598"/>
      <c r="E25" s="599"/>
      <c r="F25" s="605"/>
      <c r="G25" s="606"/>
      <c r="H25" s="157" t="s">
        <v>117</v>
      </c>
      <c r="I25" s="604"/>
      <c r="J25" s="604"/>
      <c r="K25" s="157" t="s">
        <v>118</v>
      </c>
      <c r="L25" s="605"/>
      <c r="M25" s="606"/>
      <c r="N25" s="157" t="s">
        <v>117</v>
      </c>
      <c r="O25" s="604"/>
      <c r="P25" s="604"/>
      <c r="Q25" s="157" t="s">
        <v>118</v>
      </c>
      <c r="R25" s="605"/>
      <c r="S25" s="606"/>
      <c r="T25" s="157" t="s">
        <v>117</v>
      </c>
      <c r="U25" s="604"/>
      <c r="V25" s="604"/>
      <c r="W25" s="157" t="s">
        <v>118</v>
      </c>
      <c r="X25" s="605"/>
      <c r="Y25" s="606"/>
      <c r="Z25" s="157" t="s">
        <v>117</v>
      </c>
      <c r="AA25" s="604"/>
      <c r="AB25" s="604"/>
      <c r="AC25" s="157" t="s">
        <v>118</v>
      </c>
      <c r="AD25" s="607"/>
      <c r="AE25" s="608"/>
      <c r="AF25" s="608"/>
      <c r="AG25" s="608"/>
      <c r="AH25" s="608"/>
      <c r="AI25" s="609"/>
    </row>
    <row r="26" spans="1:35" ht="19.899999999999999" customHeight="1" x14ac:dyDescent="0.25">
      <c r="A26" s="597" t="s">
        <v>114</v>
      </c>
      <c r="B26" s="598"/>
      <c r="C26" s="598"/>
      <c r="D26" s="598"/>
      <c r="E26" s="599"/>
      <c r="F26" s="605"/>
      <c r="G26" s="606"/>
      <c r="H26" s="157" t="s">
        <v>117</v>
      </c>
      <c r="I26" s="604"/>
      <c r="J26" s="604"/>
      <c r="K26" s="157" t="s">
        <v>118</v>
      </c>
      <c r="L26" s="605"/>
      <c r="M26" s="606"/>
      <c r="N26" s="157" t="s">
        <v>117</v>
      </c>
      <c r="O26" s="604"/>
      <c r="P26" s="604"/>
      <c r="Q26" s="157" t="s">
        <v>118</v>
      </c>
      <c r="R26" s="605"/>
      <c r="S26" s="606"/>
      <c r="T26" s="157" t="s">
        <v>117</v>
      </c>
      <c r="U26" s="604"/>
      <c r="V26" s="604"/>
      <c r="W26" s="157" t="s">
        <v>118</v>
      </c>
      <c r="X26" s="605"/>
      <c r="Y26" s="606"/>
      <c r="Z26" s="157" t="s">
        <v>117</v>
      </c>
      <c r="AA26" s="604"/>
      <c r="AB26" s="604"/>
      <c r="AC26" s="157" t="s">
        <v>118</v>
      </c>
      <c r="AD26" s="607"/>
      <c r="AE26" s="608"/>
      <c r="AF26" s="608"/>
      <c r="AG26" s="608"/>
      <c r="AH26" s="608"/>
      <c r="AI26" s="609"/>
    </row>
    <row r="27" spans="1:35" ht="19.899999999999999" customHeight="1" x14ac:dyDescent="0.25">
      <c r="A27" s="597" t="s">
        <v>240</v>
      </c>
      <c r="B27" s="598"/>
      <c r="C27" s="598"/>
      <c r="D27" s="598"/>
      <c r="E27" s="599"/>
      <c r="F27" s="658"/>
      <c r="G27" s="659"/>
      <c r="H27" s="659"/>
      <c r="I27" s="659"/>
      <c r="J27" s="659"/>
      <c r="K27" s="29" t="s">
        <v>15</v>
      </c>
      <c r="L27" s="658"/>
      <c r="M27" s="659"/>
      <c r="N27" s="659"/>
      <c r="O27" s="659"/>
      <c r="P27" s="659"/>
      <c r="Q27" s="29" t="s">
        <v>15</v>
      </c>
      <c r="R27" s="658"/>
      <c r="S27" s="659"/>
      <c r="T27" s="659"/>
      <c r="U27" s="659"/>
      <c r="V27" s="659"/>
      <c r="W27" s="29" t="s">
        <v>15</v>
      </c>
      <c r="X27" s="658"/>
      <c r="Y27" s="659"/>
      <c r="Z27" s="659"/>
      <c r="AA27" s="659"/>
      <c r="AB27" s="659"/>
      <c r="AC27" s="29" t="s">
        <v>15</v>
      </c>
      <c r="AD27" s="658"/>
      <c r="AE27" s="659"/>
      <c r="AF27" s="659"/>
      <c r="AG27" s="659"/>
      <c r="AH27" s="659"/>
      <c r="AI27" s="30" t="s">
        <v>15</v>
      </c>
    </row>
    <row r="28" spans="1:35" ht="5.25" customHeight="1" x14ac:dyDescent="0.25">
      <c r="A28" s="174"/>
      <c r="B28" s="174"/>
      <c r="C28" s="174"/>
      <c r="D28" s="174"/>
      <c r="E28" s="174"/>
      <c r="F28" s="470"/>
      <c r="G28" s="470"/>
      <c r="H28" s="470"/>
      <c r="I28" s="470"/>
      <c r="J28" s="470"/>
      <c r="K28" s="26"/>
      <c r="L28" s="470"/>
      <c r="M28" s="470"/>
      <c r="N28" s="470"/>
      <c r="O28" s="470"/>
      <c r="P28" s="470"/>
      <c r="Q28" s="26"/>
      <c r="R28" s="470"/>
      <c r="S28" s="470"/>
      <c r="T28" s="470"/>
      <c r="U28" s="470"/>
      <c r="V28" s="470"/>
      <c r="W28" s="26"/>
      <c r="X28" s="470"/>
      <c r="Y28" s="470"/>
      <c r="Z28" s="470"/>
      <c r="AA28" s="470"/>
      <c r="AB28" s="470"/>
      <c r="AC28" s="26"/>
      <c r="AD28" s="470"/>
      <c r="AE28" s="470"/>
      <c r="AF28" s="470"/>
      <c r="AG28" s="470"/>
      <c r="AH28" s="471"/>
      <c r="AI28" s="26"/>
    </row>
    <row r="29" spans="1:35" ht="19.899999999999999" customHeight="1" x14ac:dyDescent="0.25">
      <c r="A29" s="610" t="s">
        <v>338</v>
      </c>
      <c r="B29" s="611"/>
      <c r="C29" s="611"/>
      <c r="D29" s="611"/>
      <c r="E29" s="612"/>
      <c r="F29" s="597" t="s">
        <v>121</v>
      </c>
      <c r="G29" s="598"/>
      <c r="H29" s="598"/>
      <c r="I29" s="598"/>
      <c r="J29" s="598"/>
      <c r="K29" s="599"/>
      <c r="L29" s="597" t="s">
        <v>115</v>
      </c>
      <c r="M29" s="598"/>
      <c r="N29" s="598"/>
      <c r="O29" s="598"/>
      <c r="P29" s="598"/>
      <c r="Q29" s="599"/>
      <c r="R29" s="597" t="s">
        <v>116</v>
      </c>
      <c r="S29" s="598"/>
      <c r="T29" s="598"/>
      <c r="U29" s="598"/>
      <c r="V29" s="598"/>
      <c r="W29" s="599"/>
      <c r="X29" s="597" t="s">
        <v>230</v>
      </c>
      <c r="Y29" s="598"/>
      <c r="Z29" s="598"/>
      <c r="AA29" s="598"/>
      <c r="AB29" s="598"/>
      <c r="AC29" s="599"/>
      <c r="AD29" s="597" t="s">
        <v>16</v>
      </c>
      <c r="AE29" s="598"/>
      <c r="AF29" s="598"/>
      <c r="AG29" s="598"/>
      <c r="AH29" s="598"/>
      <c r="AI29" s="599"/>
    </row>
    <row r="30" spans="1:35" ht="19.899999999999999" customHeight="1" x14ac:dyDescent="0.25">
      <c r="A30" s="597" t="s">
        <v>113</v>
      </c>
      <c r="B30" s="598"/>
      <c r="C30" s="598"/>
      <c r="D30" s="598"/>
      <c r="E30" s="599"/>
      <c r="F30" s="605"/>
      <c r="G30" s="606"/>
      <c r="H30" s="157" t="s">
        <v>117</v>
      </c>
      <c r="I30" s="604"/>
      <c r="J30" s="604"/>
      <c r="K30" s="157" t="s">
        <v>118</v>
      </c>
      <c r="L30" s="605"/>
      <c r="M30" s="606"/>
      <c r="N30" s="157" t="s">
        <v>117</v>
      </c>
      <c r="O30" s="604"/>
      <c r="P30" s="604"/>
      <c r="Q30" s="157" t="s">
        <v>118</v>
      </c>
      <c r="R30" s="605"/>
      <c r="S30" s="606"/>
      <c r="T30" s="157" t="s">
        <v>117</v>
      </c>
      <c r="U30" s="604"/>
      <c r="V30" s="604"/>
      <c r="W30" s="157" t="s">
        <v>118</v>
      </c>
      <c r="X30" s="605"/>
      <c r="Y30" s="606"/>
      <c r="Z30" s="157" t="s">
        <v>117</v>
      </c>
      <c r="AA30" s="604"/>
      <c r="AB30" s="604"/>
      <c r="AC30" s="157" t="s">
        <v>118</v>
      </c>
      <c r="AD30" s="607"/>
      <c r="AE30" s="608"/>
      <c r="AF30" s="608"/>
      <c r="AG30" s="608"/>
      <c r="AH30" s="608"/>
      <c r="AI30" s="609"/>
    </row>
    <row r="31" spans="1:35" ht="19.899999999999999" customHeight="1" x14ac:dyDescent="0.25">
      <c r="A31" s="597" t="s">
        <v>114</v>
      </c>
      <c r="B31" s="598"/>
      <c r="C31" s="598"/>
      <c r="D31" s="598"/>
      <c r="E31" s="599"/>
      <c r="F31" s="605"/>
      <c r="G31" s="606"/>
      <c r="H31" s="157" t="s">
        <v>117</v>
      </c>
      <c r="I31" s="604"/>
      <c r="J31" s="604"/>
      <c r="K31" s="157" t="s">
        <v>118</v>
      </c>
      <c r="L31" s="605"/>
      <c r="M31" s="606"/>
      <c r="N31" s="157" t="s">
        <v>117</v>
      </c>
      <c r="O31" s="604"/>
      <c r="P31" s="604"/>
      <c r="Q31" s="157" t="s">
        <v>118</v>
      </c>
      <c r="R31" s="605"/>
      <c r="S31" s="606"/>
      <c r="T31" s="157" t="s">
        <v>117</v>
      </c>
      <c r="U31" s="604"/>
      <c r="V31" s="604"/>
      <c r="W31" s="157" t="s">
        <v>118</v>
      </c>
      <c r="X31" s="605"/>
      <c r="Y31" s="606"/>
      <c r="Z31" s="157" t="s">
        <v>117</v>
      </c>
      <c r="AA31" s="604"/>
      <c r="AB31" s="604"/>
      <c r="AC31" s="157" t="s">
        <v>118</v>
      </c>
      <c r="AD31" s="607"/>
      <c r="AE31" s="608"/>
      <c r="AF31" s="608"/>
      <c r="AG31" s="608"/>
      <c r="AH31" s="608"/>
      <c r="AI31" s="609"/>
    </row>
    <row r="32" spans="1:35" ht="19.899999999999999" customHeight="1" x14ac:dyDescent="0.25">
      <c r="A32" s="597" t="s">
        <v>240</v>
      </c>
      <c r="B32" s="598"/>
      <c r="C32" s="598"/>
      <c r="D32" s="598"/>
      <c r="E32" s="599"/>
      <c r="F32" s="658"/>
      <c r="G32" s="659"/>
      <c r="H32" s="659"/>
      <c r="I32" s="659"/>
      <c r="J32" s="659"/>
      <c r="K32" s="29" t="s">
        <v>15</v>
      </c>
      <c r="L32" s="658"/>
      <c r="M32" s="659"/>
      <c r="N32" s="659"/>
      <c r="O32" s="659"/>
      <c r="P32" s="659"/>
      <c r="Q32" s="29" t="s">
        <v>15</v>
      </c>
      <c r="R32" s="658"/>
      <c r="S32" s="659"/>
      <c r="T32" s="659"/>
      <c r="U32" s="659"/>
      <c r="V32" s="659"/>
      <c r="W32" s="29" t="s">
        <v>15</v>
      </c>
      <c r="X32" s="658"/>
      <c r="Y32" s="659"/>
      <c r="Z32" s="659"/>
      <c r="AA32" s="659"/>
      <c r="AB32" s="659"/>
      <c r="AC32" s="29" t="s">
        <v>15</v>
      </c>
      <c r="AD32" s="658"/>
      <c r="AE32" s="659"/>
      <c r="AF32" s="659"/>
      <c r="AG32" s="659"/>
      <c r="AH32" s="659"/>
      <c r="AI32" s="30" t="s">
        <v>15</v>
      </c>
    </row>
    <row r="33" spans="1:35" ht="15" customHeight="1" x14ac:dyDescent="0.25">
      <c r="A33" s="174"/>
      <c r="B33" s="174"/>
      <c r="C33" s="174"/>
      <c r="D33" s="174"/>
      <c r="E33" s="174"/>
      <c r="F33" s="158"/>
      <c r="G33" s="158"/>
      <c r="H33" s="158"/>
      <c r="I33" s="158"/>
      <c r="J33" s="158"/>
      <c r="K33" s="26"/>
      <c r="L33" s="158"/>
      <c r="M33" s="158"/>
      <c r="N33" s="158"/>
      <c r="O33" s="158"/>
      <c r="P33" s="158"/>
      <c r="Q33" s="26"/>
      <c r="R33" s="158"/>
      <c r="S33" s="158"/>
      <c r="T33" s="158"/>
      <c r="U33" s="158"/>
      <c r="V33" s="158"/>
      <c r="W33" s="26"/>
      <c r="X33" s="158"/>
      <c r="Y33" s="158"/>
      <c r="Z33" s="158"/>
      <c r="AA33" s="158"/>
      <c r="AB33" s="158"/>
      <c r="AC33" s="26"/>
      <c r="AD33" s="158"/>
      <c r="AE33" s="158"/>
      <c r="AF33" s="158"/>
      <c r="AG33" s="158"/>
      <c r="AH33" s="39"/>
      <c r="AI33" s="26"/>
    </row>
    <row r="34" spans="1:35" ht="22.5" customHeight="1" x14ac:dyDescent="0.25">
      <c r="A34" s="18" t="s">
        <v>17</v>
      </c>
      <c r="B34" s="26"/>
      <c r="C34" s="26"/>
      <c r="D34" s="26"/>
      <c r="E34" s="26"/>
      <c r="F34" s="26"/>
      <c r="G34" s="26"/>
      <c r="H34" s="26"/>
      <c r="I34" s="26"/>
      <c r="J34" s="26"/>
      <c r="K34" s="26"/>
      <c r="L34" s="26"/>
      <c r="M34" s="26"/>
      <c r="N34" s="36"/>
      <c r="O34" s="36"/>
      <c r="P34" s="36"/>
      <c r="Q34" s="36"/>
      <c r="R34" s="36"/>
      <c r="S34" s="36"/>
      <c r="T34" s="36"/>
      <c r="U34" s="36"/>
      <c r="V34" s="159"/>
      <c r="W34" s="36"/>
      <c r="X34" s="36"/>
      <c r="Y34" s="36"/>
      <c r="Z34" s="36"/>
      <c r="AA34" s="36"/>
      <c r="AB34" s="36"/>
      <c r="AC34" s="36"/>
      <c r="AD34" s="36"/>
      <c r="AE34" s="36"/>
      <c r="AF34" s="36"/>
      <c r="AG34" s="36"/>
      <c r="AH34" s="36"/>
      <c r="AI34" s="26"/>
    </row>
    <row r="35" spans="1:35" ht="18" customHeight="1" x14ac:dyDescent="0.25">
      <c r="A35" s="579" t="s">
        <v>337</v>
      </c>
      <c r="B35" s="580"/>
      <c r="C35" s="580"/>
      <c r="D35" s="580"/>
      <c r="E35" s="581"/>
      <c r="F35" s="40" t="s">
        <v>18</v>
      </c>
      <c r="G35" s="41"/>
      <c r="H35" s="41"/>
      <c r="I35" s="41"/>
      <c r="J35" s="41"/>
      <c r="K35" s="41"/>
      <c r="L35" s="41"/>
      <c r="M35" s="160"/>
      <c r="N35" s="161"/>
      <c r="O35" s="161"/>
      <c r="P35" s="632"/>
      <c r="Q35" s="632"/>
      <c r="R35" s="632"/>
      <c r="S35" s="49" t="s">
        <v>13</v>
      </c>
      <c r="T35" s="162" t="s">
        <v>20</v>
      </c>
      <c r="U35" s="162"/>
      <c r="V35" s="49"/>
      <c r="W35" s="49"/>
      <c r="X35" s="590"/>
      <c r="Y35" s="590"/>
      <c r="Z35" s="590"/>
      <c r="AA35" s="162" t="s">
        <v>13</v>
      </c>
      <c r="AB35" s="162" t="s">
        <v>137</v>
      </c>
      <c r="AC35" s="162" t="s">
        <v>136</v>
      </c>
      <c r="AD35" s="49"/>
      <c r="AE35" s="590"/>
      <c r="AF35" s="590"/>
      <c r="AG35" s="590"/>
      <c r="AH35" s="34" t="s">
        <v>21</v>
      </c>
      <c r="AI35" s="42"/>
    </row>
    <row r="36" spans="1:35" ht="18" customHeight="1" x14ac:dyDescent="0.25">
      <c r="A36" s="582"/>
      <c r="B36" s="583"/>
      <c r="C36" s="583"/>
      <c r="D36" s="583"/>
      <c r="E36" s="584"/>
      <c r="F36" s="43" t="s">
        <v>19</v>
      </c>
      <c r="G36" s="44"/>
      <c r="H36" s="44"/>
      <c r="I36" s="44"/>
      <c r="J36" s="44"/>
      <c r="K36" s="44"/>
      <c r="L36" s="44"/>
      <c r="M36" s="163"/>
      <c r="N36" s="164"/>
      <c r="O36" s="163"/>
      <c r="P36" s="660"/>
      <c r="Q36" s="660"/>
      <c r="R36" s="660"/>
      <c r="S36" s="45" t="s">
        <v>13</v>
      </c>
      <c r="T36" s="44" t="s">
        <v>20</v>
      </c>
      <c r="U36" s="44"/>
      <c r="V36" s="45"/>
      <c r="W36" s="45"/>
      <c r="X36" s="592"/>
      <c r="Y36" s="592"/>
      <c r="Z36" s="592"/>
      <c r="AA36" s="44" t="s">
        <v>13</v>
      </c>
      <c r="AB36" s="44" t="s">
        <v>137</v>
      </c>
      <c r="AC36" s="44" t="s">
        <v>136</v>
      </c>
      <c r="AD36" s="45"/>
      <c r="AE36" s="592"/>
      <c r="AF36" s="592"/>
      <c r="AG36" s="592"/>
      <c r="AH36" s="44" t="s">
        <v>21</v>
      </c>
      <c r="AI36" s="46"/>
    </row>
    <row r="37" spans="1:35" ht="18" customHeight="1" x14ac:dyDescent="0.25">
      <c r="A37" s="582"/>
      <c r="B37" s="583"/>
      <c r="C37" s="583"/>
      <c r="D37" s="583"/>
      <c r="E37" s="584"/>
      <c r="F37" s="593" t="s">
        <v>236</v>
      </c>
      <c r="G37" s="594"/>
      <c r="H37" s="594"/>
      <c r="I37" s="594"/>
      <c r="J37" s="594"/>
      <c r="K37" s="594"/>
      <c r="L37" s="594"/>
      <c r="M37" s="594"/>
      <c r="N37" s="594"/>
      <c r="O37" s="595"/>
      <c r="P37" s="654"/>
      <c r="Q37" s="654"/>
      <c r="R37" s="654"/>
      <c r="S37" s="26" t="s">
        <v>13</v>
      </c>
      <c r="T37" s="34" t="s">
        <v>20</v>
      </c>
      <c r="U37" s="34"/>
      <c r="V37" s="26"/>
      <c r="W37" s="26"/>
      <c r="X37" s="596"/>
      <c r="Y37" s="596"/>
      <c r="Z37" s="596"/>
      <c r="AA37" s="34" t="s">
        <v>13</v>
      </c>
      <c r="AB37" s="47" t="s">
        <v>137</v>
      </c>
      <c r="AC37" s="48" t="s">
        <v>136</v>
      </c>
      <c r="AD37" s="26"/>
      <c r="AE37" s="596"/>
      <c r="AF37" s="596"/>
      <c r="AG37" s="596"/>
      <c r="AH37" s="34" t="s">
        <v>21</v>
      </c>
      <c r="AI37" s="165"/>
    </row>
    <row r="38" spans="1:35" ht="18" customHeight="1" x14ac:dyDescent="0.25">
      <c r="A38" s="585"/>
      <c r="B38" s="586"/>
      <c r="C38" s="586"/>
      <c r="D38" s="586"/>
      <c r="E38" s="587"/>
      <c r="F38" s="36" t="s">
        <v>241</v>
      </c>
      <c r="G38" s="35"/>
      <c r="H38" s="35"/>
      <c r="I38" s="35" t="s">
        <v>49</v>
      </c>
      <c r="J38" s="602"/>
      <c r="K38" s="602"/>
      <c r="L38" s="602"/>
      <c r="M38" s="602"/>
      <c r="N38" s="35" t="s">
        <v>119</v>
      </c>
      <c r="O38" s="166"/>
      <c r="P38" s="642"/>
      <c r="Q38" s="642"/>
      <c r="R38" s="642"/>
      <c r="S38" s="167" t="s">
        <v>13</v>
      </c>
      <c r="T38" s="168" t="s">
        <v>20</v>
      </c>
      <c r="U38" s="168"/>
      <c r="V38" s="167"/>
      <c r="W38" s="167"/>
      <c r="X38" s="603"/>
      <c r="Y38" s="603"/>
      <c r="Z38" s="603"/>
      <c r="AA38" s="168" t="s">
        <v>13</v>
      </c>
      <c r="AB38" s="168" t="s">
        <v>137</v>
      </c>
      <c r="AC38" s="168" t="s">
        <v>136</v>
      </c>
      <c r="AD38" s="167"/>
      <c r="AE38" s="603"/>
      <c r="AF38" s="603"/>
      <c r="AG38" s="603"/>
      <c r="AH38" s="168" t="s">
        <v>21</v>
      </c>
      <c r="AI38" s="169"/>
    </row>
    <row r="39" spans="1:35" ht="5.25" customHeight="1" x14ac:dyDescent="0.25">
      <c r="A39" s="178"/>
      <c r="B39" s="178"/>
      <c r="C39" s="178"/>
      <c r="D39" s="178"/>
      <c r="E39" s="178"/>
      <c r="F39" s="26"/>
      <c r="G39" s="34"/>
      <c r="H39" s="34"/>
      <c r="I39" s="34"/>
      <c r="J39" s="472"/>
      <c r="K39" s="472"/>
      <c r="L39" s="472"/>
      <c r="M39" s="472"/>
      <c r="N39" s="34"/>
      <c r="O39" s="144"/>
      <c r="P39" s="174"/>
      <c r="Q39" s="174"/>
      <c r="R39" s="174"/>
      <c r="S39" s="26"/>
      <c r="T39" s="34"/>
      <c r="U39" s="34"/>
      <c r="V39" s="26"/>
      <c r="W39" s="26"/>
      <c r="X39" s="174"/>
      <c r="Y39" s="174"/>
      <c r="Z39" s="174"/>
      <c r="AA39" s="34"/>
      <c r="AB39" s="34"/>
      <c r="AC39" s="34"/>
      <c r="AD39" s="26"/>
      <c r="AE39" s="174"/>
      <c r="AF39" s="174"/>
      <c r="AG39" s="174"/>
      <c r="AH39" s="34"/>
      <c r="AI39" s="34"/>
    </row>
    <row r="40" spans="1:35" ht="18" customHeight="1" x14ac:dyDescent="0.25">
      <c r="A40" s="579" t="s">
        <v>338</v>
      </c>
      <c r="B40" s="580"/>
      <c r="C40" s="580"/>
      <c r="D40" s="580"/>
      <c r="E40" s="581"/>
      <c r="F40" s="40" t="s">
        <v>18</v>
      </c>
      <c r="G40" s="41"/>
      <c r="H40" s="41"/>
      <c r="I40" s="41"/>
      <c r="J40" s="41"/>
      <c r="K40" s="41"/>
      <c r="L40" s="41"/>
      <c r="M40" s="160"/>
      <c r="N40" s="161"/>
      <c r="O40" s="161"/>
      <c r="P40" s="632"/>
      <c r="Q40" s="632"/>
      <c r="R40" s="632"/>
      <c r="S40" s="49" t="s">
        <v>13</v>
      </c>
      <c r="T40" s="162" t="s">
        <v>20</v>
      </c>
      <c r="U40" s="162"/>
      <c r="V40" s="49"/>
      <c r="W40" s="49"/>
      <c r="X40" s="590"/>
      <c r="Y40" s="590"/>
      <c r="Z40" s="590"/>
      <c r="AA40" s="162" t="s">
        <v>13</v>
      </c>
      <c r="AB40" s="162" t="s">
        <v>137</v>
      </c>
      <c r="AC40" s="162" t="s">
        <v>136</v>
      </c>
      <c r="AD40" s="49"/>
      <c r="AE40" s="590"/>
      <c r="AF40" s="590"/>
      <c r="AG40" s="590"/>
      <c r="AH40" s="162" t="s">
        <v>21</v>
      </c>
      <c r="AI40" s="42"/>
    </row>
    <row r="41" spans="1:35" ht="18" customHeight="1" x14ac:dyDescent="0.25">
      <c r="A41" s="582"/>
      <c r="B41" s="583"/>
      <c r="C41" s="583"/>
      <c r="D41" s="583"/>
      <c r="E41" s="584"/>
      <c r="F41" s="43" t="s">
        <v>19</v>
      </c>
      <c r="G41" s="44"/>
      <c r="H41" s="44"/>
      <c r="I41" s="44"/>
      <c r="J41" s="44"/>
      <c r="K41" s="44"/>
      <c r="L41" s="44"/>
      <c r="M41" s="163"/>
      <c r="N41" s="164"/>
      <c r="O41" s="163"/>
      <c r="P41" s="660"/>
      <c r="Q41" s="660"/>
      <c r="R41" s="660"/>
      <c r="S41" s="45" t="s">
        <v>13</v>
      </c>
      <c r="T41" s="44" t="s">
        <v>20</v>
      </c>
      <c r="U41" s="44"/>
      <c r="V41" s="45"/>
      <c r="W41" s="45"/>
      <c r="X41" s="592"/>
      <c r="Y41" s="592"/>
      <c r="Z41" s="592"/>
      <c r="AA41" s="44" t="s">
        <v>13</v>
      </c>
      <c r="AB41" s="44" t="s">
        <v>137</v>
      </c>
      <c r="AC41" s="44" t="s">
        <v>136</v>
      </c>
      <c r="AD41" s="45"/>
      <c r="AE41" s="592"/>
      <c r="AF41" s="592"/>
      <c r="AG41" s="592"/>
      <c r="AH41" s="44" t="s">
        <v>21</v>
      </c>
      <c r="AI41" s="46"/>
    </row>
    <row r="42" spans="1:35" ht="18" customHeight="1" x14ac:dyDescent="0.25">
      <c r="A42" s="582"/>
      <c r="B42" s="583"/>
      <c r="C42" s="583"/>
      <c r="D42" s="583"/>
      <c r="E42" s="584"/>
      <c r="F42" s="593" t="s">
        <v>236</v>
      </c>
      <c r="G42" s="594"/>
      <c r="H42" s="594"/>
      <c r="I42" s="594"/>
      <c r="J42" s="594"/>
      <c r="K42" s="594"/>
      <c r="L42" s="594"/>
      <c r="M42" s="594"/>
      <c r="N42" s="594"/>
      <c r="O42" s="595"/>
      <c r="P42" s="654"/>
      <c r="Q42" s="654"/>
      <c r="R42" s="654"/>
      <c r="S42" s="26" t="s">
        <v>13</v>
      </c>
      <c r="T42" s="34" t="s">
        <v>20</v>
      </c>
      <c r="U42" s="34"/>
      <c r="V42" s="26"/>
      <c r="W42" s="26"/>
      <c r="X42" s="596"/>
      <c r="Y42" s="596"/>
      <c r="Z42" s="596"/>
      <c r="AA42" s="34" t="s">
        <v>13</v>
      </c>
      <c r="AB42" s="47" t="s">
        <v>137</v>
      </c>
      <c r="AC42" s="48" t="s">
        <v>136</v>
      </c>
      <c r="AD42" s="26"/>
      <c r="AE42" s="596"/>
      <c r="AF42" s="596"/>
      <c r="AG42" s="596"/>
      <c r="AH42" s="34" t="s">
        <v>21</v>
      </c>
      <c r="AI42" s="165"/>
    </row>
    <row r="43" spans="1:35" ht="18" customHeight="1" x14ac:dyDescent="0.25">
      <c r="A43" s="585"/>
      <c r="B43" s="586"/>
      <c r="C43" s="586"/>
      <c r="D43" s="586"/>
      <c r="E43" s="587"/>
      <c r="F43" s="36" t="s">
        <v>241</v>
      </c>
      <c r="G43" s="35"/>
      <c r="H43" s="35"/>
      <c r="I43" s="35" t="s">
        <v>49</v>
      </c>
      <c r="J43" s="602"/>
      <c r="K43" s="602"/>
      <c r="L43" s="602"/>
      <c r="M43" s="602"/>
      <c r="N43" s="35" t="s">
        <v>119</v>
      </c>
      <c r="O43" s="166"/>
      <c r="P43" s="642"/>
      <c r="Q43" s="642"/>
      <c r="R43" s="642"/>
      <c r="S43" s="167" t="s">
        <v>13</v>
      </c>
      <c r="T43" s="168" t="s">
        <v>20</v>
      </c>
      <c r="U43" s="168"/>
      <c r="V43" s="167"/>
      <c r="W43" s="167"/>
      <c r="X43" s="603"/>
      <c r="Y43" s="603"/>
      <c r="Z43" s="603"/>
      <c r="AA43" s="168" t="s">
        <v>13</v>
      </c>
      <c r="AB43" s="168" t="s">
        <v>137</v>
      </c>
      <c r="AC43" s="168" t="s">
        <v>136</v>
      </c>
      <c r="AD43" s="167"/>
      <c r="AE43" s="603"/>
      <c r="AF43" s="603"/>
      <c r="AG43" s="603"/>
      <c r="AH43" s="168" t="s">
        <v>21</v>
      </c>
      <c r="AI43" s="169"/>
    </row>
    <row r="44" spans="1:35" ht="13.5" customHeight="1" x14ac:dyDescent="0.25">
      <c r="A44" s="178"/>
      <c r="B44" s="178"/>
      <c r="C44" s="178"/>
      <c r="D44" s="178"/>
      <c r="E44" s="178"/>
      <c r="F44" s="26"/>
      <c r="G44" s="34"/>
      <c r="H44" s="34"/>
      <c r="I44" s="34"/>
      <c r="J44" s="34"/>
      <c r="K44" s="34"/>
      <c r="L44" s="34"/>
      <c r="M44" s="174"/>
      <c r="N44" s="174"/>
      <c r="O44" s="174"/>
      <c r="P44" s="26"/>
      <c r="Q44" s="26"/>
      <c r="R44" s="34"/>
      <c r="S44" s="34"/>
      <c r="T44" s="47"/>
      <c r="U44" s="34"/>
      <c r="V44" s="47"/>
      <c r="W44" s="47"/>
      <c r="X44" s="47"/>
      <c r="Y44" s="34"/>
      <c r="Z44" s="47"/>
      <c r="AA44" s="48"/>
      <c r="AB44" s="34"/>
      <c r="AC44" s="47"/>
      <c r="AD44" s="47"/>
      <c r="AE44" s="47"/>
      <c r="AF44" s="34"/>
      <c r="AG44" s="47"/>
      <c r="AH44" s="34"/>
      <c r="AI44" s="34"/>
    </row>
    <row r="45" spans="1:35" ht="21.75" customHeight="1" x14ac:dyDescent="0.25">
      <c r="A45" s="18" t="s">
        <v>246</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row>
    <row r="46" spans="1:35" ht="18" customHeight="1" x14ac:dyDescent="0.25">
      <c r="A46" s="579" t="s">
        <v>103</v>
      </c>
      <c r="B46" s="580"/>
      <c r="C46" s="580"/>
      <c r="D46" s="580"/>
      <c r="E46" s="581"/>
      <c r="F46" s="451"/>
      <c r="G46" s="170" t="s">
        <v>181</v>
      </c>
      <c r="H46" s="49"/>
      <c r="I46" s="49"/>
      <c r="J46" s="49"/>
      <c r="K46" s="49"/>
      <c r="L46" s="49"/>
      <c r="M46" s="49"/>
      <c r="N46" s="49"/>
      <c r="O46" s="49"/>
      <c r="P46" s="49"/>
      <c r="Q46" s="454"/>
      <c r="R46" s="49" t="s">
        <v>335</v>
      </c>
      <c r="S46" s="49"/>
      <c r="T46" s="49"/>
      <c r="U46" s="49"/>
      <c r="V46" s="49"/>
      <c r="W46" s="49"/>
      <c r="X46" s="49"/>
      <c r="Y46" s="49"/>
      <c r="Z46" s="49"/>
      <c r="AA46" s="49"/>
      <c r="AB46" s="454"/>
      <c r="AC46" s="49" t="s">
        <v>242</v>
      </c>
      <c r="AD46" s="49"/>
      <c r="AE46" s="49"/>
      <c r="AF46" s="49"/>
      <c r="AG46" s="49"/>
      <c r="AH46" s="49"/>
      <c r="AI46" s="155"/>
    </row>
    <row r="47" spans="1:35" ht="18" customHeight="1" x14ac:dyDescent="0.25">
      <c r="A47" s="582"/>
      <c r="B47" s="583"/>
      <c r="C47" s="583"/>
      <c r="D47" s="583"/>
      <c r="E47" s="584"/>
      <c r="F47" s="452"/>
      <c r="G47" s="43" t="s">
        <v>183</v>
      </c>
      <c r="H47" s="45"/>
      <c r="I47" s="45"/>
      <c r="J47" s="45"/>
      <c r="K47" s="45"/>
      <c r="L47" s="45"/>
      <c r="M47" s="45"/>
      <c r="N47" s="45"/>
      <c r="O47" s="45"/>
      <c r="P47" s="45"/>
      <c r="Q47" s="455"/>
      <c r="R47" s="45" t="s">
        <v>184</v>
      </c>
      <c r="S47" s="45"/>
      <c r="T47" s="45"/>
      <c r="U47" s="45"/>
      <c r="V47" s="45"/>
      <c r="W47" s="45"/>
      <c r="X47" s="45"/>
      <c r="Y47" s="45"/>
      <c r="Z47" s="45"/>
      <c r="AA47" s="45"/>
      <c r="AB47" s="455"/>
      <c r="AC47" s="45" t="s">
        <v>186</v>
      </c>
      <c r="AD47" s="45"/>
      <c r="AE47" s="45"/>
      <c r="AF47" s="45"/>
      <c r="AG47" s="45"/>
      <c r="AH47" s="45"/>
      <c r="AI47" s="171"/>
    </row>
    <row r="48" spans="1:35" ht="18" customHeight="1" x14ac:dyDescent="0.25">
      <c r="A48" s="585"/>
      <c r="B48" s="586"/>
      <c r="C48" s="586"/>
      <c r="D48" s="586"/>
      <c r="E48" s="587"/>
      <c r="F48" s="453"/>
      <c r="G48" s="151" t="s">
        <v>182</v>
      </c>
      <c r="H48" s="36"/>
      <c r="I48" s="36"/>
      <c r="J48" s="36"/>
      <c r="K48" s="36"/>
      <c r="L48" s="36"/>
      <c r="M48" s="36"/>
      <c r="N48" s="36"/>
      <c r="O48" s="36"/>
      <c r="P48" s="36"/>
      <c r="Q48" s="453"/>
      <c r="R48" s="36" t="s">
        <v>185</v>
      </c>
      <c r="S48" s="36"/>
      <c r="T48" s="36"/>
      <c r="U48" s="36"/>
      <c r="V48" s="36"/>
      <c r="W48" s="36"/>
      <c r="X48" s="36"/>
      <c r="Y48" s="36"/>
      <c r="Z48" s="36"/>
      <c r="AA48" s="36"/>
      <c r="AB48" s="551"/>
      <c r="AC48" s="36" t="s">
        <v>197</v>
      </c>
      <c r="AD48" s="473"/>
      <c r="AE48" s="473"/>
      <c r="AF48" s="588"/>
      <c r="AG48" s="588"/>
      <c r="AH48" s="588"/>
      <c r="AI48" s="52" t="s">
        <v>119</v>
      </c>
    </row>
    <row r="49" spans="1:35" ht="12" customHeight="1" x14ac:dyDescent="0.25">
      <c r="A49" s="178"/>
      <c r="B49" s="178"/>
      <c r="C49" s="178"/>
      <c r="D49" s="178"/>
      <c r="E49" s="178"/>
      <c r="F49" s="203" t="s">
        <v>234</v>
      </c>
      <c r="G49" s="153"/>
      <c r="H49" s="153"/>
      <c r="I49" s="153"/>
      <c r="J49" s="153"/>
      <c r="K49" s="153"/>
      <c r="L49" s="153"/>
      <c r="M49" s="153"/>
      <c r="N49" s="153"/>
      <c r="O49" s="26"/>
      <c r="P49" s="26"/>
      <c r="Q49" s="153"/>
      <c r="R49" s="153"/>
      <c r="S49" s="153"/>
      <c r="T49" s="153"/>
      <c r="U49" s="153"/>
      <c r="V49" s="153"/>
      <c r="W49" s="153"/>
      <c r="X49" s="153"/>
      <c r="Y49" s="153"/>
      <c r="Z49" s="26"/>
      <c r="AA49" s="26"/>
      <c r="AB49" s="26"/>
      <c r="AC49" s="26"/>
      <c r="AD49" s="474"/>
      <c r="AE49" s="474"/>
      <c r="AF49" s="474"/>
      <c r="AG49" s="474"/>
      <c r="AH49" s="158"/>
      <c r="AI49" s="158"/>
    </row>
    <row r="50" spans="1:35" ht="21" customHeight="1" x14ac:dyDescent="0.25">
      <c r="A50" s="18" t="s">
        <v>28</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row>
    <row r="51" spans="1:35" ht="18" customHeight="1" x14ac:dyDescent="0.25">
      <c r="A51" s="552" t="s">
        <v>243</v>
      </c>
      <c r="B51" s="553"/>
      <c r="C51" s="553"/>
      <c r="D51" s="553"/>
      <c r="E51" s="553"/>
      <c r="F51" s="568"/>
      <c r="G51" s="568"/>
      <c r="H51" s="568"/>
      <c r="I51" s="568"/>
      <c r="J51" s="568"/>
      <c r="K51" s="568"/>
      <c r="L51" s="570" t="s">
        <v>27</v>
      </c>
      <c r="M51" s="571"/>
      <c r="N51" s="574" t="s">
        <v>30</v>
      </c>
      <c r="O51" s="575"/>
      <c r="P51" s="575"/>
      <c r="Q51" s="576"/>
      <c r="R51" s="576"/>
      <c r="S51" s="576"/>
      <c r="T51" s="576"/>
      <c r="U51" s="576"/>
      <c r="V51" s="576"/>
      <c r="W51" s="577" t="s">
        <v>27</v>
      </c>
      <c r="X51" s="578"/>
      <c r="Y51" s="552" t="s">
        <v>31</v>
      </c>
      <c r="Z51" s="553"/>
      <c r="AA51" s="553"/>
      <c r="AB51" s="553"/>
      <c r="AC51" s="568"/>
      <c r="AD51" s="568"/>
      <c r="AE51" s="568"/>
      <c r="AF51" s="568"/>
      <c r="AG51" s="568"/>
      <c r="AH51" s="570" t="s">
        <v>27</v>
      </c>
      <c r="AI51" s="571"/>
    </row>
    <row r="52" spans="1:35" ht="18" customHeight="1" x14ac:dyDescent="0.25">
      <c r="A52" s="554"/>
      <c r="B52" s="555"/>
      <c r="C52" s="555"/>
      <c r="D52" s="555"/>
      <c r="E52" s="555"/>
      <c r="F52" s="569"/>
      <c r="G52" s="569"/>
      <c r="H52" s="569"/>
      <c r="I52" s="569"/>
      <c r="J52" s="569"/>
      <c r="K52" s="569"/>
      <c r="L52" s="572"/>
      <c r="M52" s="573"/>
      <c r="N52" s="574" t="s">
        <v>235</v>
      </c>
      <c r="O52" s="575"/>
      <c r="P52" s="575"/>
      <c r="Q52" s="576"/>
      <c r="R52" s="576"/>
      <c r="S52" s="576"/>
      <c r="T52" s="576"/>
      <c r="U52" s="576"/>
      <c r="V52" s="576"/>
      <c r="W52" s="577" t="s">
        <v>244</v>
      </c>
      <c r="X52" s="578"/>
      <c r="Y52" s="554"/>
      <c r="Z52" s="555"/>
      <c r="AA52" s="555"/>
      <c r="AB52" s="555"/>
      <c r="AC52" s="569"/>
      <c r="AD52" s="569"/>
      <c r="AE52" s="569"/>
      <c r="AF52" s="569"/>
      <c r="AG52" s="569"/>
      <c r="AH52" s="572"/>
      <c r="AI52" s="573"/>
    </row>
    <row r="53" spans="1:35" ht="17.25" customHeight="1" x14ac:dyDescent="0.25">
      <c r="A53" s="552" t="s">
        <v>138</v>
      </c>
      <c r="B53" s="553"/>
      <c r="C53" s="553"/>
      <c r="D53" s="553"/>
      <c r="E53" s="553"/>
      <c r="F53" s="568"/>
      <c r="G53" s="568"/>
      <c r="H53" s="568"/>
      <c r="I53" s="568"/>
      <c r="J53" s="568"/>
      <c r="K53" s="568"/>
      <c r="L53" s="553" t="s">
        <v>26</v>
      </c>
      <c r="M53" s="558"/>
      <c r="N53" s="552" t="s">
        <v>29</v>
      </c>
      <c r="O53" s="553"/>
      <c r="P53" s="553"/>
      <c r="Q53" s="568"/>
      <c r="R53" s="568"/>
      <c r="S53" s="568"/>
      <c r="T53" s="568"/>
      <c r="U53" s="568"/>
      <c r="V53" s="568"/>
      <c r="W53" s="553" t="s">
        <v>26</v>
      </c>
      <c r="X53" s="558"/>
      <c r="Y53" s="552" t="s">
        <v>32</v>
      </c>
      <c r="Z53" s="553"/>
      <c r="AA53" s="553"/>
      <c r="AB53" s="553"/>
      <c r="AC53" s="556"/>
      <c r="AD53" s="556"/>
      <c r="AE53" s="556"/>
      <c r="AF53" s="556"/>
      <c r="AG53" s="556"/>
      <c r="AH53" s="553" t="s">
        <v>26</v>
      </c>
      <c r="AI53" s="558"/>
    </row>
    <row r="54" spans="1:35" ht="11.25" customHeight="1" x14ac:dyDescent="0.25">
      <c r="A54" s="554"/>
      <c r="B54" s="555"/>
      <c r="C54" s="555"/>
      <c r="D54" s="555"/>
      <c r="E54" s="555"/>
      <c r="F54" s="569"/>
      <c r="G54" s="569"/>
      <c r="H54" s="569"/>
      <c r="I54" s="569"/>
      <c r="J54" s="569"/>
      <c r="K54" s="569"/>
      <c r="L54" s="555"/>
      <c r="M54" s="559"/>
      <c r="N54" s="554"/>
      <c r="O54" s="555"/>
      <c r="P54" s="555"/>
      <c r="Q54" s="560" t="s">
        <v>33</v>
      </c>
      <c r="R54" s="560"/>
      <c r="S54" s="560"/>
      <c r="T54" s="560"/>
      <c r="U54" s="560"/>
      <c r="V54" s="560"/>
      <c r="W54" s="560"/>
      <c r="X54" s="561"/>
      <c r="Y54" s="554"/>
      <c r="Z54" s="555"/>
      <c r="AA54" s="555"/>
      <c r="AB54" s="555"/>
      <c r="AC54" s="557"/>
      <c r="AD54" s="557"/>
      <c r="AE54" s="557"/>
      <c r="AF54" s="557"/>
      <c r="AG54" s="557"/>
      <c r="AH54" s="555"/>
      <c r="AI54" s="559"/>
    </row>
    <row r="55" spans="1:35" ht="21.75" customHeight="1" x14ac:dyDescent="0.25">
      <c r="A55" s="172" t="s">
        <v>231</v>
      </c>
      <c r="B55" s="40"/>
      <c r="C55" s="40"/>
      <c r="D55" s="40"/>
      <c r="E55" s="40"/>
      <c r="F55" s="54"/>
      <c r="G55" s="54"/>
      <c r="H55" s="54"/>
      <c r="I55" s="54"/>
      <c r="J55" s="54"/>
      <c r="K55" s="173"/>
      <c r="L55" s="173"/>
      <c r="M55" s="173"/>
      <c r="N55" s="173"/>
      <c r="O55" s="173"/>
      <c r="P55" s="173"/>
      <c r="Q55" s="40"/>
      <c r="R55" s="40"/>
      <c r="S55" s="40"/>
      <c r="T55" s="40"/>
      <c r="U55" s="40"/>
      <c r="V55" s="40"/>
      <c r="W55" s="40"/>
      <c r="X55" s="40"/>
      <c r="Y55" s="40"/>
      <c r="Z55" s="40"/>
      <c r="AA55" s="40"/>
      <c r="AB55" s="40"/>
      <c r="AC55" s="40"/>
      <c r="AD55" s="40"/>
      <c r="AE55" s="40"/>
      <c r="AF55" s="40"/>
      <c r="AG55" s="40"/>
      <c r="AH55" s="40"/>
      <c r="AI55" s="55"/>
    </row>
    <row r="56" spans="1:35" ht="21.75" customHeight="1" x14ac:dyDescent="0.25">
      <c r="A56" s="562"/>
      <c r="B56" s="563"/>
      <c r="C56" s="563"/>
      <c r="D56" s="563"/>
      <c r="E56" s="563"/>
      <c r="F56" s="563"/>
      <c r="G56" s="563"/>
      <c r="H56" s="563"/>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564"/>
    </row>
    <row r="57" spans="1:35" ht="17.25" customHeight="1" x14ac:dyDescent="0.25">
      <c r="A57" s="565"/>
      <c r="B57" s="566"/>
      <c r="C57" s="566"/>
      <c r="D57" s="566"/>
      <c r="E57" s="566"/>
      <c r="F57" s="566"/>
      <c r="G57" s="566"/>
      <c r="H57" s="566"/>
      <c r="I57" s="566"/>
      <c r="J57" s="566"/>
      <c r="K57" s="566"/>
      <c r="L57" s="566"/>
      <c r="M57" s="566"/>
      <c r="N57" s="566"/>
      <c r="O57" s="566"/>
      <c r="P57" s="566"/>
      <c r="Q57" s="566"/>
      <c r="R57" s="566"/>
      <c r="S57" s="566"/>
      <c r="T57" s="566"/>
      <c r="U57" s="566"/>
      <c r="V57" s="566"/>
      <c r="W57" s="566"/>
      <c r="X57" s="566"/>
      <c r="Y57" s="566"/>
      <c r="Z57" s="566"/>
      <c r="AA57" s="566"/>
      <c r="AB57" s="566"/>
      <c r="AC57" s="566"/>
      <c r="AD57" s="566"/>
      <c r="AE57" s="566"/>
      <c r="AF57" s="566"/>
      <c r="AG57" s="566"/>
      <c r="AH57" s="566"/>
      <c r="AI57" s="567"/>
    </row>
  </sheetData>
  <sheetProtection algorithmName="SHA-512" hashValue="CJ59K+z9EfgpgB/cH4sdE8Tad+WqNJWVHzw9QhyoWrciruS3Xh96IUqP7wnodzNc/ak5oZluIULhbBbqrdjj0Q==" saltValue="w4QvutmTdPM6Khd9Cozddw==" spinCount="100000" sheet="1" objects="1" scenarios="1"/>
  <mergeCells count="201">
    <mergeCell ref="M1:Q1"/>
    <mergeCell ref="A3:F3"/>
    <mergeCell ref="G3:AI3"/>
    <mergeCell ref="A4:F4"/>
    <mergeCell ref="G4:Y4"/>
    <mergeCell ref="AC4:AI4"/>
    <mergeCell ref="A10:F10"/>
    <mergeCell ref="I10:K10"/>
    <mergeCell ref="V10:W10"/>
    <mergeCell ref="G11:J11"/>
    <mergeCell ref="K11:N11"/>
    <mergeCell ref="O11:R11"/>
    <mergeCell ref="S11:V11"/>
    <mergeCell ref="W11:Z11"/>
    <mergeCell ref="A5:F5"/>
    <mergeCell ref="G5:AI5"/>
    <mergeCell ref="A6:F6"/>
    <mergeCell ref="G6:Y6"/>
    <mergeCell ref="AC6:AI6"/>
    <mergeCell ref="A7:F7"/>
    <mergeCell ref="G7:AI7"/>
    <mergeCell ref="AA11:AD11"/>
    <mergeCell ref="AE11:AI11"/>
    <mergeCell ref="A11:F11"/>
    <mergeCell ref="G12:I12"/>
    <mergeCell ref="K12:M12"/>
    <mergeCell ref="O12:Q12"/>
    <mergeCell ref="S12:U12"/>
    <mergeCell ref="W12:Y12"/>
    <mergeCell ref="AA12:AC12"/>
    <mergeCell ref="AE12:AH12"/>
    <mergeCell ref="T21:AB21"/>
    <mergeCell ref="AF21:AG21"/>
    <mergeCell ref="O14:Q14"/>
    <mergeCell ref="S14:U14"/>
    <mergeCell ref="W14:Y14"/>
    <mergeCell ref="AA14:AC14"/>
    <mergeCell ref="AE14:AH14"/>
    <mergeCell ref="G15:I15"/>
    <mergeCell ref="K15:M15"/>
    <mergeCell ref="O15:Q15"/>
    <mergeCell ref="S15:U15"/>
    <mergeCell ref="A24:E24"/>
    <mergeCell ref="F24:K24"/>
    <mergeCell ref="L24:Q24"/>
    <mergeCell ref="R24:W24"/>
    <mergeCell ref="X24:AC24"/>
    <mergeCell ref="AD24:AI24"/>
    <mergeCell ref="AA13:AC13"/>
    <mergeCell ref="AE13:AH13"/>
    <mergeCell ref="A18:F18"/>
    <mergeCell ref="G18:AI18"/>
    <mergeCell ref="A19:F21"/>
    <mergeCell ref="H19:J20"/>
    <mergeCell ref="M20:N20"/>
    <mergeCell ref="AF20:AG20"/>
    <mergeCell ref="G21:K21"/>
    <mergeCell ref="M21:N21"/>
    <mergeCell ref="G13:I13"/>
    <mergeCell ref="K13:M13"/>
    <mergeCell ref="O13:Q13"/>
    <mergeCell ref="S13:U13"/>
    <mergeCell ref="W13:Y13"/>
    <mergeCell ref="G14:I14"/>
    <mergeCell ref="K14:M14"/>
    <mergeCell ref="W16:Y16"/>
    <mergeCell ref="U25:V25"/>
    <mergeCell ref="X25:Y25"/>
    <mergeCell ref="AA25:AB25"/>
    <mergeCell ref="AD25:AI25"/>
    <mergeCell ref="A26:E26"/>
    <mergeCell ref="F26:G26"/>
    <mergeCell ref="I26:J26"/>
    <mergeCell ref="L26:M26"/>
    <mergeCell ref="O26:P26"/>
    <mergeCell ref="R26:S26"/>
    <mergeCell ref="A25:E25"/>
    <mergeCell ref="F25:G25"/>
    <mergeCell ref="I25:J25"/>
    <mergeCell ref="L25:M25"/>
    <mergeCell ref="O25:P25"/>
    <mergeCell ref="R25:S25"/>
    <mergeCell ref="U26:V26"/>
    <mergeCell ref="X26:Y26"/>
    <mergeCell ref="AA26:AB26"/>
    <mergeCell ref="AD26:AI26"/>
    <mergeCell ref="AD27:AH27"/>
    <mergeCell ref="Q51:V51"/>
    <mergeCell ref="W51:X51"/>
    <mergeCell ref="AE37:AG37"/>
    <mergeCell ref="J38:M38"/>
    <mergeCell ref="P38:R38"/>
    <mergeCell ref="X38:Z38"/>
    <mergeCell ref="AE38:AG38"/>
    <mergeCell ref="A46:E48"/>
    <mergeCell ref="AF48:AH48"/>
    <mergeCell ref="A40:E43"/>
    <mergeCell ref="P40:R40"/>
    <mergeCell ref="X40:Z40"/>
    <mergeCell ref="A35:E38"/>
    <mergeCell ref="P35:R35"/>
    <mergeCell ref="X35:Z35"/>
    <mergeCell ref="AE35:AG35"/>
    <mergeCell ref="P36:R36"/>
    <mergeCell ref="X36:Z36"/>
    <mergeCell ref="AD29:AI29"/>
    <mergeCell ref="AD30:AI30"/>
    <mergeCell ref="AD31:AI31"/>
    <mergeCell ref="AE36:AG36"/>
    <mergeCell ref="AH51:AI52"/>
    <mergeCell ref="N52:P52"/>
    <mergeCell ref="Q52:V52"/>
    <mergeCell ref="W52:X52"/>
    <mergeCell ref="A51:E52"/>
    <mergeCell ref="F51:K52"/>
    <mergeCell ref="L51:M52"/>
    <mergeCell ref="A27:E27"/>
    <mergeCell ref="F27:J27"/>
    <mergeCell ref="L27:P27"/>
    <mergeCell ref="R27:V27"/>
    <mergeCell ref="X27:AB27"/>
    <mergeCell ref="N51:P51"/>
    <mergeCell ref="L29:Q29"/>
    <mergeCell ref="R29:W29"/>
    <mergeCell ref="X29:AC29"/>
    <mergeCell ref="F37:O37"/>
    <mergeCell ref="P37:R37"/>
    <mergeCell ref="X37:Z37"/>
    <mergeCell ref="Y51:AB52"/>
    <mergeCell ref="AC51:AG52"/>
    <mergeCell ref="A30:E30"/>
    <mergeCell ref="F30:G30"/>
    <mergeCell ref="I30:J30"/>
    <mergeCell ref="L30:M30"/>
    <mergeCell ref="Y53:AB54"/>
    <mergeCell ref="AC53:AG54"/>
    <mergeCell ref="AH53:AI54"/>
    <mergeCell ref="Q54:X54"/>
    <mergeCell ref="A56:AI57"/>
    <mergeCell ref="A53:E54"/>
    <mergeCell ref="F53:K54"/>
    <mergeCell ref="L53:M54"/>
    <mergeCell ref="N53:P54"/>
    <mergeCell ref="Q53:V53"/>
    <mergeCell ref="W53:X53"/>
    <mergeCell ref="B12:F12"/>
    <mergeCell ref="B14:F14"/>
    <mergeCell ref="C13:F13"/>
    <mergeCell ref="C15:F15"/>
    <mergeCell ref="A29:E29"/>
    <mergeCell ref="F29:K29"/>
    <mergeCell ref="AA16:AC16"/>
    <mergeCell ref="AE16:AH16"/>
    <mergeCell ref="G17:I17"/>
    <mergeCell ref="K17:M17"/>
    <mergeCell ref="O17:Q17"/>
    <mergeCell ref="S17:U17"/>
    <mergeCell ref="W17:Y17"/>
    <mergeCell ref="AA17:AC17"/>
    <mergeCell ref="AE17:AH17"/>
    <mergeCell ref="W15:Y15"/>
    <mergeCell ref="AA15:AC15"/>
    <mergeCell ref="AE15:AH15"/>
    <mergeCell ref="A16:F16"/>
    <mergeCell ref="B17:F17"/>
    <mergeCell ref="G16:I16"/>
    <mergeCell ref="K16:M16"/>
    <mergeCell ref="O16:Q16"/>
    <mergeCell ref="S16:U16"/>
    <mergeCell ref="O30:P30"/>
    <mergeCell ref="R30:S30"/>
    <mergeCell ref="U30:V30"/>
    <mergeCell ref="X30:Y30"/>
    <mergeCell ref="AA30:AB30"/>
    <mergeCell ref="A31:E31"/>
    <mergeCell ref="F31:G31"/>
    <mergeCell ref="I31:J31"/>
    <mergeCell ref="L31:M31"/>
    <mergeCell ref="O31:P31"/>
    <mergeCell ref="R31:S31"/>
    <mergeCell ref="U31:V31"/>
    <mergeCell ref="X31:Y31"/>
    <mergeCell ref="AA31:AB31"/>
    <mergeCell ref="A32:E32"/>
    <mergeCell ref="F32:J32"/>
    <mergeCell ref="L32:P32"/>
    <mergeCell ref="R32:V32"/>
    <mergeCell ref="X32:AB32"/>
    <mergeCell ref="AD32:AH32"/>
    <mergeCell ref="J43:M43"/>
    <mergeCell ref="P43:R43"/>
    <mergeCell ref="X43:Z43"/>
    <mergeCell ref="AE43:AG43"/>
    <mergeCell ref="AE40:AG40"/>
    <mergeCell ref="P41:R41"/>
    <mergeCell ref="X41:Z41"/>
    <mergeCell ref="AE41:AG41"/>
    <mergeCell ref="F42:O42"/>
    <mergeCell ref="P42:R42"/>
    <mergeCell ref="X42:Z42"/>
    <mergeCell ref="AE42:AG42"/>
  </mergeCells>
  <phoneticPr fontId="1"/>
  <dataValidations count="1">
    <dataValidation type="list" allowBlank="1" showInputMessage="1" showErrorMessage="1" sqref="F46:F48 Q46:Q48 AB46:AB48" xr:uid="{257AA8F0-03D4-4AF4-89F7-83C804631653}">
      <formula1>"○"</formula1>
    </dataValidation>
  </dataValidations>
  <pageMargins left="0.70866141732283472" right="0.31496062992125984" top="0.55118110236220474" bottom="0.55118110236220474" header="0.31496062992125984" footer="0.31496062992125984"/>
  <pageSetup paperSize="9" scale="92" orientation="portrait" r:id="rId1"/>
  <headerFooter>
    <oddHeader>&amp;L&amp;"ＭＳ Ｐ明朝,標準"&amp;8別記第１号様式（第7条関係）</oddHeader>
  </headerFooter>
  <rowBreaks count="1" manualBreakCount="1">
    <brk id="44"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DA04-4351-463E-B798-3F2D0A5D4B71}">
  <sheetPr>
    <tabColor theme="5" tint="0.79998168889431442"/>
  </sheetPr>
  <dimension ref="A1:AW69"/>
  <sheetViews>
    <sheetView view="pageBreakPreview" zoomScale="106" zoomScaleNormal="100" zoomScaleSheetLayoutView="106" workbookViewId="0">
      <selection activeCell="B1" sqref="B1"/>
    </sheetView>
  </sheetViews>
  <sheetFormatPr defaultColWidth="3.1328125" defaultRowHeight="18" customHeight="1" x14ac:dyDescent="0.25"/>
  <cols>
    <col min="1" max="5" width="2.59765625" style="1" customWidth="1"/>
    <col min="6" max="6" width="3.1328125" style="1" customWidth="1"/>
    <col min="7" max="15" width="2.59765625" style="1" customWidth="1"/>
    <col min="16" max="16" width="2.1328125" style="1" customWidth="1"/>
    <col min="17" max="17" width="3.1328125" style="1" customWidth="1"/>
    <col min="18" max="27" width="2.59765625" style="1" customWidth="1"/>
    <col min="28" max="28" width="3.1328125" style="1" customWidth="1"/>
    <col min="29" max="34" width="2.59765625" style="1" customWidth="1"/>
    <col min="35" max="35" width="3.1328125" style="1"/>
    <col min="36" max="36" width="2.59765625" style="1" customWidth="1"/>
    <col min="37" max="16384" width="3.1328125" style="1"/>
  </cols>
  <sheetData>
    <row r="1" spans="1:49" ht="24" customHeight="1" x14ac:dyDescent="0.25">
      <c r="A1" s="26"/>
      <c r="B1" s="26"/>
      <c r="C1" s="26"/>
      <c r="D1" s="26"/>
      <c r="E1" s="26"/>
      <c r="F1" s="26"/>
      <c r="G1" s="26"/>
      <c r="H1" s="26"/>
      <c r="I1" s="26"/>
      <c r="J1" s="26"/>
      <c r="K1" s="144"/>
      <c r="L1" s="144"/>
      <c r="M1" s="622"/>
      <c r="N1" s="622"/>
      <c r="O1" s="622"/>
      <c r="P1" s="622"/>
      <c r="Q1" s="622"/>
      <c r="R1" s="456" t="s">
        <v>0</v>
      </c>
      <c r="S1" s="145"/>
      <c r="T1" s="144"/>
      <c r="U1" s="457"/>
      <c r="V1" s="26"/>
      <c r="W1" s="26"/>
      <c r="X1" s="26"/>
      <c r="Y1" s="26"/>
      <c r="Z1" s="26"/>
      <c r="AA1" s="26"/>
      <c r="AB1" s="26"/>
      <c r="AC1" s="26"/>
      <c r="AD1" s="26"/>
      <c r="AE1" s="26"/>
      <c r="AF1" s="26"/>
      <c r="AG1" s="26"/>
      <c r="AH1" s="26"/>
      <c r="AI1" s="26"/>
    </row>
    <row r="2" spans="1:49" ht="7.15" customHeight="1" x14ac:dyDescent="0.25">
      <c r="A2" s="26"/>
      <c r="B2" s="26"/>
      <c r="C2" s="26"/>
      <c r="D2" s="26"/>
      <c r="E2" s="26"/>
      <c r="F2" s="26"/>
      <c r="G2" s="26"/>
      <c r="H2" s="26"/>
      <c r="I2" s="26"/>
      <c r="J2" s="26"/>
      <c r="K2" s="144"/>
      <c r="L2" s="144"/>
      <c r="M2" s="26"/>
      <c r="N2" s="146"/>
      <c r="O2" s="146"/>
      <c r="P2" s="147"/>
      <c r="Q2" s="148"/>
      <c r="R2" s="456"/>
      <c r="S2" s="145"/>
      <c r="T2" s="144"/>
      <c r="U2" s="457"/>
      <c r="V2" s="26"/>
      <c r="W2" s="26"/>
      <c r="X2" s="26"/>
      <c r="Y2" s="26"/>
      <c r="Z2" s="26"/>
      <c r="AA2" s="26"/>
      <c r="AB2" s="26"/>
      <c r="AC2" s="26"/>
      <c r="AD2" s="26"/>
      <c r="AE2" s="26"/>
      <c r="AF2" s="26"/>
      <c r="AG2" s="26"/>
      <c r="AH2" s="26"/>
      <c r="AI2" s="26"/>
    </row>
    <row r="3" spans="1:49" ht="23.25" customHeight="1" x14ac:dyDescent="0.25">
      <c r="A3" s="649" t="s">
        <v>238</v>
      </c>
      <c r="B3" s="650"/>
      <c r="C3" s="650"/>
      <c r="D3" s="650"/>
      <c r="E3" s="650"/>
      <c r="F3" s="651"/>
      <c r="G3" s="638"/>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40"/>
    </row>
    <row r="4" spans="1:49" ht="23.25" customHeight="1" x14ac:dyDescent="0.25">
      <c r="A4" s="641" t="s">
        <v>1</v>
      </c>
      <c r="B4" s="642"/>
      <c r="C4" s="642"/>
      <c r="D4" s="642"/>
      <c r="E4" s="642"/>
      <c r="F4" s="643"/>
      <c r="G4" s="652"/>
      <c r="H4" s="652"/>
      <c r="I4" s="652"/>
      <c r="J4" s="652"/>
      <c r="K4" s="652"/>
      <c r="L4" s="652"/>
      <c r="M4" s="652"/>
      <c r="N4" s="652"/>
      <c r="O4" s="652"/>
      <c r="P4" s="652"/>
      <c r="Q4" s="652"/>
      <c r="R4" s="652"/>
      <c r="S4" s="652"/>
      <c r="T4" s="652"/>
      <c r="U4" s="652"/>
      <c r="V4" s="652"/>
      <c r="W4" s="652"/>
      <c r="X4" s="652"/>
      <c r="Y4" s="644"/>
      <c r="Z4" s="149" t="s">
        <v>2</v>
      </c>
      <c r="AA4" s="150"/>
      <c r="AB4" s="151"/>
      <c r="AC4" s="566"/>
      <c r="AD4" s="566"/>
      <c r="AE4" s="566"/>
      <c r="AF4" s="566"/>
      <c r="AG4" s="566"/>
      <c r="AH4" s="566"/>
      <c r="AI4" s="567"/>
    </row>
    <row r="5" spans="1:49" ht="23.25" customHeight="1" x14ac:dyDescent="0.25">
      <c r="A5" s="637" t="s">
        <v>3</v>
      </c>
      <c r="B5" s="570"/>
      <c r="C5" s="570"/>
      <c r="D5" s="570"/>
      <c r="E5" s="570"/>
      <c r="F5" s="571"/>
      <c r="G5" s="638"/>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40"/>
    </row>
    <row r="6" spans="1:49" ht="23.25" customHeight="1" x14ac:dyDescent="0.25">
      <c r="A6" s="641" t="s">
        <v>1</v>
      </c>
      <c r="B6" s="642"/>
      <c r="C6" s="642"/>
      <c r="D6" s="642"/>
      <c r="E6" s="642"/>
      <c r="F6" s="643"/>
      <c r="G6" s="644"/>
      <c r="H6" s="645"/>
      <c r="I6" s="645"/>
      <c r="J6" s="645"/>
      <c r="K6" s="645"/>
      <c r="L6" s="645"/>
      <c r="M6" s="645"/>
      <c r="N6" s="645"/>
      <c r="O6" s="645"/>
      <c r="P6" s="645"/>
      <c r="Q6" s="645"/>
      <c r="R6" s="645"/>
      <c r="S6" s="645"/>
      <c r="T6" s="645"/>
      <c r="U6" s="645"/>
      <c r="V6" s="645"/>
      <c r="W6" s="645"/>
      <c r="X6" s="645"/>
      <c r="Y6" s="645"/>
      <c r="Z6" s="152" t="s">
        <v>2</v>
      </c>
      <c r="AA6" s="36"/>
      <c r="AB6" s="36"/>
      <c r="AC6" s="566"/>
      <c r="AD6" s="566"/>
      <c r="AE6" s="566"/>
      <c r="AF6" s="566"/>
      <c r="AG6" s="566"/>
      <c r="AH6" s="566"/>
      <c r="AI6" s="567"/>
      <c r="AW6" s="20"/>
    </row>
    <row r="7" spans="1:49" ht="23.25" customHeight="1" x14ac:dyDescent="0.25">
      <c r="A7" s="597" t="s">
        <v>4</v>
      </c>
      <c r="B7" s="598"/>
      <c r="C7" s="598"/>
      <c r="D7" s="598"/>
      <c r="E7" s="598"/>
      <c r="F7" s="599"/>
      <c r="G7" s="646"/>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8"/>
    </row>
    <row r="8" spans="1:49" ht="15" customHeight="1" x14ac:dyDescent="0.25">
      <c r="A8" s="174"/>
      <c r="B8" s="174"/>
      <c r="C8" s="174"/>
      <c r="D8" s="174"/>
      <c r="E8" s="174"/>
      <c r="F8" s="174"/>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row>
    <row r="9" spans="1:49" ht="21.75" customHeight="1" x14ac:dyDescent="0.25">
      <c r="A9" s="18" t="s">
        <v>134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49" ht="21.75" customHeight="1" x14ac:dyDescent="0.25">
      <c r="A10" s="597" t="s">
        <v>14</v>
      </c>
      <c r="B10" s="598"/>
      <c r="C10" s="598"/>
      <c r="D10" s="598"/>
      <c r="E10" s="598"/>
      <c r="F10" s="599"/>
      <c r="G10" s="177" t="s">
        <v>219</v>
      </c>
      <c r="H10" s="179"/>
      <c r="I10" s="606"/>
      <c r="J10" s="606"/>
      <c r="K10" s="606"/>
      <c r="L10" s="29" t="s">
        <v>13</v>
      </c>
      <c r="M10" s="29"/>
      <c r="N10" s="29" t="s">
        <v>218</v>
      </c>
      <c r="O10" s="29"/>
      <c r="P10" s="29"/>
      <c r="Q10" s="29"/>
      <c r="R10" s="29"/>
      <c r="S10" s="29"/>
      <c r="T10" s="29"/>
      <c r="U10" s="29"/>
      <c r="V10" s="606"/>
      <c r="W10" s="606"/>
      <c r="X10" s="29" t="s">
        <v>13</v>
      </c>
      <c r="Y10" s="29" t="s">
        <v>119</v>
      </c>
      <c r="Z10" s="29"/>
      <c r="AA10" s="29"/>
      <c r="AB10" s="29"/>
      <c r="AC10" s="29"/>
      <c r="AD10" s="29"/>
      <c r="AE10" s="29"/>
      <c r="AF10" s="29"/>
      <c r="AG10" s="29"/>
      <c r="AH10" s="29"/>
      <c r="AI10" s="30"/>
    </row>
    <row r="11" spans="1:49" ht="18" customHeight="1" x14ac:dyDescent="0.25">
      <c r="A11" s="637" t="s">
        <v>25</v>
      </c>
      <c r="B11" s="570"/>
      <c r="C11" s="570"/>
      <c r="D11" s="570"/>
      <c r="E11" s="570"/>
      <c r="F11" s="571"/>
      <c r="G11" s="630" t="s">
        <v>5</v>
      </c>
      <c r="H11" s="630"/>
      <c r="I11" s="630"/>
      <c r="J11" s="656"/>
      <c r="K11" s="599" t="s">
        <v>6</v>
      </c>
      <c r="L11" s="630"/>
      <c r="M11" s="630"/>
      <c r="N11" s="597"/>
      <c r="O11" s="657" t="s">
        <v>7</v>
      </c>
      <c r="P11" s="630"/>
      <c r="Q11" s="630"/>
      <c r="R11" s="597"/>
      <c r="S11" s="657" t="s">
        <v>8</v>
      </c>
      <c r="T11" s="630"/>
      <c r="U11" s="630"/>
      <c r="V11" s="597"/>
      <c r="W11" s="657" t="s">
        <v>9</v>
      </c>
      <c r="X11" s="630"/>
      <c r="Y11" s="630"/>
      <c r="Z11" s="656"/>
      <c r="AA11" s="599" t="s">
        <v>10</v>
      </c>
      <c r="AB11" s="630"/>
      <c r="AC11" s="630"/>
      <c r="AD11" s="630"/>
      <c r="AE11" s="630" t="s">
        <v>11</v>
      </c>
      <c r="AF11" s="630"/>
      <c r="AG11" s="630"/>
      <c r="AH11" s="630"/>
      <c r="AI11" s="630"/>
    </row>
    <row r="12" spans="1:49" ht="18" customHeight="1" x14ac:dyDescent="0.25">
      <c r="A12" s="19"/>
      <c r="B12" s="637" t="s">
        <v>337</v>
      </c>
      <c r="C12" s="661"/>
      <c r="D12" s="661"/>
      <c r="E12" s="661"/>
      <c r="F12" s="662"/>
      <c r="G12" s="688"/>
      <c r="H12" s="589"/>
      <c r="I12" s="589"/>
      <c r="J12" s="49" t="s">
        <v>13</v>
      </c>
      <c r="K12" s="689"/>
      <c r="L12" s="589"/>
      <c r="M12" s="589"/>
      <c r="N12" s="49" t="s">
        <v>13</v>
      </c>
      <c r="O12" s="689"/>
      <c r="P12" s="589"/>
      <c r="Q12" s="589"/>
      <c r="R12" s="154" t="s">
        <v>13</v>
      </c>
      <c r="S12" s="589"/>
      <c r="T12" s="589"/>
      <c r="U12" s="589"/>
      <c r="V12" s="49" t="s">
        <v>13</v>
      </c>
      <c r="W12" s="689"/>
      <c r="X12" s="589"/>
      <c r="Y12" s="589"/>
      <c r="Z12" s="49" t="s">
        <v>13</v>
      </c>
      <c r="AA12" s="689"/>
      <c r="AB12" s="589"/>
      <c r="AC12" s="589"/>
      <c r="AD12" s="155" t="s">
        <v>13</v>
      </c>
      <c r="AE12" s="634">
        <f t="shared" ref="AE12:AE19" si="0">SUM(G12,K12,O12,S12,W12,AA12)</f>
        <v>0</v>
      </c>
      <c r="AF12" s="635"/>
      <c r="AG12" s="635"/>
      <c r="AH12" s="635"/>
      <c r="AI12" s="155" t="s">
        <v>13</v>
      </c>
    </row>
    <row r="13" spans="1:49" ht="18" customHeight="1" x14ac:dyDescent="0.25">
      <c r="A13" s="58"/>
      <c r="B13" s="458"/>
      <c r="C13" s="623" t="s">
        <v>135</v>
      </c>
      <c r="D13" s="624"/>
      <c r="E13" s="624"/>
      <c r="F13" s="625"/>
      <c r="G13" s="626"/>
      <c r="H13" s="627"/>
      <c r="I13" s="627"/>
      <c r="J13" s="36" t="s">
        <v>13</v>
      </c>
      <c r="K13" s="613"/>
      <c r="L13" s="614"/>
      <c r="M13" s="614"/>
      <c r="N13" s="36" t="s">
        <v>13</v>
      </c>
      <c r="O13" s="613"/>
      <c r="P13" s="614"/>
      <c r="Q13" s="614"/>
      <c r="R13" s="156" t="s">
        <v>13</v>
      </c>
      <c r="S13" s="627"/>
      <c r="T13" s="627"/>
      <c r="U13" s="627"/>
      <c r="V13" s="36" t="s">
        <v>13</v>
      </c>
      <c r="W13" s="613"/>
      <c r="X13" s="614"/>
      <c r="Y13" s="614"/>
      <c r="Z13" s="36" t="s">
        <v>13</v>
      </c>
      <c r="AA13" s="613"/>
      <c r="AB13" s="614"/>
      <c r="AC13" s="614"/>
      <c r="AD13" s="37" t="s">
        <v>13</v>
      </c>
      <c r="AE13" s="615">
        <f t="shared" si="0"/>
        <v>0</v>
      </c>
      <c r="AF13" s="616"/>
      <c r="AG13" s="616"/>
      <c r="AH13" s="616"/>
      <c r="AI13" s="37" t="s">
        <v>13</v>
      </c>
    </row>
    <row r="14" spans="1:49" ht="18" customHeight="1" x14ac:dyDescent="0.25">
      <c r="A14" s="19"/>
      <c r="B14" s="637" t="s">
        <v>338</v>
      </c>
      <c r="C14" s="570"/>
      <c r="D14" s="570"/>
      <c r="E14" s="570"/>
      <c r="F14" s="571"/>
      <c r="G14" s="688"/>
      <c r="H14" s="589"/>
      <c r="I14" s="589"/>
      <c r="J14" s="49" t="s">
        <v>13</v>
      </c>
      <c r="K14" s="689"/>
      <c r="L14" s="589"/>
      <c r="M14" s="589"/>
      <c r="N14" s="49" t="s">
        <v>13</v>
      </c>
      <c r="O14" s="689"/>
      <c r="P14" s="589"/>
      <c r="Q14" s="589"/>
      <c r="R14" s="154" t="s">
        <v>13</v>
      </c>
      <c r="S14" s="589"/>
      <c r="T14" s="589"/>
      <c r="U14" s="589"/>
      <c r="V14" s="49" t="s">
        <v>13</v>
      </c>
      <c r="W14" s="689"/>
      <c r="X14" s="589"/>
      <c r="Y14" s="589"/>
      <c r="Z14" s="49" t="s">
        <v>13</v>
      </c>
      <c r="AA14" s="689"/>
      <c r="AB14" s="589"/>
      <c r="AC14" s="589"/>
      <c r="AD14" s="155" t="s">
        <v>13</v>
      </c>
      <c r="AE14" s="634">
        <f t="shared" si="0"/>
        <v>0</v>
      </c>
      <c r="AF14" s="635"/>
      <c r="AG14" s="635"/>
      <c r="AH14" s="635"/>
      <c r="AI14" s="155" t="s">
        <v>13</v>
      </c>
    </row>
    <row r="15" spans="1:49" ht="18" customHeight="1" x14ac:dyDescent="0.25">
      <c r="A15" s="58"/>
      <c r="B15" s="459"/>
      <c r="C15" s="663" t="s">
        <v>135</v>
      </c>
      <c r="D15" s="664"/>
      <c r="E15" s="664"/>
      <c r="F15" s="665"/>
      <c r="G15" s="690"/>
      <c r="H15" s="691"/>
      <c r="I15" s="691"/>
      <c r="J15" s="26" t="s">
        <v>13</v>
      </c>
      <c r="K15" s="676"/>
      <c r="L15" s="677"/>
      <c r="M15" s="677"/>
      <c r="N15" s="26" t="s">
        <v>13</v>
      </c>
      <c r="O15" s="676"/>
      <c r="P15" s="677"/>
      <c r="Q15" s="677"/>
      <c r="R15" s="460" t="s">
        <v>13</v>
      </c>
      <c r="S15" s="691"/>
      <c r="T15" s="691"/>
      <c r="U15" s="691"/>
      <c r="V15" s="26" t="s">
        <v>13</v>
      </c>
      <c r="W15" s="676"/>
      <c r="X15" s="677"/>
      <c r="Y15" s="677"/>
      <c r="Z15" s="26" t="s">
        <v>13</v>
      </c>
      <c r="AA15" s="676"/>
      <c r="AB15" s="677"/>
      <c r="AC15" s="677"/>
      <c r="AD15" s="33" t="s">
        <v>13</v>
      </c>
      <c r="AE15" s="678">
        <f t="shared" si="0"/>
        <v>0</v>
      </c>
      <c r="AF15" s="679"/>
      <c r="AG15" s="679"/>
      <c r="AH15" s="679"/>
      <c r="AI15" s="33" t="s">
        <v>13</v>
      </c>
    </row>
    <row r="16" spans="1:49" ht="18" customHeight="1" x14ac:dyDescent="0.25">
      <c r="A16" s="19"/>
      <c r="B16" s="637" t="s">
        <v>339</v>
      </c>
      <c r="C16" s="570"/>
      <c r="D16" s="570"/>
      <c r="E16" s="570"/>
      <c r="F16" s="571"/>
      <c r="G16" s="688"/>
      <c r="H16" s="589"/>
      <c r="I16" s="589"/>
      <c r="J16" s="49" t="s">
        <v>13</v>
      </c>
      <c r="K16" s="689"/>
      <c r="L16" s="589"/>
      <c r="M16" s="589"/>
      <c r="N16" s="49" t="s">
        <v>13</v>
      </c>
      <c r="O16" s="689"/>
      <c r="P16" s="589"/>
      <c r="Q16" s="589"/>
      <c r="R16" s="154" t="s">
        <v>13</v>
      </c>
      <c r="S16" s="589"/>
      <c r="T16" s="589"/>
      <c r="U16" s="589"/>
      <c r="V16" s="49" t="s">
        <v>13</v>
      </c>
      <c r="W16" s="689"/>
      <c r="X16" s="589"/>
      <c r="Y16" s="589"/>
      <c r="Z16" s="49" t="s">
        <v>13</v>
      </c>
      <c r="AA16" s="689"/>
      <c r="AB16" s="589"/>
      <c r="AC16" s="589"/>
      <c r="AD16" s="155" t="s">
        <v>13</v>
      </c>
      <c r="AE16" s="634">
        <f t="shared" si="0"/>
        <v>0</v>
      </c>
      <c r="AF16" s="635"/>
      <c r="AG16" s="635"/>
      <c r="AH16" s="635"/>
      <c r="AI16" s="155" t="s">
        <v>13</v>
      </c>
    </row>
    <row r="17" spans="1:35" ht="18" customHeight="1" thickBot="1" x14ac:dyDescent="0.3">
      <c r="A17" s="58"/>
      <c r="B17" s="459"/>
      <c r="C17" s="663" t="s">
        <v>135</v>
      </c>
      <c r="D17" s="664"/>
      <c r="E17" s="664"/>
      <c r="F17" s="665"/>
      <c r="G17" s="690"/>
      <c r="H17" s="691"/>
      <c r="I17" s="691"/>
      <c r="J17" s="26" t="s">
        <v>13</v>
      </c>
      <c r="K17" s="676"/>
      <c r="L17" s="677"/>
      <c r="M17" s="677"/>
      <c r="N17" s="26" t="s">
        <v>13</v>
      </c>
      <c r="O17" s="676"/>
      <c r="P17" s="677"/>
      <c r="Q17" s="677"/>
      <c r="R17" s="460" t="s">
        <v>13</v>
      </c>
      <c r="S17" s="691"/>
      <c r="T17" s="691"/>
      <c r="U17" s="691"/>
      <c r="V17" s="26" t="s">
        <v>13</v>
      </c>
      <c r="W17" s="676"/>
      <c r="X17" s="677"/>
      <c r="Y17" s="677"/>
      <c r="Z17" s="26" t="s">
        <v>13</v>
      </c>
      <c r="AA17" s="676"/>
      <c r="AB17" s="677"/>
      <c r="AC17" s="677"/>
      <c r="AD17" s="33" t="s">
        <v>13</v>
      </c>
      <c r="AE17" s="678">
        <f t="shared" si="0"/>
        <v>0</v>
      </c>
      <c r="AF17" s="679"/>
      <c r="AG17" s="679"/>
      <c r="AH17" s="679"/>
      <c r="AI17" s="33" t="s">
        <v>13</v>
      </c>
    </row>
    <row r="18" spans="1:35" ht="18" customHeight="1" x14ac:dyDescent="0.25">
      <c r="A18" s="680" t="s">
        <v>16</v>
      </c>
      <c r="B18" s="681"/>
      <c r="C18" s="681"/>
      <c r="D18" s="681"/>
      <c r="E18" s="681"/>
      <c r="F18" s="682"/>
      <c r="G18" s="686">
        <f>G12+G14+G16+SUM(G12+G14+G16)</f>
        <v>0</v>
      </c>
      <c r="H18" s="667"/>
      <c r="I18" s="667"/>
      <c r="J18" s="461" t="s">
        <v>13</v>
      </c>
      <c r="K18" s="666">
        <f>K12+K14+K16+SUM(K12+K14+K16)</f>
        <v>0</v>
      </c>
      <c r="L18" s="667"/>
      <c r="M18" s="667"/>
      <c r="N18" s="461" t="s">
        <v>13</v>
      </c>
      <c r="O18" s="666">
        <f>SUM(O12+O14+O16)</f>
        <v>0</v>
      </c>
      <c r="P18" s="667"/>
      <c r="Q18" s="667"/>
      <c r="R18" s="462" t="s">
        <v>13</v>
      </c>
      <c r="S18" s="667">
        <f>SUM(S12+S14+S16)</f>
        <v>0</v>
      </c>
      <c r="T18" s="667"/>
      <c r="U18" s="667"/>
      <c r="V18" s="461" t="s">
        <v>13</v>
      </c>
      <c r="W18" s="666">
        <f>SUM(W12+W14+W16)</f>
        <v>0</v>
      </c>
      <c r="X18" s="667"/>
      <c r="Y18" s="667"/>
      <c r="Z18" s="461" t="s">
        <v>13</v>
      </c>
      <c r="AA18" s="666">
        <f>SUM(AA12+AA14+AA16)</f>
        <v>0</v>
      </c>
      <c r="AB18" s="667"/>
      <c r="AC18" s="667"/>
      <c r="AD18" s="463" t="s">
        <v>13</v>
      </c>
      <c r="AE18" s="668">
        <f t="shared" si="0"/>
        <v>0</v>
      </c>
      <c r="AF18" s="669"/>
      <c r="AG18" s="669"/>
      <c r="AH18" s="669"/>
      <c r="AI18" s="464" t="s">
        <v>13</v>
      </c>
    </row>
    <row r="19" spans="1:35" ht="18" customHeight="1" thickBot="1" x14ac:dyDescent="0.3">
      <c r="A19" s="465"/>
      <c r="B19" s="683" t="s">
        <v>135</v>
      </c>
      <c r="C19" s="684"/>
      <c r="D19" s="684"/>
      <c r="E19" s="684"/>
      <c r="F19" s="685"/>
      <c r="G19" s="670">
        <f>SUM(G13+G15+G17)</f>
        <v>0</v>
      </c>
      <c r="H19" s="671"/>
      <c r="I19" s="671"/>
      <c r="J19" s="466" t="s">
        <v>13</v>
      </c>
      <c r="K19" s="672">
        <f>SUM(K13+K15+K17)</f>
        <v>0</v>
      </c>
      <c r="L19" s="673"/>
      <c r="M19" s="673"/>
      <c r="N19" s="466" t="s">
        <v>13</v>
      </c>
      <c r="O19" s="672">
        <f>SUM(O13+O15+O17)</f>
        <v>0</v>
      </c>
      <c r="P19" s="673"/>
      <c r="Q19" s="673"/>
      <c r="R19" s="467" t="s">
        <v>13</v>
      </c>
      <c r="S19" s="671">
        <f>SUM(S13+S15+S17)</f>
        <v>0</v>
      </c>
      <c r="T19" s="671"/>
      <c r="U19" s="671"/>
      <c r="V19" s="466" t="s">
        <v>13</v>
      </c>
      <c r="W19" s="672">
        <f>SUM(W13+W15+W17)</f>
        <v>0</v>
      </c>
      <c r="X19" s="673"/>
      <c r="Y19" s="673"/>
      <c r="Z19" s="466" t="s">
        <v>13</v>
      </c>
      <c r="AA19" s="672">
        <f>SUM(AA13+AA15+AA17)</f>
        <v>0</v>
      </c>
      <c r="AB19" s="673"/>
      <c r="AC19" s="673"/>
      <c r="AD19" s="468" t="s">
        <v>13</v>
      </c>
      <c r="AE19" s="674">
        <f t="shared" si="0"/>
        <v>0</v>
      </c>
      <c r="AF19" s="675"/>
      <c r="AG19" s="675"/>
      <c r="AH19" s="675"/>
      <c r="AI19" s="469" t="s">
        <v>13</v>
      </c>
    </row>
    <row r="20" spans="1:35" ht="23.25" customHeight="1" x14ac:dyDescent="0.25">
      <c r="A20" s="617" t="s">
        <v>12</v>
      </c>
      <c r="B20" s="572"/>
      <c r="C20" s="572"/>
      <c r="D20" s="572"/>
      <c r="E20" s="572"/>
      <c r="F20" s="573"/>
      <c r="G20" s="687"/>
      <c r="H20" s="687"/>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7"/>
      <c r="AI20" s="687"/>
    </row>
    <row r="21" spans="1:35" ht="12.75" customHeight="1" x14ac:dyDescent="0.25">
      <c r="A21" s="579" t="s">
        <v>178</v>
      </c>
      <c r="B21" s="580"/>
      <c r="C21" s="580"/>
      <c r="D21" s="580"/>
      <c r="E21" s="580"/>
      <c r="F21" s="581"/>
      <c r="G21" s="32"/>
      <c r="H21" s="619"/>
      <c r="I21" s="619"/>
      <c r="J21" s="619"/>
      <c r="K21" s="26"/>
      <c r="L21" s="26"/>
      <c r="M21" s="26"/>
      <c r="N21" s="26"/>
      <c r="O21" s="26"/>
      <c r="P21" s="34" t="s">
        <v>23</v>
      </c>
      <c r="Q21" s="26"/>
      <c r="R21" s="26"/>
      <c r="S21" s="26"/>
      <c r="T21" s="34"/>
      <c r="U21" s="34"/>
      <c r="V21" s="34"/>
      <c r="W21" s="34"/>
      <c r="X21" s="34"/>
      <c r="Y21" s="34"/>
      <c r="Z21" s="34"/>
      <c r="AA21" s="34"/>
      <c r="AB21" s="34"/>
      <c r="AC21" s="34"/>
      <c r="AD21" s="34"/>
      <c r="AE21" s="34"/>
      <c r="AF21" s="34"/>
      <c r="AG21" s="34"/>
      <c r="AH21" s="34"/>
      <c r="AI21" s="33"/>
    </row>
    <row r="22" spans="1:35" ht="12.75" customHeight="1" x14ac:dyDescent="0.25">
      <c r="A22" s="582"/>
      <c r="B22" s="583"/>
      <c r="C22" s="583"/>
      <c r="D22" s="583"/>
      <c r="E22" s="583"/>
      <c r="F22" s="584"/>
      <c r="G22" s="26"/>
      <c r="H22" s="620"/>
      <c r="I22" s="620"/>
      <c r="J22" s="620"/>
      <c r="K22" s="26" t="s">
        <v>13</v>
      </c>
      <c r="L22" s="26"/>
      <c r="M22" s="621"/>
      <c r="N22" s="621"/>
      <c r="O22" s="26"/>
      <c r="P22" s="26"/>
      <c r="Q22" s="34" t="s">
        <v>24</v>
      </c>
      <c r="R22" s="26"/>
      <c r="S22" s="26"/>
      <c r="T22" s="34"/>
      <c r="U22" s="34"/>
      <c r="V22" s="34"/>
      <c r="W22" s="34"/>
      <c r="X22" s="34"/>
      <c r="Y22" s="34"/>
      <c r="Z22" s="34"/>
      <c r="AA22" s="34"/>
      <c r="AB22" s="34"/>
      <c r="AC22" s="34"/>
      <c r="AD22" s="34"/>
      <c r="AE22" s="34" t="s">
        <v>49</v>
      </c>
      <c r="AF22" s="596"/>
      <c r="AG22" s="596"/>
      <c r="AH22" s="34" t="s">
        <v>176</v>
      </c>
      <c r="AI22" s="33"/>
    </row>
    <row r="23" spans="1:35" ht="12.75" customHeight="1" x14ac:dyDescent="0.25">
      <c r="A23" s="585"/>
      <c r="B23" s="586"/>
      <c r="C23" s="586"/>
      <c r="D23" s="586"/>
      <c r="E23" s="586"/>
      <c r="F23" s="587"/>
      <c r="G23" s="628" t="s">
        <v>239</v>
      </c>
      <c r="H23" s="629"/>
      <c r="I23" s="629"/>
      <c r="J23" s="629"/>
      <c r="K23" s="629"/>
      <c r="L23" s="36"/>
      <c r="M23" s="622"/>
      <c r="N23" s="622"/>
      <c r="O23" s="35" t="s">
        <v>21</v>
      </c>
      <c r="P23" s="36"/>
      <c r="Q23" s="35" t="s">
        <v>179</v>
      </c>
      <c r="R23" s="36"/>
      <c r="S23" s="36"/>
      <c r="T23" s="622"/>
      <c r="U23" s="622"/>
      <c r="V23" s="622"/>
      <c r="W23" s="622"/>
      <c r="X23" s="622"/>
      <c r="Y23" s="622"/>
      <c r="Z23" s="622"/>
      <c r="AA23" s="622"/>
      <c r="AB23" s="622"/>
      <c r="AC23" s="35" t="s">
        <v>175</v>
      </c>
      <c r="AD23" s="35"/>
      <c r="AE23" s="35" t="s">
        <v>49</v>
      </c>
      <c r="AF23" s="636"/>
      <c r="AG23" s="636"/>
      <c r="AH23" s="35" t="s">
        <v>176</v>
      </c>
      <c r="AI23" s="37"/>
    </row>
    <row r="24" spans="1:35" ht="12.75" customHeight="1" x14ac:dyDescent="0.25">
      <c r="A24" s="178"/>
      <c r="B24" s="178"/>
      <c r="C24" s="178"/>
      <c r="D24" s="178"/>
      <c r="E24" s="178"/>
      <c r="F24" s="178"/>
      <c r="G24" s="26"/>
      <c r="H24" s="26"/>
      <c r="I24" s="26"/>
      <c r="J24" s="26"/>
      <c r="K24" s="26"/>
      <c r="L24" s="26"/>
      <c r="M24" s="26"/>
      <c r="N24" s="26"/>
      <c r="O24" s="26"/>
      <c r="P24" s="26"/>
      <c r="Q24" s="26"/>
      <c r="R24" s="26"/>
      <c r="S24" s="38"/>
      <c r="T24" s="34"/>
      <c r="U24" s="34"/>
      <c r="V24" s="34"/>
      <c r="W24" s="34"/>
      <c r="X24" s="34"/>
      <c r="Y24" s="34"/>
      <c r="Z24" s="34"/>
      <c r="AA24" s="34"/>
      <c r="AB24" s="34"/>
      <c r="AC24" s="34"/>
      <c r="AD24" s="34"/>
      <c r="AE24" s="34"/>
      <c r="AF24" s="34"/>
      <c r="AG24" s="34"/>
      <c r="AH24" s="34"/>
      <c r="AI24" s="26"/>
    </row>
    <row r="25" spans="1:35" ht="21.75" customHeight="1" x14ac:dyDescent="0.25">
      <c r="A25" s="18" t="s">
        <v>245</v>
      </c>
      <c r="B25" s="26"/>
      <c r="C25" s="26"/>
      <c r="D25" s="26"/>
      <c r="E25" s="26"/>
      <c r="F25" s="26"/>
      <c r="G25" s="26"/>
      <c r="H25" s="38"/>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row>
    <row r="26" spans="1:35" ht="17.350000000000001" customHeight="1" x14ac:dyDescent="0.25">
      <c r="A26" s="610" t="s">
        <v>337</v>
      </c>
      <c r="B26" s="611"/>
      <c r="C26" s="611"/>
      <c r="D26" s="611"/>
      <c r="E26" s="612"/>
      <c r="F26" s="597" t="s">
        <v>121</v>
      </c>
      <c r="G26" s="598"/>
      <c r="H26" s="598"/>
      <c r="I26" s="598"/>
      <c r="J26" s="598"/>
      <c r="K26" s="599"/>
      <c r="L26" s="597" t="s">
        <v>115</v>
      </c>
      <c r="M26" s="598"/>
      <c r="N26" s="598"/>
      <c r="O26" s="598"/>
      <c r="P26" s="598"/>
      <c r="Q26" s="599"/>
      <c r="R26" s="597" t="s">
        <v>116</v>
      </c>
      <c r="S26" s="598"/>
      <c r="T26" s="598"/>
      <c r="U26" s="598"/>
      <c r="V26" s="598"/>
      <c r="W26" s="599"/>
      <c r="X26" s="597" t="s">
        <v>230</v>
      </c>
      <c r="Y26" s="598"/>
      <c r="Z26" s="598"/>
      <c r="AA26" s="598"/>
      <c r="AB26" s="598"/>
      <c r="AC26" s="599"/>
      <c r="AD26" s="597" t="s">
        <v>16</v>
      </c>
      <c r="AE26" s="598"/>
      <c r="AF26" s="598"/>
      <c r="AG26" s="598"/>
      <c r="AH26" s="598"/>
      <c r="AI26" s="599"/>
    </row>
    <row r="27" spans="1:35" ht="17.350000000000001" customHeight="1" x14ac:dyDescent="0.25">
      <c r="A27" s="597" t="s">
        <v>113</v>
      </c>
      <c r="B27" s="598"/>
      <c r="C27" s="598"/>
      <c r="D27" s="598"/>
      <c r="E27" s="599"/>
      <c r="F27" s="605"/>
      <c r="G27" s="606"/>
      <c r="H27" s="157" t="s">
        <v>117</v>
      </c>
      <c r="I27" s="604"/>
      <c r="J27" s="604"/>
      <c r="K27" s="157" t="s">
        <v>118</v>
      </c>
      <c r="L27" s="605"/>
      <c r="M27" s="606"/>
      <c r="N27" s="157" t="s">
        <v>117</v>
      </c>
      <c r="O27" s="604"/>
      <c r="P27" s="604"/>
      <c r="Q27" s="157" t="s">
        <v>118</v>
      </c>
      <c r="R27" s="605"/>
      <c r="S27" s="606"/>
      <c r="T27" s="157" t="s">
        <v>117</v>
      </c>
      <c r="U27" s="604"/>
      <c r="V27" s="604"/>
      <c r="W27" s="157" t="s">
        <v>118</v>
      </c>
      <c r="X27" s="605"/>
      <c r="Y27" s="606"/>
      <c r="Z27" s="157" t="s">
        <v>117</v>
      </c>
      <c r="AA27" s="604"/>
      <c r="AB27" s="604"/>
      <c r="AC27" s="157" t="s">
        <v>118</v>
      </c>
      <c r="AD27" s="607"/>
      <c r="AE27" s="608"/>
      <c r="AF27" s="608"/>
      <c r="AG27" s="608"/>
      <c r="AH27" s="608"/>
      <c r="AI27" s="609"/>
    </row>
    <row r="28" spans="1:35" ht="17.350000000000001" customHeight="1" x14ac:dyDescent="0.25">
      <c r="A28" s="597" t="s">
        <v>114</v>
      </c>
      <c r="B28" s="598"/>
      <c r="C28" s="598"/>
      <c r="D28" s="598"/>
      <c r="E28" s="599"/>
      <c r="F28" s="605"/>
      <c r="G28" s="606"/>
      <c r="H28" s="157" t="s">
        <v>117</v>
      </c>
      <c r="I28" s="604"/>
      <c r="J28" s="604"/>
      <c r="K28" s="157" t="s">
        <v>118</v>
      </c>
      <c r="L28" s="605"/>
      <c r="M28" s="606"/>
      <c r="N28" s="157" t="s">
        <v>117</v>
      </c>
      <c r="O28" s="604"/>
      <c r="P28" s="604"/>
      <c r="Q28" s="157" t="s">
        <v>118</v>
      </c>
      <c r="R28" s="605"/>
      <c r="S28" s="606"/>
      <c r="T28" s="157" t="s">
        <v>117</v>
      </c>
      <c r="U28" s="604"/>
      <c r="V28" s="604"/>
      <c r="W28" s="157" t="s">
        <v>118</v>
      </c>
      <c r="X28" s="605"/>
      <c r="Y28" s="606"/>
      <c r="Z28" s="157" t="s">
        <v>117</v>
      </c>
      <c r="AA28" s="604"/>
      <c r="AB28" s="604"/>
      <c r="AC28" s="157" t="s">
        <v>118</v>
      </c>
      <c r="AD28" s="607"/>
      <c r="AE28" s="608"/>
      <c r="AF28" s="608"/>
      <c r="AG28" s="608"/>
      <c r="AH28" s="608"/>
      <c r="AI28" s="609"/>
    </row>
    <row r="29" spans="1:35" ht="17.350000000000001" customHeight="1" x14ac:dyDescent="0.25">
      <c r="A29" s="597" t="s">
        <v>240</v>
      </c>
      <c r="B29" s="598"/>
      <c r="C29" s="598"/>
      <c r="D29" s="598"/>
      <c r="E29" s="599"/>
      <c r="F29" s="658"/>
      <c r="G29" s="659"/>
      <c r="H29" s="659"/>
      <c r="I29" s="659"/>
      <c r="J29" s="659"/>
      <c r="K29" s="29" t="s">
        <v>15</v>
      </c>
      <c r="L29" s="658"/>
      <c r="M29" s="659"/>
      <c r="N29" s="659"/>
      <c r="O29" s="659"/>
      <c r="P29" s="659"/>
      <c r="Q29" s="29" t="s">
        <v>15</v>
      </c>
      <c r="R29" s="658"/>
      <c r="S29" s="659"/>
      <c r="T29" s="659"/>
      <c r="U29" s="659"/>
      <c r="V29" s="659"/>
      <c r="W29" s="29" t="s">
        <v>15</v>
      </c>
      <c r="X29" s="658"/>
      <c r="Y29" s="659"/>
      <c r="Z29" s="659"/>
      <c r="AA29" s="659"/>
      <c r="AB29" s="659"/>
      <c r="AC29" s="29" t="s">
        <v>15</v>
      </c>
      <c r="AD29" s="658"/>
      <c r="AE29" s="659"/>
      <c r="AF29" s="659"/>
      <c r="AG29" s="659"/>
      <c r="AH29" s="659"/>
      <c r="AI29" s="30" t="s">
        <v>15</v>
      </c>
    </row>
    <row r="30" spans="1:35" ht="6" customHeight="1" x14ac:dyDescent="0.25">
      <c r="A30" s="174"/>
      <c r="B30" s="174"/>
      <c r="C30" s="174"/>
      <c r="D30" s="174"/>
      <c r="E30" s="174"/>
      <c r="F30" s="470"/>
      <c r="G30" s="470"/>
      <c r="H30" s="470"/>
      <c r="I30" s="470"/>
      <c r="J30" s="470"/>
      <c r="K30" s="26"/>
      <c r="L30" s="470"/>
      <c r="M30" s="470"/>
      <c r="N30" s="470"/>
      <c r="O30" s="470"/>
      <c r="P30" s="470"/>
      <c r="Q30" s="26"/>
      <c r="R30" s="470"/>
      <c r="S30" s="470"/>
      <c r="T30" s="470"/>
      <c r="U30" s="470"/>
      <c r="V30" s="470"/>
      <c r="W30" s="26"/>
      <c r="X30" s="470"/>
      <c r="Y30" s="470"/>
      <c r="Z30" s="470"/>
      <c r="AA30" s="470"/>
      <c r="AB30" s="470"/>
      <c r="AC30" s="26"/>
      <c r="AD30" s="470"/>
      <c r="AE30" s="470"/>
      <c r="AF30" s="470"/>
      <c r="AG30" s="470"/>
      <c r="AH30" s="471"/>
      <c r="AI30" s="26"/>
    </row>
    <row r="31" spans="1:35" ht="17.350000000000001" customHeight="1" x14ac:dyDescent="0.25">
      <c r="A31" s="610" t="s">
        <v>338</v>
      </c>
      <c r="B31" s="611"/>
      <c r="C31" s="611"/>
      <c r="D31" s="611"/>
      <c r="E31" s="612"/>
      <c r="F31" s="597" t="s">
        <v>121</v>
      </c>
      <c r="G31" s="598"/>
      <c r="H31" s="598"/>
      <c r="I31" s="598"/>
      <c r="J31" s="598"/>
      <c r="K31" s="599"/>
      <c r="L31" s="597" t="s">
        <v>115</v>
      </c>
      <c r="M31" s="598"/>
      <c r="N31" s="598"/>
      <c r="O31" s="598"/>
      <c r="P31" s="598"/>
      <c r="Q31" s="599"/>
      <c r="R31" s="597" t="s">
        <v>116</v>
      </c>
      <c r="S31" s="598"/>
      <c r="T31" s="598"/>
      <c r="U31" s="598"/>
      <c r="V31" s="598"/>
      <c r="W31" s="599"/>
      <c r="X31" s="597" t="s">
        <v>230</v>
      </c>
      <c r="Y31" s="598"/>
      <c r="Z31" s="598"/>
      <c r="AA31" s="598"/>
      <c r="AB31" s="598"/>
      <c r="AC31" s="599"/>
      <c r="AD31" s="597" t="s">
        <v>16</v>
      </c>
      <c r="AE31" s="598"/>
      <c r="AF31" s="598"/>
      <c r="AG31" s="598"/>
      <c r="AH31" s="598"/>
      <c r="AI31" s="599"/>
    </row>
    <row r="32" spans="1:35" ht="17.350000000000001" customHeight="1" x14ac:dyDescent="0.25">
      <c r="A32" s="597" t="s">
        <v>113</v>
      </c>
      <c r="B32" s="598"/>
      <c r="C32" s="598"/>
      <c r="D32" s="598"/>
      <c r="E32" s="599"/>
      <c r="F32" s="605"/>
      <c r="G32" s="606"/>
      <c r="H32" s="157" t="s">
        <v>117</v>
      </c>
      <c r="I32" s="604"/>
      <c r="J32" s="604"/>
      <c r="K32" s="157" t="s">
        <v>118</v>
      </c>
      <c r="L32" s="605"/>
      <c r="M32" s="606"/>
      <c r="N32" s="157" t="s">
        <v>117</v>
      </c>
      <c r="O32" s="604"/>
      <c r="P32" s="604"/>
      <c r="Q32" s="157" t="s">
        <v>118</v>
      </c>
      <c r="R32" s="605"/>
      <c r="S32" s="606"/>
      <c r="T32" s="157" t="s">
        <v>117</v>
      </c>
      <c r="U32" s="604"/>
      <c r="V32" s="604"/>
      <c r="W32" s="157" t="s">
        <v>118</v>
      </c>
      <c r="X32" s="605"/>
      <c r="Y32" s="606"/>
      <c r="Z32" s="157" t="s">
        <v>117</v>
      </c>
      <c r="AA32" s="604"/>
      <c r="AB32" s="604"/>
      <c r="AC32" s="157" t="s">
        <v>118</v>
      </c>
      <c r="AD32" s="607"/>
      <c r="AE32" s="608"/>
      <c r="AF32" s="608"/>
      <c r="AG32" s="608"/>
      <c r="AH32" s="608"/>
      <c r="AI32" s="609"/>
    </row>
    <row r="33" spans="1:35" ht="17.350000000000001" customHeight="1" x14ac:dyDescent="0.25">
      <c r="A33" s="597" t="s">
        <v>114</v>
      </c>
      <c r="B33" s="598"/>
      <c r="C33" s="598"/>
      <c r="D33" s="598"/>
      <c r="E33" s="599"/>
      <c r="F33" s="605"/>
      <c r="G33" s="606"/>
      <c r="H33" s="157" t="s">
        <v>117</v>
      </c>
      <c r="I33" s="604"/>
      <c r="J33" s="604"/>
      <c r="K33" s="157" t="s">
        <v>118</v>
      </c>
      <c r="L33" s="605"/>
      <c r="M33" s="606"/>
      <c r="N33" s="157" t="s">
        <v>117</v>
      </c>
      <c r="O33" s="604"/>
      <c r="P33" s="604"/>
      <c r="Q33" s="157" t="s">
        <v>118</v>
      </c>
      <c r="R33" s="605"/>
      <c r="S33" s="606"/>
      <c r="T33" s="157" t="s">
        <v>117</v>
      </c>
      <c r="U33" s="604"/>
      <c r="V33" s="604"/>
      <c r="W33" s="157" t="s">
        <v>118</v>
      </c>
      <c r="X33" s="605"/>
      <c r="Y33" s="606"/>
      <c r="Z33" s="157" t="s">
        <v>117</v>
      </c>
      <c r="AA33" s="604"/>
      <c r="AB33" s="604"/>
      <c r="AC33" s="157" t="s">
        <v>118</v>
      </c>
      <c r="AD33" s="607"/>
      <c r="AE33" s="608"/>
      <c r="AF33" s="608"/>
      <c r="AG33" s="608"/>
      <c r="AH33" s="608"/>
      <c r="AI33" s="609"/>
    </row>
    <row r="34" spans="1:35" ht="17.350000000000001" customHeight="1" x14ac:dyDescent="0.25">
      <c r="A34" s="597" t="s">
        <v>240</v>
      </c>
      <c r="B34" s="598"/>
      <c r="C34" s="598"/>
      <c r="D34" s="598"/>
      <c r="E34" s="599"/>
      <c r="F34" s="658"/>
      <c r="G34" s="659"/>
      <c r="H34" s="659"/>
      <c r="I34" s="659"/>
      <c r="J34" s="659"/>
      <c r="K34" s="29" t="s">
        <v>15</v>
      </c>
      <c r="L34" s="658"/>
      <c r="M34" s="659"/>
      <c r="N34" s="659"/>
      <c r="O34" s="659"/>
      <c r="P34" s="659"/>
      <c r="Q34" s="29" t="s">
        <v>15</v>
      </c>
      <c r="R34" s="658"/>
      <c r="S34" s="659"/>
      <c r="T34" s="659"/>
      <c r="U34" s="659"/>
      <c r="V34" s="659"/>
      <c r="W34" s="29" t="s">
        <v>15</v>
      </c>
      <c r="X34" s="658"/>
      <c r="Y34" s="659"/>
      <c r="Z34" s="659"/>
      <c r="AA34" s="659"/>
      <c r="AB34" s="659"/>
      <c r="AC34" s="29" t="s">
        <v>15</v>
      </c>
      <c r="AD34" s="658"/>
      <c r="AE34" s="659"/>
      <c r="AF34" s="659"/>
      <c r="AG34" s="659"/>
      <c r="AH34" s="659"/>
      <c r="AI34" s="30" t="s">
        <v>15</v>
      </c>
    </row>
    <row r="35" spans="1:35" ht="6" customHeight="1" x14ac:dyDescent="0.25">
      <c r="A35" s="174"/>
      <c r="B35" s="174"/>
      <c r="C35" s="174"/>
      <c r="D35" s="174"/>
      <c r="E35" s="174"/>
      <c r="F35" s="470"/>
      <c r="G35" s="470"/>
      <c r="H35" s="470"/>
      <c r="I35" s="470"/>
      <c r="J35" s="470"/>
      <c r="K35" s="26"/>
      <c r="L35" s="470"/>
      <c r="M35" s="470"/>
      <c r="N35" s="470"/>
      <c r="O35" s="470"/>
      <c r="P35" s="470"/>
      <c r="Q35" s="26"/>
      <c r="R35" s="470"/>
      <c r="S35" s="470"/>
      <c r="T35" s="470"/>
      <c r="U35" s="470"/>
      <c r="V35" s="470"/>
      <c r="W35" s="26"/>
      <c r="X35" s="470"/>
      <c r="Y35" s="470"/>
      <c r="Z35" s="470"/>
      <c r="AA35" s="470"/>
      <c r="AB35" s="470"/>
      <c r="AC35" s="26"/>
      <c r="AD35" s="470"/>
      <c r="AE35" s="470"/>
      <c r="AF35" s="470"/>
      <c r="AG35" s="470"/>
      <c r="AH35" s="471"/>
      <c r="AI35" s="26"/>
    </row>
    <row r="36" spans="1:35" ht="17.350000000000001" customHeight="1" x14ac:dyDescent="0.25">
      <c r="A36" s="610" t="s">
        <v>339</v>
      </c>
      <c r="B36" s="611"/>
      <c r="C36" s="611"/>
      <c r="D36" s="611"/>
      <c r="E36" s="612"/>
      <c r="F36" s="597" t="s">
        <v>121</v>
      </c>
      <c r="G36" s="598"/>
      <c r="H36" s="598"/>
      <c r="I36" s="598"/>
      <c r="J36" s="598"/>
      <c r="K36" s="599"/>
      <c r="L36" s="597" t="s">
        <v>115</v>
      </c>
      <c r="M36" s="598"/>
      <c r="N36" s="598"/>
      <c r="O36" s="598"/>
      <c r="P36" s="598"/>
      <c r="Q36" s="599"/>
      <c r="R36" s="597" t="s">
        <v>116</v>
      </c>
      <c r="S36" s="598"/>
      <c r="T36" s="598"/>
      <c r="U36" s="598"/>
      <c r="V36" s="598"/>
      <c r="W36" s="599"/>
      <c r="X36" s="597" t="s">
        <v>230</v>
      </c>
      <c r="Y36" s="598"/>
      <c r="Z36" s="598"/>
      <c r="AA36" s="598"/>
      <c r="AB36" s="598"/>
      <c r="AC36" s="599"/>
      <c r="AD36" s="597" t="s">
        <v>16</v>
      </c>
      <c r="AE36" s="598"/>
      <c r="AF36" s="598"/>
      <c r="AG36" s="598"/>
      <c r="AH36" s="598"/>
      <c r="AI36" s="599"/>
    </row>
    <row r="37" spans="1:35" ht="17.350000000000001" customHeight="1" x14ac:dyDescent="0.25">
      <c r="A37" s="597" t="s">
        <v>113</v>
      </c>
      <c r="B37" s="598"/>
      <c r="C37" s="598"/>
      <c r="D37" s="598"/>
      <c r="E37" s="599"/>
      <c r="F37" s="605"/>
      <c r="G37" s="606"/>
      <c r="H37" s="157" t="s">
        <v>117</v>
      </c>
      <c r="I37" s="604"/>
      <c r="J37" s="604"/>
      <c r="K37" s="157" t="s">
        <v>118</v>
      </c>
      <c r="L37" s="605"/>
      <c r="M37" s="606"/>
      <c r="N37" s="157" t="s">
        <v>117</v>
      </c>
      <c r="O37" s="604"/>
      <c r="P37" s="604"/>
      <c r="Q37" s="157" t="s">
        <v>118</v>
      </c>
      <c r="R37" s="605"/>
      <c r="S37" s="606"/>
      <c r="T37" s="157" t="s">
        <v>117</v>
      </c>
      <c r="U37" s="604"/>
      <c r="V37" s="604"/>
      <c r="W37" s="157" t="s">
        <v>118</v>
      </c>
      <c r="X37" s="605"/>
      <c r="Y37" s="606"/>
      <c r="Z37" s="157" t="s">
        <v>117</v>
      </c>
      <c r="AA37" s="604"/>
      <c r="AB37" s="604"/>
      <c r="AC37" s="157" t="s">
        <v>118</v>
      </c>
      <c r="AD37" s="607"/>
      <c r="AE37" s="608"/>
      <c r="AF37" s="608"/>
      <c r="AG37" s="608"/>
      <c r="AH37" s="608"/>
      <c r="AI37" s="609"/>
    </row>
    <row r="38" spans="1:35" ht="17.350000000000001" customHeight="1" x14ac:dyDescent="0.25">
      <c r="A38" s="597" t="s">
        <v>114</v>
      </c>
      <c r="B38" s="598"/>
      <c r="C38" s="598"/>
      <c r="D38" s="598"/>
      <c r="E38" s="599"/>
      <c r="F38" s="605"/>
      <c r="G38" s="606"/>
      <c r="H38" s="157" t="s">
        <v>117</v>
      </c>
      <c r="I38" s="604"/>
      <c r="J38" s="604"/>
      <c r="K38" s="157" t="s">
        <v>118</v>
      </c>
      <c r="L38" s="605"/>
      <c r="M38" s="606"/>
      <c r="N38" s="157" t="s">
        <v>117</v>
      </c>
      <c r="O38" s="604"/>
      <c r="P38" s="604"/>
      <c r="Q38" s="157" t="s">
        <v>118</v>
      </c>
      <c r="R38" s="605"/>
      <c r="S38" s="606"/>
      <c r="T38" s="157" t="s">
        <v>117</v>
      </c>
      <c r="U38" s="604"/>
      <c r="V38" s="604"/>
      <c r="W38" s="157" t="s">
        <v>118</v>
      </c>
      <c r="X38" s="605"/>
      <c r="Y38" s="606"/>
      <c r="Z38" s="157" t="s">
        <v>117</v>
      </c>
      <c r="AA38" s="604"/>
      <c r="AB38" s="604"/>
      <c r="AC38" s="157" t="s">
        <v>118</v>
      </c>
      <c r="AD38" s="607"/>
      <c r="AE38" s="608"/>
      <c r="AF38" s="608"/>
      <c r="AG38" s="608"/>
      <c r="AH38" s="608"/>
      <c r="AI38" s="609"/>
    </row>
    <row r="39" spans="1:35" ht="17.350000000000001" customHeight="1" x14ac:dyDescent="0.25">
      <c r="A39" s="597" t="s">
        <v>240</v>
      </c>
      <c r="B39" s="598"/>
      <c r="C39" s="598"/>
      <c r="D39" s="598"/>
      <c r="E39" s="599"/>
      <c r="F39" s="658"/>
      <c r="G39" s="659"/>
      <c r="H39" s="659"/>
      <c r="I39" s="659"/>
      <c r="J39" s="659"/>
      <c r="K39" s="29" t="s">
        <v>15</v>
      </c>
      <c r="L39" s="658"/>
      <c r="M39" s="659"/>
      <c r="N39" s="659"/>
      <c r="O39" s="659"/>
      <c r="P39" s="659"/>
      <c r="Q39" s="29" t="s">
        <v>15</v>
      </c>
      <c r="R39" s="658"/>
      <c r="S39" s="659"/>
      <c r="T39" s="659"/>
      <c r="U39" s="659"/>
      <c r="V39" s="659"/>
      <c r="W39" s="29" t="s">
        <v>15</v>
      </c>
      <c r="X39" s="658"/>
      <c r="Y39" s="659"/>
      <c r="Z39" s="659"/>
      <c r="AA39" s="659"/>
      <c r="AB39" s="659"/>
      <c r="AC39" s="29" t="s">
        <v>15</v>
      </c>
      <c r="AD39" s="658"/>
      <c r="AE39" s="659"/>
      <c r="AF39" s="659"/>
      <c r="AG39" s="659"/>
      <c r="AH39" s="659"/>
      <c r="AI39" s="30" t="s">
        <v>15</v>
      </c>
    </row>
    <row r="40" spans="1:35" ht="15" customHeight="1" x14ac:dyDescent="0.25">
      <c r="A40" s="174"/>
      <c r="B40" s="174"/>
      <c r="C40" s="174"/>
      <c r="D40" s="174"/>
      <c r="E40" s="174"/>
      <c r="F40" s="158"/>
      <c r="G40" s="158"/>
      <c r="H40" s="158"/>
      <c r="I40" s="158"/>
      <c r="J40" s="158"/>
      <c r="K40" s="26"/>
      <c r="L40" s="158"/>
      <c r="M40" s="158"/>
      <c r="N40" s="158"/>
      <c r="O40" s="158"/>
      <c r="P40" s="158"/>
      <c r="Q40" s="26"/>
      <c r="R40" s="158"/>
      <c r="S40" s="158"/>
      <c r="T40" s="158"/>
      <c r="U40" s="158"/>
      <c r="V40" s="158"/>
      <c r="W40" s="26"/>
      <c r="X40" s="158"/>
      <c r="Y40" s="158"/>
      <c r="Z40" s="158"/>
      <c r="AA40" s="158"/>
      <c r="AB40" s="158"/>
      <c r="AC40" s="26"/>
      <c r="AD40" s="158"/>
      <c r="AE40" s="158"/>
      <c r="AF40" s="158"/>
      <c r="AG40" s="158"/>
      <c r="AH40" s="39"/>
      <c r="AI40" s="26"/>
    </row>
    <row r="41" spans="1:35" ht="22.5" customHeight="1" x14ac:dyDescent="0.25">
      <c r="A41" s="18" t="s">
        <v>17</v>
      </c>
      <c r="B41" s="26"/>
      <c r="C41" s="26"/>
      <c r="D41" s="26"/>
      <c r="E41" s="26"/>
      <c r="F41" s="26"/>
      <c r="G41" s="26"/>
      <c r="H41" s="26"/>
      <c r="I41" s="26"/>
      <c r="J41" s="26"/>
      <c r="K41" s="26"/>
      <c r="L41" s="26"/>
      <c r="M41" s="26"/>
      <c r="N41" s="36"/>
      <c r="O41" s="36"/>
      <c r="P41" s="36"/>
      <c r="Q41" s="36"/>
      <c r="R41" s="36"/>
      <c r="S41" s="36"/>
      <c r="T41" s="36"/>
      <c r="U41" s="36"/>
      <c r="V41" s="159"/>
      <c r="W41" s="36"/>
      <c r="X41" s="36"/>
      <c r="Y41" s="36"/>
      <c r="Z41" s="36"/>
      <c r="AA41" s="36"/>
      <c r="AB41" s="36"/>
      <c r="AC41" s="36"/>
      <c r="AD41" s="36"/>
      <c r="AE41" s="36"/>
      <c r="AF41" s="36"/>
      <c r="AG41" s="36"/>
      <c r="AH41" s="36"/>
      <c r="AI41" s="26"/>
    </row>
    <row r="42" spans="1:35" ht="16.5" customHeight="1" x14ac:dyDescent="0.25">
      <c r="A42" s="579" t="s">
        <v>337</v>
      </c>
      <c r="B42" s="580"/>
      <c r="C42" s="580"/>
      <c r="D42" s="580"/>
      <c r="E42" s="581"/>
      <c r="F42" s="40" t="s">
        <v>18</v>
      </c>
      <c r="G42" s="41"/>
      <c r="H42" s="41"/>
      <c r="I42" s="41"/>
      <c r="J42" s="41"/>
      <c r="K42" s="41"/>
      <c r="L42" s="41"/>
      <c r="M42" s="160"/>
      <c r="N42" s="161"/>
      <c r="O42" s="161"/>
      <c r="P42" s="589"/>
      <c r="Q42" s="589"/>
      <c r="R42" s="589"/>
      <c r="S42" s="49" t="s">
        <v>13</v>
      </c>
      <c r="T42" s="162" t="s">
        <v>20</v>
      </c>
      <c r="U42" s="162"/>
      <c r="V42" s="49"/>
      <c r="W42" s="49"/>
      <c r="X42" s="590"/>
      <c r="Y42" s="590"/>
      <c r="Z42" s="590"/>
      <c r="AA42" s="162" t="s">
        <v>13</v>
      </c>
      <c r="AB42" s="162" t="s">
        <v>137</v>
      </c>
      <c r="AC42" s="162" t="s">
        <v>136</v>
      </c>
      <c r="AD42" s="49"/>
      <c r="AE42" s="590"/>
      <c r="AF42" s="590"/>
      <c r="AG42" s="590"/>
      <c r="AH42" s="34" t="s">
        <v>21</v>
      </c>
      <c r="AI42" s="42"/>
    </row>
    <row r="43" spans="1:35" ht="16.5" customHeight="1" x14ac:dyDescent="0.25">
      <c r="A43" s="582"/>
      <c r="B43" s="583"/>
      <c r="C43" s="583"/>
      <c r="D43" s="583"/>
      <c r="E43" s="584"/>
      <c r="F43" s="43" t="s">
        <v>19</v>
      </c>
      <c r="G43" s="44"/>
      <c r="H43" s="44"/>
      <c r="I43" s="44"/>
      <c r="J43" s="44"/>
      <c r="K43" s="44"/>
      <c r="L43" s="44"/>
      <c r="M43" s="163"/>
      <c r="N43" s="164"/>
      <c r="O43" s="163"/>
      <c r="P43" s="591"/>
      <c r="Q43" s="591"/>
      <c r="R43" s="591"/>
      <c r="S43" s="45" t="s">
        <v>13</v>
      </c>
      <c r="T43" s="44" t="s">
        <v>20</v>
      </c>
      <c r="U43" s="44"/>
      <c r="V43" s="45"/>
      <c r="W43" s="45"/>
      <c r="X43" s="592"/>
      <c r="Y43" s="592"/>
      <c r="Z43" s="592"/>
      <c r="AA43" s="44" t="s">
        <v>13</v>
      </c>
      <c r="AB43" s="44" t="s">
        <v>137</v>
      </c>
      <c r="AC43" s="44" t="s">
        <v>136</v>
      </c>
      <c r="AD43" s="45"/>
      <c r="AE43" s="592"/>
      <c r="AF43" s="592"/>
      <c r="AG43" s="592"/>
      <c r="AH43" s="44" t="s">
        <v>21</v>
      </c>
      <c r="AI43" s="46"/>
    </row>
    <row r="44" spans="1:35" ht="16.5" customHeight="1" x14ac:dyDescent="0.25">
      <c r="A44" s="582"/>
      <c r="B44" s="583"/>
      <c r="C44" s="583"/>
      <c r="D44" s="583"/>
      <c r="E44" s="584"/>
      <c r="F44" s="593" t="s">
        <v>236</v>
      </c>
      <c r="G44" s="594"/>
      <c r="H44" s="594"/>
      <c r="I44" s="594"/>
      <c r="J44" s="594"/>
      <c r="K44" s="594"/>
      <c r="L44" s="594"/>
      <c r="M44" s="594"/>
      <c r="N44" s="594"/>
      <c r="O44" s="595"/>
      <c r="P44" s="596"/>
      <c r="Q44" s="596"/>
      <c r="R44" s="596"/>
      <c r="S44" s="26" t="s">
        <v>13</v>
      </c>
      <c r="T44" s="34" t="s">
        <v>20</v>
      </c>
      <c r="U44" s="34"/>
      <c r="V44" s="26"/>
      <c r="W44" s="26"/>
      <c r="X44" s="596"/>
      <c r="Y44" s="596"/>
      <c r="Z44" s="596"/>
      <c r="AA44" s="34" t="s">
        <v>13</v>
      </c>
      <c r="AB44" s="47" t="s">
        <v>137</v>
      </c>
      <c r="AC44" s="48" t="s">
        <v>136</v>
      </c>
      <c r="AD44" s="26"/>
      <c r="AE44" s="596"/>
      <c r="AF44" s="596"/>
      <c r="AG44" s="596"/>
      <c r="AH44" s="34" t="s">
        <v>21</v>
      </c>
      <c r="AI44" s="165"/>
    </row>
    <row r="45" spans="1:35" ht="16.5" customHeight="1" x14ac:dyDescent="0.25">
      <c r="A45" s="585"/>
      <c r="B45" s="586"/>
      <c r="C45" s="586"/>
      <c r="D45" s="586"/>
      <c r="E45" s="587"/>
      <c r="F45" s="36" t="s">
        <v>241</v>
      </c>
      <c r="G45" s="35"/>
      <c r="H45" s="35"/>
      <c r="I45" s="35" t="s">
        <v>49</v>
      </c>
      <c r="J45" s="602"/>
      <c r="K45" s="602"/>
      <c r="L45" s="602"/>
      <c r="M45" s="602"/>
      <c r="N45" s="35" t="s">
        <v>119</v>
      </c>
      <c r="O45" s="166"/>
      <c r="P45" s="603"/>
      <c r="Q45" s="603"/>
      <c r="R45" s="603"/>
      <c r="S45" s="167" t="s">
        <v>13</v>
      </c>
      <c r="T45" s="168" t="s">
        <v>20</v>
      </c>
      <c r="U45" s="168"/>
      <c r="V45" s="167"/>
      <c r="W45" s="167"/>
      <c r="X45" s="603"/>
      <c r="Y45" s="603"/>
      <c r="Z45" s="603"/>
      <c r="AA45" s="168" t="s">
        <v>13</v>
      </c>
      <c r="AB45" s="168" t="s">
        <v>137</v>
      </c>
      <c r="AC45" s="168" t="s">
        <v>136</v>
      </c>
      <c r="AD45" s="167"/>
      <c r="AE45" s="603"/>
      <c r="AF45" s="603"/>
      <c r="AG45" s="603"/>
      <c r="AH45" s="168" t="s">
        <v>21</v>
      </c>
      <c r="AI45" s="169"/>
    </row>
    <row r="46" spans="1:35" ht="5.75" customHeight="1" x14ac:dyDescent="0.25">
      <c r="A46" s="178"/>
      <c r="B46" s="178"/>
      <c r="C46" s="178"/>
      <c r="D46" s="178"/>
      <c r="E46" s="178"/>
      <c r="F46" s="26"/>
      <c r="G46" s="34"/>
      <c r="H46" s="34"/>
      <c r="I46" s="34"/>
      <c r="J46" s="472"/>
      <c r="K46" s="472"/>
      <c r="L46" s="472"/>
      <c r="M46" s="472"/>
      <c r="N46" s="34"/>
      <c r="O46" s="144"/>
      <c r="P46" s="174"/>
      <c r="Q46" s="174"/>
      <c r="R46" s="174"/>
      <c r="S46" s="26"/>
      <c r="T46" s="34"/>
      <c r="U46" s="34"/>
      <c r="V46" s="26"/>
      <c r="W46" s="26"/>
      <c r="X46" s="174"/>
      <c r="Y46" s="174"/>
      <c r="Z46" s="174"/>
      <c r="AA46" s="34"/>
      <c r="AB46" s="34"/>
      <c r="AC46" s="34"/>
      <c r="AD46" s="26"/>
      <c r="AE46" s="174"/>
      <c r="AF46" s="174"/>
      <c r="AG46" s="174"/>
      <c r="AH46" s="34"/>
      <c r="AI46" s="34"/>
    </row>
    <row r="47" spans="1:35" ht="16.5" customHeight="1" x14ac:dyDescent="0.25">
      <c r="A47" s="579" t="s">
        <v>338</v>
      </c>
      <c r="B47" s="580"/>
      <c r="C47" s="580"/>
      <c r="D47" s="580"/>
      <c r="E47" s="581"/>
      <c r="F47" s="40" t="s">
        <v>18</v>
      </c>
      <c r="G47" s="41"/>
      <c r="H47" s="41"/>
      <c r="I47" s="41"/>
      <c r="J47" s="41"/>
      <c r="K47" s="41"/>
      <c r="L47" s="41"/>
      <c r="M47" s="160"/>
      <c r="N47" s="161"/>
      <c r="O47" s="161"/>
      <c r="P47" s="589"/>
      <c r="Q47" s="589"/>
      <c r="R47" s="589"/>
      <c r="S47" s="49" t="s">
        <v>13</v>
      </c>
      <c r="T47" s="162" t="s">
        <v>20</v>
      </c>
      <c r="U47" s="162"/>
      <c r="V47" s="49"/>
      <c r="W47" s="49"/>
      <c r="X47" s="590"/>
      <c r="Y47" s="590"/>
      <c r="Z47" s="590"/>
      <c r="AA47" s="162" t="s">
        <v>13</v>
      </c>
      <c r="AB47" s="162" t="s">
        <v>137</v>
      </c>
      <c r="AC47" s="162" t="s">
        <v>136</v>
      </c>
      <c r="AD47" s="49"/>
      <c r="AE47" s="590"/>
      <c r="AF47" s="590"/>
      <c r="AG47" s="590"/>
      <c r="AH47" s="162" t="s">
        <v>21</v>
      </c>
      <c r="AI47" s="42"/>
    </row>
    <row r="48" spans="1:35" ht="16.5" customHeight="1" x14ac:dyDescent="0.25">
      <c r="A48" s="582"/>
      <c r="B48" s="583"/>
      <c r="C48" s="583"/>
      <c r="D48" s="583"/>
      <c r="E48" s="584"/>
      <c r="F48" s="43" t="s">
        <v>19</v>
      </c>
      <c r="G48" s="44"/>
      <c r="H48" s="44"/>
      <c r="I48" s="44"/>
      <c r="J48" s="44"/>
      <c r="K48" s="44"/>
      <c r="L48" s="44"/>
      <c r="M48" s="163"/>
      <c r="N48" s="164"/>
      <c r="O48" s="163"/>
      <c r="P48" s="591"/>
      <c r="Q48" s="591"/>
      <c r="R48" s="591"/>
      <c r="S48" s="45" t="s">
        <v>13</v>
      </c>
      <c r="T48" s="44" t="s">
        <v>20</v>
      </c>
      <c r="U48" s="44"/>
      <c r="V48" s="45"/>
      <c r="W48" s="45"/>
      <c r="X48" s="592"/>
      <c r="Y48" s="592"/>
      <c r="Z48" s="592"/>
      <c r="AA48" s="44" t="s">
        <v>13</v>
      </c>
      <c r="AB48" s="44" t="s">
        <v>137</v>
      </c>
      <c r="AC48" s="44" t="s">
        <v>136</v>
      </c>
      <c r="AD48" s="45"/>
      <c r="AE48" s="592"/>
      <c r="AF48" s="592"/>
      <c r="AG48" s="592"/>
      <c r="AH48" s="44" t="s">
        <v>21</v>
      </c>
      <c r="AI48" s="46"/>
    </row>
    <row r="49" spans="1:35" ht="16.5" customHeight="1" x14ac:dyDescent="0.25">
      <c r="A49" s="582"/>
      <c r="B49" s="583"/>
      <c r="C49" s="583"/>
      <c r="D49" s="583"/>
      <c r="E49" s="584"/>
      <c r="F49" s="593" t="s">
        <v>236</v>
      </c>
      <c r="G49" s="594"/>
      <c r="H49" s="594"/>
      <c r="I49" s="594"/>
      <c r="J49" s="594"/>
      <c r="K49" s="594"/>
      <c r="L49" s="594"/>
      <c r="M49" s="594"/>
      <c r="N49" s="594"/>
      <c r="O49" s="595"/>
      <c r="P49" s="596"/>
      <c r="Q49" s="596"/>
      <c r="R49" s="596"/>
      <c r="S49" s="26" t="s">
        <v>13</v>
      </c>
      <c r="T49" s="34" t="s">
        <v>20</v>
      </c>
      <c r="U49" s="34"/>
      <c r="V49" s="26"/>
      <c r="W49" s="26"/>
      <c r="X49" s="596"/>
      <c r="Y49" s="596"/>
      <c r="Z49" s="596"/>
      <c r="AA49" s="34" t="s">
        <v>13</v>
      </c>
      <c r="AB49" s="47" t="s">
        <v>137</v>
      </c>
      <c r="AC49" s="48" t="s">
        <v>136</v>
      </c>
      <c r="AD49" s="26"/>
      <c r="AE49" s="596"/>
      <c r="AF49" s="596"/>
      <c r="AG49" s="596"/>
      <c r="AH49" s="34" t="s">
        <v>21</v>
      </c>
      <c r="AI49" s="165"/>
    </row>
    <row r="50" spans="1:35" ht="16.5" customHeight="1" x14ac:dyDescent="0.25">
      <c r="A50" s="585"/>
      <c r="B50" s="586"/>
      <c r="C50" s="586"/>
      <c r="D50" s="586"/>
      <c r="E50" s="587"/>
      <c r="F50" s="36" t="s">
        <v>241</v>
      </c>
      <c r="G50" s="35"/>
      <c r="H50" s="35"/>
      <c r="I50" s="35" t="s">
        <v>49</v>
      </c>
      <c r="J50" s="602"/>
      <c r="K50" s="602"/>
      <c r="L50" s="602"/>
      <c r="M50" s="602"/>
      <c r="N50" s="35" t="s">
        <v>119</v>
      </c>
      <c r="O50" s="166"/>
      <c r="P50" s="603"/>
      <c r="Q50" s="603"/>
      <c r="R50" s="603"/>
      <c r="S50" s="167" t="s">
        <v>13</v>
      </c>
      <c r="T50" s="168" t="s">
        <v>20</v>
      </c>
      <c r="U50" s="168"/>
      <c r="V50" s="167"/>
      <c r="W50" s="167"/>
      <c r="X50" s="603"/>
      <c r="Y50" s="603"/>
      <c r="Z50" s="603"/>
      <c r="AA50" s="168" t="s">
        <v>13</v>
      </c>
      <c r="AB50" s="168" t="s">
        <v>137</v>
      </c>
      <c r="AC50" s="168" t="s">
        <v>136</v>
      </c>
      <c r="AD50" s="167"/>
      <c r="AE50" s="603"/>
      <c r="AF50" s="603"/>
      <c r="AG50" s="603"/>
      <c r="AH50" s="168" t="s">
        <v>21</v>
      </c>
      <c r="AI50" s="169"/>
    </row>
    <row r="51" spans="1:35" ht="5.75" customHeight="1" x14ac:dyDescent="0.25">
      <c r="A51" s="178"/>
      <c r="B51" s="178"/>
      <c r="C51" s="178"/>
      <c r="D51" s="178"/>
      <c r="E51" s="178"/>
      <c r="F51" s="26"/>
      <c r="G51" s="34"/>
      <c r="H51" s="34"/>
      <c r="I51" s="34"/>
      <c r="J51" s="472"/>
      <c r="K51" s="472"/>
      <c r="L51" s="472"/>
      <c r="M51" s="472"/>
      <c r="N51" s="34"/>
      <c r="O51" s="144"/>
      <c r="P51" s="174"/>
      <c r="Q51" s="174"/>
      <c r="R51" s="174"/>
      <c r="S51" s="26"/>
      <c r="T51" s="34"/>
      <c r="U51" s="34"/>
      <c r="V51" s="26"/>
      <c r="W51" s="26"/>
      <c r="X51" s="174"/>
      <c r="Y51" s="174"/>
      <c r="Z51" s="174"/>
      <c r="AA51" s="34"/>
      <c r="AB51" s="34"/>
      <c r="AC51" s="34"/>
      <c r="AD51" s="26"/>
      <c r="AE51" s="174"/>
      <c r="AF51" s="174"/>
      <c r="AG51" s="174"/>
      <c r="AH51" s="34"/>
      <c r="AI51" s="34"/>
    </row>
    <row r="52" spans="1:35" ht="16.5" customHeight="1" x14ac:dyDescent="0.25">
      <c r="A52" s="579" t="s">
        <v>339</v>
      </c>
      <c r="B52" s="580"/>
      <c r="C52" s="580"/>
      <c r="D52" s="580"/>
      <c r="E52" s="581"/>
      <c r="F52" s="40" t="s">
        <v>18</v>
      </c>
      <c r="G52" s="41"/>
      <c r="H52" s="41"/>
      <c r="I52" s="41"/>
      <c r="J52" s="41"/>
      <c r="K52" s="41"/>
      <c r="L52" s="41"/>
      <c r="M52" s="160"/>
      <c r="N52" s="161"/>
      <c r="O52" s="161"/>
      <c r="P52" s="589"/>
      <c r="Q52" s="589"/>
      <c r="R52" s="589"/>
      <c r="S52" s="49" t="s">
        <v>13</v>
      </c>
      <c r="T52" s="162" t="s">
        <v>20</v>
      </c>
      <c r="U52" s="162"/>
      <c r="V52" s="49"/>
      <c r="W52" s="49"/>
      <c r="X52" s="590"/>
      <c r="Y52" s="590"/>
      <c r="Z52" s="590"/>
      <c r="AA52" s="162" t="s">
        <v>13</v>
      </c>
      <c r="AB52" s="162" t="s">
        <v>137</v>
      </c>
      <c r="AC52" s="162" t="s">
        <v>136</v>
      </c>
      <c r="AD52" s="49"/>
      <c r="AE52" s="590"/>
      <c r="AF52" s="590"/>
      <c r="AG52" s="590"/>
      <c r="AH52" s="162" t="s">
        <v>21</v>
      </c>
      <c r="AI52" s="42"/>
    </row>
    <row r="53" spans="1:35" ht="16.5" customHeight="1" x14ac:dyDescent="0.25">
      <c r="A53" s="582"/>
      <c r="B53" s="583"/>
      <c r="C53" s="583"/>
      <c r="D53" s="583"/>
      <c r="E53" s="584"/>
      <c r="F53" s="43" t="s">
        <v>19</v>
      </c>
      <c r="G53" s="44"/>
      <c r="H53" s="44"/>
      <c r="I53" s="44"/>
      <c r="J53" s="44"/>
      <c r="K53" s="44"/>
      <c r="L53" s="44"/>
      <c r="M53" s="163"/>
      <c r="N53" s="164"/>
      <c r="O53" s="163"/>
      <c r="P53" s="591"/>
      <c r="Q53" s="591"/>
      <c r="R53" s="591"/>
      <c r="S53" s="45" t="s">
        <v>13</v>
      </c>
      <c r="T53" s="44" t="s">
        <v>20</v>
      </c>
      <c r="U53" s="44"/>
      <c r="V53" s="45"/>
      <c r="W53" s="45"/>
      <c r="X53" s="592"/>
      <c r="Y53" s="592"/>
      <c r="Z53" s="592"/>
      <c r="AA53" s="44" t="s">
        <v>13</v>
      </c>
      <c r="AB53" s="44" t="s">
        <v>137</v>
      </c>
      <c r="AC53" s="44" t="s">
        <v>136</v>
      </c>
      <c r="AD53" s="45"/>
      <c r="AE53" s="592"/>
      <c r="AF53" s="592"/>
      <c r="AG53" s="592"/>
      <c r="AH53" s="44" t="s">
        <v>21</v>
      </c>
      <c r="AI53" s="46"/>
    </row>
    <row r="54" spans="1:35" ht="16.5" customHeight="1" x14ac:dyDescent="0.25">
      <c r="A54" s="582"/>
      <c r="B54" s="583"/>
      <c r="C54" s="583"/>
      <c r="D54" s="583"/>
      <c r="E54" s="584"/>
      <c r="F54" s="593" t="s">
        <v>236</v>
      </c>
      <c r="G54" s="594"/>
      <c r="H54" s="594"/>
      <c r="I54" s="594"/>
      <c r="J54" s="594"/>
      <c r="K54" s="594"/>
      <c r="L54" s="594"/>
      <c r="M54" s="594"/>
      <c r="N54" s="594"/>
      <c r="O54" s="595"/>
      <c r="P54" s="596"/>
      <c r="Q54" s="596"/>
      <c r="R54" s="596"/>
      <c r="S54" s="26" t="s">
        <v>13</v>
      </c>
      <c r="T54" s="34" t="s">
        <v>20</v>
      </c>
      <c r="U54" s="34"/>
      <c r="V54" s="26"/>
      <c r="W54" s="26"/>
      <c r="X54" s="596"/>
      <c r="Y54" s="596"/>
      <c r="Z54" s="596"/>
      <c r="AA54" s="34" t="s">
        <v>13</v>
      </c>
      <c r="AB54" s="47" t="s">
        <v>137</v>
      </c>
      <c r="AC54" s="48" t="s">
        <v>136</v>
      </c>
      <c r="AD54" s="26"/>
      <c r="AE54" s="596"/>
      <c r="AF54" s="596"/>
      <c r="AG54" s="596"/>
      <c r="AH54" s="34" t="s">
        <v>21</v>
      </c>
      <c r="AI54" s="165"/>
    </row>
    <row r="55" spans="1:35" ht="16.5" customHeight="1" x14ac:dyDescent="0.25">
      <c r="A55" s="585"/>
      <c r="B55" s="586"/>
      <c r="C55" s="586"/>
      <c r="D55" s="586"/>
      <c r="E55" s="587"/>
      <c r="F55" s="36" t="s">
        <v>241</v>
      </c>
      <c r="G55" s="35"/>
      <c r="H55" s="35"/>
      <c r="I55" s="35" t="s">
        <v>49</v>
      </c>
      <c r="J55" s="602"/>
      <c r="K55" s="602"/>
      <c r="L55" s="602"/>
      <c r="M55" s="602"/>
      <c r="N55" s="35" t="s">
        <v>119</v>
      </c>
      <c r="O55" s="166"/>
      <c r="P55" s="603"/>
      <c r="Q55" s="603"/>
      <c r="R55" s="603"/>
      <c r="S55" s="167" t="s">
        <v>13</v>
      </c>
      <c r="T55" s="168" t="s">
        <v>20</v>
      </c>
      <c r="U55" s="168"/>
      <c r="V55" s="167"/>
      <c r="W55" s="167"/>
      <c r="X55" s="603"/>
      <c r="Y55" s="603"/>
      <c r="Z55" s="603"/>
      <c r="AA55" s="168" t="s">
        <v>13</v>
      </c>
      <c r="AB55" s="168" t="s">
        <v>137</v>
      </c>
      <c r="AC55" s="168" t="s">
        <v>136</v>
      </c>
      <c r="AD55" s="167"/>
      <c r="AE55" s="603"/>
      <c r="AF55" s="603"/>
      <c r="AG55" s="603"/>
      <c r="AH55" s="168" t="s">
        <v>21</v>
      </c>
      <c r="AI55" s="169"/>
    </row>
    <row r="56" spans="1:35" ht="13.5" customHeight="1" x14ac:dyDescent="0.25">
      <c r="A56" s="178"/>
      <c r="B56" s="178"/>
      <c r="C56" s="178"/>
      <c r="D56" s="178"/>
      <c r="E56" s="178"/>
      <c r="F56" s="26"/>
      <c r="G56" s="34"/>
      <c r="H56" s="34"/>
      <c r="I56" s="34"/>
      <c r="J56" s="34"/>
      <c r="K56" s="34"/>
      <c r="L56" s="34"/>
      <c r="M56" s="174"/>
      <c r="N56" s="174"/>
      <c r="O56" s="174"/>
      <c r="P56" s="26"/>
      <c r="Q56" s="26"/>
      <c r="R56" s="34"/>
      <c r="S56" s="34"/>
      <c r="T56" s="47"/>
      <c r="U56" s="34"/>
      <c r="V56" s="47"/>
      <c r="W56" s="47"/>
      <c r="X56" s="47"/>
      <c r="Y56" s="34"/>
      <c r="Z56" s="47"/>
      <c r="AA56" s="48"/>
      <c r="AB56" s="34"/>
      <c r="AC56" s="47"/>
      <c r="AD56" s="47"/>
      <c r="AE56" s="47"/>
      <c r="AF56" s="34"/>
      <c r="AG56" s="47"/>
      <c r="AH56" s="34"/>
      <c r="AI56" s="34"/>
    </row>
    <row r="57" spans="1:35" ht="21.75" customHeight="1" x14ac:dyDescent="0.25">
      <c r="A57" s="18" t="s">
        <v>246</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row>
    <row r="58" spans="1:35" ht="18" customHeight="1" x14ac:dyDescent="0.25">
      <c r="A58" s="579" t="s">
        <v>103</v>
      </c>
      <c r="B58" s="580"/>
      <c r="C58" s="580"/>
      <c r="D58" s="580"/>
      <c r="E58" s="581"/>
      <c r="F58" s="451"/>
      <c r="G58" s="170" t="s">
        <v>181</v>
      </c>
      <c r="H58" s="49"/>
      <c r="I58" s="49"/>
      <c r="J58" s="49"/>
      <c r="K58" s="49"/>
      <c r="L58" s="49"/>
      <c r="M58" s="49"/>
      <c r="N58" s="49"/>
      <c r="O58" s="49"/>
      <c r="P58" s="49"/>
      <c r="Q58" s="454"/>
      <c r="R58" s="49" t="s">
        <v>335</v>
      </c>
      <c r="S58" s="49"/>
      <c r="T58" s="49"/>
      <c r="U58" s="49"/>
      <c r="V58" s="49"/>
      <c r="W58" s="49"/>
      <c r="X58" s="49"/>
      <c r="Y58" s="49"/>
      <c r="Z58" s="49"/>
      <c r="AA58" s="49"/>
      <c r="AB58" s="454"/>
      <c r="AC58" s="49" t="s">
        <v>242</v>
      </c>
      <c r="AD58" s="49"/>
      <c r="AE58" s="49"/>
      <c r="AF58" s="49"/>
      <c r="AG58" s="49"/>
      <c r="AH58" s="49"/>
      <c r="AI58" s="155"/>
    </row>
    <row r="59" spans="1:35" ht="18" customHeight="1" x14ac:dyDescent="0.25">
      <c r="A59" s="582"/>
      <c r="B59" s="583"/>
      <c r="C59" s="583"/>
      <c r="D59" s="583"/>
      <c r="E59" s="584"/>
      <c r="F59" s="452"/>
      <c r="G59" s="43" t="s">
        <v>183</v>
      </c>
      <c r="H59" s="45"/>
      <c r="I59" s="45"/>
      <c r="J59" s="45"/>
      <c r="K59" s="45"/>
      <c r="L59" s="45"/>
      <c r="M59" s="45"/>
      <c r="N59" s="45"/>
      <c r="O59" s="45"/>
      <c r="P59" s="45"/>
      <c r="Q59" s="455"/>
      <c r="R59" s="45" t="s">
        <v>184</v>
      </c>
      <c r="S59" s="45"/>
      <c r="T59" s="45"/>
      <c r="U59" s="45"/>
      <c r="V59" s="45"/>
      <c r="W59" s="45"/>
      <c r="X59" s="45"/>
      <c r="Y59" s="45"/>
      <c r="Z59" s="45"/>
      <c r="AA59" s="45"/>
      <c r="AB59" s="455"/>
      <c r="AC59" s="45" t="s">
        <v>186</v>
      </c>
      <c r="AD59" s="45"/>
      <c r="AE59" s="45"/>
      <c r="AF59" s="45"/>
      <c r="AG59" s="45"/>
      <c r="AH59" s="45"/>
      <c r="AI59" s="171"/>
    </row>
    <row r="60" spans="1:35" ht="18" customHeight="1" x14ac:dyDescent="0.25">
      <c r="A60" s="585"/>
      <c r="B60" s="586"/>
      <c r="C60" s="586"/>
      <c r="D60" s="586"/>
      <c r="E60" s="587"/>
      <c r="F60" s="453"/>
      <c r="G60" s="151" t="s">
        <v>182</v>
      </c>
      <c r="H60" s="36"/>
      <c r="I60" s="36"/>
      <c r="J60" s="36"/>
      <c r="K60" s="36"/>
      <c r="L60" s="36"/>
      <c r="M60" s="36"/>
      <c r="N60" s="36"/>
      <c r="O60" s="36"/>
      <c r="P60" s="36"/>
      <c r="Q60" s="453"/>
      <c r="R60" s="36" t="s">
        <v>185</v>
      </c>
      <c r="S60" s="36"/>
      <c r="T60" s="36"/>
      <c r="U60" s="36"/>
      <c r="V60" s="36"/>
      <c r="W60" s="36"/>
      <c r="X60" s="36"/>
      <c r="Y60" s="36"/>
      <c r="Z60" s="36"/>
      <c r="AA60" s="36"/>
      <c r="AB60" s="551"/>
      <c r="AC60" s="36" t="s">
        <v>197</v>
      </c>
      <c r="AD60" s="473"/>
      <c r="AE60" s="473"/>
      <c r="AF60" s="588"/>
      <c r="AG60" s="588"/>
      <c r="AH60" s="588"/>
      <c r="AI60" s="52" t="s">
        <v>119</v>
      </c>
    </row>
    <row r="61" spans="1:35" ht="12" customHeight="1" x14ac:dyDescent="0.25">
      <c r="A61" s="178"/>
      <c r="B61" s="178"/>
      <c r="C61" s="178"/>
      <c r="D61" s="178"/>
      <c r="E61" s="178"/>
      <c r="F61" s="203" t="s">
        <v>234</v>
      </c>
      <c r="G61" s="153"/>
      <c r="H61" s="153"/>
      <c r="I61" s="153"/>
      <c r="J61" s="153"/>
      <c r="K61" s="153"/>
      <c r="L61" s="153"/>
      <c r="M61" s="153"/>
      <c r="N61" s="153"/>
      <c r="O61" s="26"/>
      <c r="P61" s="26"/>
      <c r="Q61" s="153"/>
      <c r="R61" s="153"/>
      <c r="S61" s="153"/>
      <c r="T61" s="153"/>
      <c r="U61" s="153"/>
      <c r="V61" s="153"/>
      <c r="W61" s="153"/>
      <c r="X61" s="153"/>
      <c r="Y61" s="153"/>
      <c r="Z61" s="26"/>
      <c r="AA61" s="26"/>
      <c r="AB61" s="26"/>
      <c r="AC61" s="26"/>
      <c r="AD61" s="474"/>
      <c r="AE61" s="474"/>
      <c r="AF61" s="474"/>
      <c r="AG61" s="474"/>
      <c r="AH61" s="158"/>
      <c r="AI61" s="158"/>
    </row>
    <row r="62" spans="1:35" ht="21" customHeight="1" x14ac:dyDescent="0.25">
      <c r="A62" s="18" t="s">
        <v>28</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row>
    <row r="63" spans="1:35" ht="18" customHeight="1" x14ac:dyDescent="0.25">
      <c r="A63" s="552" t="s">
        <v>243</v>
      </c>
      <c r="B63" s="553"/>
      <c r="C63" s="553"/>
      <c r="D63" s="553"/>
      <c r="E63" s="553"/>
      <c r="F63" s="568"/>
      <c r="G63" s="568"/>
      <c r="H63" s="568"/>
      <c r="I63" s="568"/>
      <c r="J63" s="568"/>
      <c r="K63" s="568"/>
      <c r="L63" s="570" t="s">
        <v>27</v>
      </c>
      <c r="M63" s="571"/>
      <c r="N63" s="574" t="s">
        <v>30</v>
      </c>
      <c r="O63" s="575"/>
      <c r="P63" s="575"/>
      <c r="Q63" s="576"/>
      <c r="R63" s="576"/>
      <c r="S63" s="576"/>
      <c r="T63" s="576"/>
      <c r="U63" s="576"/>
      <c r="V63" s="576"/>
      <c r="W63" s="577" t="s">
        <v>27</v>
      </c>
      <c r="X63" s="578"/>
      <c r="Y63" s="552" t="s">
        <v>31</v>
      </c>
      <c r="Z63" s="553"/>
      <c r="AA63" s="553"/>
      <c r="AB63" s="553"/>
      <c r="AC63" s="568"/>
      <c r="AD63" s="568"/>
      <c r="AE63" s="568"/>
      <c r="AF63" s="568"/>
      <c r="AG63" s="568"/>
      <c r="AH63" s="570" t="s">
        <v>27</v>
      </c>
      <c r="AI63" s="571"/>
    </row>
    <row r="64" spans="1:35" ht="18" customHeight="1" x14ac:dyDescent="0.25">
      <c r="A64" s="554"/>
      <c r="B64" s="555"/>
      <c r="C64" s="555"/>
      <c r="D64" s="555"/>
      <c r="E64" s="555"/>
      <c r="F64" s="569"/>
      <c r="G64" s="569"/>
      <c r="H64" s="569"/>
      <c r="I64" s="569"/>
      <c r="J64" s="569"/>
      <c r="K64" s="569"/>
      <c r="L64" s="572"/>
      <c r="M64" s="573"/>
      <c r="N64" s="574" t="s">
        <v>235</v>
      </c>
      <c r="O64" s="575"/>
      <c r="P64" s="575"/>
      <c r="Q64" s="576"/>
      <c r="R64" s="576"/>
      <c r="S64" s="576"/>
      <c r="T64" s="576"/>
      <c r="U64" s="576"/>
      <c r="V64" s="576"/>
      <c r="W64" s="577" t="s">
        <v>244</v>
      </c>
      <c r="X64" s="578"/>
      <c r="Y64" s="554"/>
      <c r="Z64" s="555"/>
      <c r="AA64" s="555"/>
      <c r="AB64" s="555"/>
      <c r="AC64" s="569"/>
      <c r="AD64" s="569"/>
      <c r="AE64" s="569"/>
      <c r="AF64" s="569"/>
      <c r="AG64" s="569"/>
      <c r="AH64" s="572"/>
      <c r="AI64" s="573"/>
    </row>
    <row r="65" spans="1:35" ht="17.25" customHeight="1" x14ac:dyDescent="0.25">
      <c r="A65" s="552" t="s">
        <v>138</v>
      </c>
      <c r="B65" s="553"/>
      <c r="C65" s="553"/>
      <c r="D65" s="553"/>
      <c r="E65" s="553"/>
      <c r="F65" s="568"/>
      <c r="G65" s="568"/>
      <c r="H65" s="568"/>
      <c r="I65" s="568"/>
      <c r="J65" s="568"/>
      <c r="K65" s="568"/>
      <c r="L65" s="553" t="s">
        <v>26</v>
      </c>
      <c r="M65" s="558"/>
      <c r="N65" s="552" t="s">
        <v>29</v>
      </c>
      <c r="O65" s="553"/>
      <c r="P65" s="553"/>
      <c r="Q65" s="568"/>
      <c r="R65" s="568"/>
      <c r="S65" s="568"/>
      <c r="T65" s="568"/>
      <c r="U65" s="568"/>
      <c r="V65" s="568"/>
      <c r="W65" s="553" t="s">
        <v>26</v>
      </c>
      <c r="X65" s="558"/>
      <c r="Y65" s="552" t="s">
        <v>32</v>
      </c>
      <c r="Z65" s="553"/>
      <c r="AA65" s="553"/>
      <c r="AB65" s="553"/>
      <c r="AC65" s="556"/>
      <c r="AD65" s="556"/>
      <c r="AE65" s="556"/>
      <c r="AF65" s="556"/>
      <c r="AG65" s="556"/>
      <c r="AH65" s="553" t="s">
        <v>26</v>
      </c>
      <c r="AI65" s="558"/>
    </row>
    <row r="66" spans="1:35" ht="11.25" customHeight="1" x14ac:dyDescent="0.25">
      <c r="A66" s="554"/>
      <c r="B66" s="555"/>
      <c r="C66" s="555"/>
      <c r="D66" s="555"/>
      <c r="E66" s="555"/>
      <c r="F66" s="569"/>
      <c r="G66" s="569"/>
      <c r="H66" s="569"/>
      <c r="I66" s="569"/>
      <c r="J66" s="569"/>
      <c r="K66" s="569"/>
      <c r="L66" s="555"/>
      <c r="M66" s="559"/>
      <c r="N66" s="554"/>
      <c r="O66" s="555"/>
      <c r="P66" s="555"/>
      <c r="Q66" s="560" t="s">
        <v>33</v>
      </c>
      <c r="R66" s="560"/>
      <c r="S66" s="560"/>
      <c r="T66" s="560"/>
      <c r="U66" s="560"/>
      <c r="V66" s="560"/>
      <c r="W66" s="560"/>
      <c r="X66" s="561"/>
      <c r="Y66" s="554"/>
      <c r="Z66" s="555"/>
      <c r="AA66" s="555"/>
      <c r="AB66" s="555"/>
      <c r="AC66" s="557"/>
      <c r="AD66" s="557"/>
      <c r="AE66" s="557"/>
      <c r="AF66" s="557"/>
      <c r="AG66" s="557"/>
      <c r="AH66" s="555"/>
      <c r="AI66" s="559"/>
    </row>
    <row r="67" spans="1:35" ht="21.75" customHeight="1" x14ac:dyDescent="0.25">
      <c r="A67" s="172" t="s">
        <v>231</v>
      </c>
      <c r="B67" s="40"/>
      <c r="C67" s="40"/>
      <c r="D67" s="40"/>
      <c r="E67" s="40"/>
      <c r="F67" s="54"/>
      <c r="G67" s="54"/>
      <c r="H67" s="54"/>
      <c r="I67" s="54"/>
      <c r="J67" s="54"/>
      <c r="K67" s="173"/>
      <c r="L67" s="173"/>
      <c r="M67" s="173"/>
      <c r="N67" s="173"/>
      <c r="O67" s="173"/>
      <c r="P67" s="173"/>
      <c r="Q67" s="40"/>
      <c r="R67" s="40"/>
      <c r="S67" s="40"/>
      <c r="T67" s="40"/>
      <c r="U67" s="40"/>
      <c r="V67" s="40"/>
      <c r="W67" s="40"/>
      <c r="X67" s="40"/>
      <c r="Y67" s="40"/>
      <c r="Z67" s="40"/>
      <c r="AA67" s="40"/>
      <c r="AB67" s="40"/>
      <c r="AC67" s="40"/>
      <c r="AD67" s="40"/>
      <c r="AE67" s="40"/>
      <c r="AF67" s="40"/>
      <c r="AG67" s="40"/>
      <c r="AH67" s="40"/>
      <c r="AI67" s="55"/>
    </row>
    <row r="68" spans="1:35" ht="21.75" customHeight="1" x14ac:dyDescent="0.25">
      <c r="A68" s="562"/>
      <c r="B68" s="563"/>
      <c r="C68" s="563"/>
      <c r="D68" s="563"/>
      <c r="E68" s="563"/>
      <c r="F68" s="563"/>
      <c r="G68" s="563"/>
      <c r="H68" s="563"/>
      <c r="I68" s="563"/>
      <c r="J68" s="563"/>
      <c r="K68" s="563"/>
      <c r="L68" s="563"/>
      <c r="M68" s="563"/>
      <c r="N68" s="563"/>
      <c r="O68" s="563"/>
      <c r="P68" s="563"/>
      <c r="Q68" s="563"/>
      <c r="R68" s="563"/>
      <c r="S68" s="563"/>
      <c r="T68" s="563"/>
      <c r="U68" s="563"/>
      <c r="V68" s="563"/>
      <c r="W68" s="563"/>
      <c r="X68" s="563"/>
      <c r="Y68" s="563"/>
      <c r="Z68" s="563"/>
      <c r="AA68" s="563"/>
      <c r="AB68" s="563"/>
      <c r="AC68" s="563"/>
      <c r="AD68" s="563"/>
      <c r="AE68" s="563"/>
      <c r="AF68" s="563"/>
      <c r="AG68" s="563"/>
      <c r="AH68" s="563"/>
      <c r="AI68" s="564"/>
    </row>
    <row r="69" spans="1:35" ht="17.25" customHeight="1" x14ac:dyDescent="0.25">
      <c r="A69" s="565"/>
      <c r="B69" s="566"/>
      <c r="C69" s="566"/>
      <c r="D69" s="566"/>
      <c r="E69" s="566"/>
      <c r="F69" s="566"/>
      <c r="G69" s="566"/>
      <c r="H69" s="566"/>
      <c r="I69" s="566"/>
      <c r="J69" s="566"/>
      <c r="K69" s="566"/>
      <c r="L69" s="566"/>
      <c r="M69" s="566"/>
      <c r="N69" s="566"/>
      <c r="O69" s="566"/>
      <c r="P69" s="566"/>
      <c r="Q69" s="566"/>
      <c r="R69" s="566"/>
      <c r="S69" s="566"/>
      <c r="T69" s="566"/>
      <c r="U69" s="566"/>
      <c r="V69" s="566"/>
      <c r="W69" s="566"/>
      <c r="X69" s="566"/>
      <c r="Y69" s="566"/>
      <c r="Z69" s="566"/>
      <c r="AA69" s="566"/>
      <c r="AB69" s="566"/>
      <c r="AC69" s="566"/>
      <c r="AD69" s="566"/>
      <c r="AE69" s="566"/>
      <c r="AF69" s="566"/>
      <c r="AG69" s="566"/>
      <c r="AH69" s="566"/>
      <c r="AI69" s="567"/>
    </row>
  </sheetData>
  <sheetProtection algorithmName="SHA-512" hashValue="tdVESO1JUtp5wLX4omouWsmiP/IAJksjtnVddTrAPnC01eZ1qWh+smjRni9YkQMtrLyB50GgnIgnTFl59FSpKw==" saltValue="QUPHYSwI+0ZxXNPcmNnQxg==" spinCount="100000" sheet="1" objects="1" scenarios="1"/>
  <mergeCells count="264">
    <mergeCell ref="A5:F5"/>
    <mergeCell ref="G5:AI5"/>
    <mergeCell ref="A6:F6"/>
    <mergeCell ref="G6:Y6"/>
    <mergeCell ref="AC6:AI6"/>
    <mergeCell ref="A7:F7"/>
    <mergeCell ref="G7:AI7"/>
    <mergeCell ref="M1:Q1"/>
    <mergeCell ref="A3:F3"/>
    <mergeCell ref="G3:AI3"/>
    <mergeCell ref="A4:F4"/>
    <mergeCell ref="G4:Y4"/>
    <mergeCell ref="AC4:AI4"/>
    <mergeCell ref="A10:F10"/>
    <mergeCell ref="I10:K10"/>
    <mergeCell ref="V10:W10"/>
    <mergeCell ref="A11:F11"/>
    <mergeCell ref="G11:J11"/>
    <mergeCell ref="K11:N11"/>
    <mergeCell ref="O11:R11"/>
    <mergeCell ref="S11:V11"/>
    <mergeCell ref="W11:Z11"/>
    <mergeCell ref="AA11:AD11"/>
    <mergeCell ref="AE11:AI11"/>
    <mergeCell ref="B12:F12"/>
    <mergeCell ref="G12:I12"/>
    <mergeCell ref="K12:M12"/>
    <mergeCell ref="O12:Q12"/>
    <mergeCell ref="S12:U12"/>
    <mergeCell ref="W12:Y12"/>
    <mergeCell ref="AA12:AC12"/>
    <mergeCell ref="AE12:AH12"/>
    <mergeCell ref="AA13:AC13"/>
    <mergeCell ref="AE13:AH13"/>
    <mergeCell ref="B14:F14"/>
    <mergeCell ref="G14:I14"/>
    <mergeCell ref="K14:M14"/>
    <mergeCell ref="O14:Q14"/>
    <mergeCell ref="S14:U14"/>
    <mergeCell ref="W14:Y14"/>
    <mergeCell ref="AA14:AC14"/>
    <mergeCell ref="AE14:AH14"/>
    <mergeCell ref="C13:F13"/>
    <mergeCell ref="G13:I13"/>
    <mergeCell ref="K13:M13"/>
    <mergeCell ref="O13:Q13"/>
    <mergeCell ref="S13:U13"/>
    <mergeCell ref="W13:Y13"/>
    <mergeCell ref="AA15:AC15"/>
    <mergeCell ref="AE15:AH15"/>
    <mergeCell ref="A18:F18"/>
    <mergeCell ref="G18:I18"/>
    <mergeCell ref="K18:M18"/>
    <mergeCell ref="O18:Q18"/>
    <mergeCell ref="S18:U18"/>
    <mergeCell ref="W18:Y18"/>
    <mergeCell ref="AA18:AC18"/>
    <mergeCell ref="AE18:AH18"/>
    <mergeCell ref="C15:F15"/>
    <mergeCell ref="G15:I15"/>
    <mergeCell ref="K15:M15"/>
    <mergeCell ref="O15:Q15"/>
    <mergeCell ref="S15:U15"/>
    <mergeCell ref="W15:Y15"/>
    <mergeCell ref="AE17:AH17"/>
    <mergeCell ref="T23:AB23"/>
    <mergeCell ref="AF23:AG23"/>
    <mergeCell ref="A26:E26"/>
    <mergeCell ref="F26:K26"/>
    <mergeCell ref="L26:Q26"/>
    <mergeCell ref="R26:W26"/>
    <mergeCell ref="X26:AC26"/>
    <mergeCell ref="AD26:AI26"/>
    <mergeCell ref="AA19:AC19"/>
    <mergeCell ref="AE19:AH19"/>
    <mergeCell ref="A20:F20"/>
    <mergeCell ref="G20:AI20"/>
    <mergeCell ref="A21:F23"/>
    <mergeCell ref="H21:J22"/>
    <mergeCell ref="M22:N22"/>
    <mergeCell ref="AF22:AG22"/>
    <mergeCell ref="G23:K23"/>
    <mergeCell ref="M23:N23"/>
    <mergeCell ref="B19:F19"/>
    <mergeCell ref="G19:I19"/>
    <mergeCell ref="K19:M19"/>
    <mergeCell ref="O19:Q19"/>
    <mergeCell ref="S19:U19"/>
    <mergeCell ref="W19:Y19"/>
    <mergeCell ref="U27:V27"/>
    <mergeCell ref="X27:Y27"/>
    <mergeCell ref="AA27:AB27"/>
    <mergeCell ref="AD27:AI27"/>
    <mergeCell ref="A28:E28"/>
    <mergeCell ref="F28:G28"/>
    <mergeCell ref="I28:J28"/>
    <mergeCell ref="L28:M28"/>
    <mergeCell ref="O28:P28"/>
    <mergeCell ref="R28:S28"/>
    <mergeCell ref="A27:E27"/>
    <mergeCell ref="F27:G27"/>
    <mergeCell ref="I27:J27"/>
    <mergeCell ref="L27:M27"/>
    <mergeCell ref="O27:P27"/>
    <mergeCell ref="R27:S27"/>
    <mergeCell ref="A31:E31"/>
    <mergeCell ref="F31:K31"/>
    <mergeCell ref="L31:Q31"/>
    <mergeCell ref="R31:W31"/>
    <mergeCell ref="X31:AC31"/>
    <mergeCell ref="AD31:AI31"/>
    <mergeCell ref="U28:V28"/>
    <mergeCell ref="X28:Y28"/>
    <mergeCell ref="AA28:AB28"/>
    <mergeCell ref="AD28:AI28"/>
    <mergeCell ref="A29:E29"/>
    <mergeCell ref="F29:J29"/>
    <mergeCell ref="L29:P29"/>
    <mergeCell ref="R29:V29"/>
    <mergeCell ref="X29:AB29"/>
    <mergeCell ref="AD29:AH29"/>
    <mergeCell ref="X34:AB34"/>
    <mergeCell ref="AD34:AH34"/>
    <mergeCell ref="U32:V32"/>
    <mergeCell ref="X32:Y32"/>
    <mergeCell ref="AA32:AB32"/>
    <mergeCell ref="AD32:AI32"/>
    <mergeCell ref="A33:E33"/>
    <mergeCell ref="F33:G33"/>
    <mergeCell ref="I33:J33"/>
    <mergeCell ref="L33:M33"/>
    <mergeCell ref="O33:P33"/>
    <mergeCell ref="R33:S33"/>
    <mergeCell ref="A32:E32"/>
    <mergeCell ref="F32:G32"/>
    <mergeCell ref="I32:J32"/>
    <mergeCell ref="L32:M32"/>
    <mergeCell ref="O32:P32"/>
    <mergeCell ref="R32:S32"/>
    <mergeCell ref="P42:R42"/>
    <mergeCell ref="X42:Z42"/>
    <mergeCell ref="AE42:AG42"/>
    <mergeCell ref="P43:R43"/>
    <mergeCell ref="X43:Z43"/>
    <mergeCell ref="AE43:AG43"/>
    <mergeCell ref="F44:O44"/>
    <mergeCell ref="P44:R44"/>
    <mergeCell ref="X44:Z44"/>
    <mergeCell ref="L63:M64"/>
    <mergeCell ref="N63:P63"/>
    <mergeCell ref="Q63:V63"/>
    <mergeCell ref="W63:X63"/>
    <mergeCell ref="J50:M50"/>
    <mergeCell ref="P50:R50"/>
    <mergeCell ref="X50:Z50"/>
    <mergeCell ref="AE50:AG50"/>
    <mergeCell ref="A58:E60"/>
    <mergeCell ref="AF60:AH60"/>
    <mergeCell ref="A52:E55"/>
    <mergeCell ref="P52:R52"/>
    <mergeCell ref="X52:Z52"/>
    <mergeCell ref="AE52:AG52"/>
    <mergeCell ref="A47:E50"/>
    <mergeCell ref="X48:Z48"/>
    <mergeCell ref="AE48:AG48"/>
    <mergeCell ref="F49:O49"/>
    <mergeCell ref="P49:R49"/>
    <mergeCell ref="X49:Z49"/>
    <mergeCell ref="AE49:AG49"/>
    <mergeCell ref="P47:R47"/>
    <mergeCell ref="X47:Z47"/>
    <mergeCell ref="AE47:AG47"/>
    <mergeCell ref="Y65:AB66"/>
    <mergeCell ref="AC65:AG66"/>
    <mergeCell ref="AH65:AI66"/>
    <mergeCell ref="Q66:X66"/>
    <mergeCell ref="A68:AI69"/>
    <mergeCell ref="B16:F16"/>
    <mergeCell ref="G16:I16"/>
    <mergeCell ref="K16:M16"/>
    <mergeCell ref="O16:Q16"/>
    <mergeCell ref="S16:U16"/>
    <mergeCell ref="A65:E66"/>
    <mergeCell ref="F65:K66"/>
    <mergeCell ref="L65:M66"/>
    <mergeCell ref="N65:P66"/>
    <mergeCell ref="Q65:V65"/>
    <mergeCell ref="W65:X65"/>
    <mergeCell ref="Y63:AB64"/>
    <mergeCell ref="AC63:AG64"/>
    <mergeCell ref="AH63:AI64"/>
    <mergeCell ref="N64:P64"/>
    <mergeCell ref="Q64:V64"/>
    <mergeCell ref="W64:X64"/>
    <mergeCell ref="A63:E64"/>
    <mergeCell ref="F63:K64"/>
    <mergeCell ref="A36:E36"/>
    <mergeCell ref="F36:K36"/>
    <mergeCell ref="L36:Q36"/>
    <mergeCell ref="R36:W36"/>
    <mergeCell ref="X36:AC36"/>
    <mergeCell ref="AD36:AI36"/>
    <mergeCell ref="W16:Y16"/>
    <mergeCell ref="AA16:AC16"/>
    <mergeCell ref="AE16:AH16"/>
    <mergeCell ref="C17:F17"/>
    <mergeCell ref="G17:I17"/>
    <mergeCell ref="K17:M17"/>
    <mergeCell ref="O17:Q17"/>
    <mergeCell ref="S17:U17"/>
    <mergeCell ref="W17:Y17"/>
    <mergeCell ref="AA17:AC17"/>
    <mergeCell ref="U33:V33"/>
    <mergeCell ref="X33:Y33"/>
    <mergeCell ref="AA33:AB33"/>
    <mergeCell ref="AD33:AI33"/>
    <mergeCell ref="A34:E34"/>
    <mergeCell ref="F34:J34"/>
    <mergeCell ref="L34:P34"/>
    <mergeCell ref="R34:V34"/>
    <mergeCell ref="U37:V37"/>
    <mergeCell ref="X37:Y37"/>
    <mergeCell ref="AA37:AB37"/>
    <mergeCell ref="AD37:AI37"/>
    <mergeCell ref="A38:E38"/>
    <mergeCell ref="F38:G38"/>
    <mergeCell ref="I38:J38"/>
    <mergeCell ref="L38:M38"/>
    <mergeCell ref="O38:P38"/>
    <mergeCell ref="R38:S38"/>
    <mergeCell ref="A37:E37"/>
    <mergeCell ref="F37:G37"/>
    <mergeCell ref="I37:J37"/>
    <mergeCell ref="L37:M37"/>
    <mergeCell ref="O37:P37"/>
    <mergeCell ref="R37:S37"/>
    <mergeCell ref="U38:V38"/>
    <mergeCell ref="X38:Y38"/>
    <mergeCell ref="AA38:AB38"/>
    <mergeCell ref="AD38:AI38"/>
    <mergeCell ref="A39:E39"/>
    <mergeCell ref="F39:J39"/>
    <mergeCell ref="L39:P39"/>
    <mergeCell ref="R39:V39"/>
    <mergeCell ref="X39:AB39"/>
    <mergeCell ref="AD39:AH39"/>
    <mergeCell ref="J55:M55"/>
    <mergeCell ref="P55:R55"/>
    <mergeCell ref="X55:Z55"/>
    <mergeCell ref="AE55:AG55"/>
    <mergeCell ref="P53:R53"/>
    <mergeCell ref="X53:Z53"/>
    <mergeCell ref="AE53:AG53"/>
    <mergeCell ref="F54:O54"/>
    <mergeCell ref="P54:R54"/>
    <mergeCell ref="X54:Z54"/>
    <mergeCell ref="AE54:AG54"/>
    <mergeCell ref="AE44:AG44"/>
    <mergeCell ref="J45:M45"/>
    <mergeCell ref="P45:R45"/>
    <mergeCell ref="X45:Z45"/>
    <mergeCell ref="AE45:AG45"/>
    <mergeCell ref="P48:R48"/>
    <mergeCell ref="A42:E45"/>
  </mergeCells>
  <phoneticPr fontId="1"/>
  <dataValidations count="1">
    <dataValidation type="list" allowBlank="1" showInputMessage="1" showErrorMessage="1" sqref="F58:F60 Q58:Q60 AB58:AB60" xr:uid="{AE6BDEB0-4D4B-4C8C-B6E2-CB70C94CE2D9}">
      <formula1>"○"</formula1>
    </dataValidation>
  </dataValidations>
  <pageMargins left="0.70866141732283472" right="0.31496062992125984" top="0.55118110236220474" bottom="0.55118110236220474" header="0.31496062992125984" footer="0.31496062992125984"/>
  <pageSetup paperSize="9" scale="84" orientation="portrait" r:id="rId1"/>
  <headerFooter>
    <oddHeader>&amp;L&amp;"ＭＳ Ｐ明朝,標準"&amp;8別記第１号様式（第7条関係）</oddHeader>
  </headerFooter>
  <rowBreaks count="1" manualBreakCount="1">
    <brk id="56"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DD17-6BB0-4600-B1B0-3A01DE7389E9}">
  <dimension ref="A1:AW43"/>
  <sheetViews>
    <sheetView view="pageBreakPreview" zoomScaleNormal="100" zoomScaleSheetLayoutView="100" workbookViewId="0">
      <selection activeCell="O21" sqref="O21:P21"/>
    </sheetView>
  </sheetViews>
  <sheetFormatPr defaultColWidth="3.1328125" defaultRowHeight="18" customHeight="1" x14ac:dyDescent="0.25"/>
  <cols>
    <col min="1" max="5" width="2.59765625" style="1" customWidth="1"/>
    <col min="6" max="6" width="3.1328125" style="1" customWidth="1"/>
    <col min="7" max="15" width="2.59765625" style="1" customWidth="1"/>
    <col min="16" max="16" width="2.1328125" style="1" customWidth="1"/>
    <col min="17" max="17" width="3.1328125" style="1" customWidth="1"/>
    <col min="18" max="27" width="2.59765625" style="1" customWidth="1"/>
    <col min="28" max="28" width="3.1328125" style="1" customWidth="1"/>
    <col min="29" max="34" width="2.59765625" style="1" customWidth="1"/>
    <col min="35" max="35" width="3.1328125" style="1"/>
    <col min="36" max="36" width="2.59765625" style="1" customWidth="1"/>
    <col min="37" max="16384" width="3.1328125" style="1"/>
  </cols>
  <sheetData>
    <row r="1" spans="1:49" ht="24" customHeight="1" x14ac:dyDescent="0.25">
      <c r="A1" s="26"/>
      <c r="B1" s="26"/>
      <c r="C1" s="26"/>
      <c r="D1" s="26"/>
      <c r="E1" s="26"/>
      <c r="F1" s="26"/>
      <c r="G1" s="26"/>
      <c r="H1" s="26"/>
      <c r="I1" s="26"/>
      <c r="J1" s="26"/>
      <c r="K1" s="144"/>
      <c r="L1" s="144"/>
      <c r="M1" s="727" t="s">
        <v>340</v>
      </c>
      <c r="N1" s="727"/>
      <c r="O1" s="727"/>
      <c r="P1" s="727"/>
      <c r="Q1" s="727"/>
      <c r="R1" s="27" t="s">
        <v>0</v>
      </c>
      <c r="S1" s="145"/>
      <c r="T1" s="144"/>
      <c r="U1" s="28"/>
      <c r="V1" s="26"/>
      <c r="W1" s="26"/>
      <c r="X1" s="26"/>
      <c r="Y1" s="26"/>
      <c r="Z1" s="26"/>
      <c r="AA1" s="26"/>
      <c r="AB1" s="26"/>
      <c r="AC1" s="26"/>
      <c r="AD1" s="26"/>
      <c r="AE1" s="26"/>
      <c r="AF1" s="26"/>
      <c r="AG1" s="26"/>
      <c r="AH1" s="26"/>
      <c r="AI1" s="26"/>
    </row>
    <row r="2" spans="1:49" ht="7.15" customHeight="1" x14ac:dyDescent="0.25">
      <c r="A2" s="26"/>
      <c r="B2" s="26"/>
      <c r="C2" s="26"/>
      <c r="D2" s="26"/>
      <c r="E2" s="26"/>
      <c r="F2" s="26"/>
      <c r="G2" s="26"/>
      <c r="H2" s="26"/>
      <c r="I2" s="26"/>
      <c r="J2" s="26"/>
      <c r="K2" s="144"/>
      <c r="L2" s="144"/>
      <c r="M2" s="26"/>
      <c r="N2" s="146"/>
      <c r="O2" s="146"/>
      <c r="P2" s="147"/>
      <c r="Q2" s="148"/>
      <c r="R2" s="27"/>
      <c r="S2" s="145"/>
      <c r="T2" s="144"/>
      <c r="U2" s="28"/>
      <c r="V2" s="26"/>
      <c r="W2" s="26"/>
      <c r="X2" s="26"/>
      <c r="Y2" s="26"/>
      <c r="Z2" s="26"/>
      <c r="AA2" s="26"/>
      <c r="AB2" s="26"/>
      <c r="AC2" s="26"/>
      <c r="AD2" s="26"/>
      <c r="AE2" s="26"/>
      <c r="AF2" s="26"/>
      <c r="AG2" s="26"/>
      <c r="AH2" s="26"/>
      <c r="AI2" s="26"/>
    </row>
    <row r="3" spans="1:49" ht="23.25" customHeight="1" x14ac:dyDescent="0.25">
      <c r="A3" s="649" t="s">
        <v>238</v>
      </c>
      <c r="B3" s="650"/>
      <c r="C3" s="650"/>
      <c r="D3" s="650"/>
      <c r="E3" s="650"/>
      <c r="F3" s="651"/>
      <c r="G3" s="732" t="s">
        <v>293</v>
      </c>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4"/>
    </row>
    <row r="4" spans="1:49" ht="23.25" customHeight="1" x14ac:dyDescent="0.25">
      <c r="A4" s="641" t="s">
        <v>1</v>
      </c>
      <c r="B4" s="642"/>
      <c r="C4" s="642"/>
      <c r="D4" s="642"/>
      <c r="E4" s="642"/>
      <c r="F4" s="643"/>
      <c r="G4" s="735" t="s">
        <v>294</v>
      </c>
      <c r="H4" s="735"/>
      <c r="I4" s="735"/>
      <c r="J4" s="735"/>
      <c r="K4" s="735"/>
      <c r="L4" s="735"/>
      <c r="M4" s="735"/>
      <c r="N4" s="735"/>
      <c r="O4" s="735"/>
      <c r="P4" s="735"/>
      <c r="Q4" s="735"/>
      <c r="R4" s="735"/>
      <c r="S4" s="735"/>
      <c r="T4" s="735"/>
      <c r="U4" s="735"/>
      <c r="V4" s="735"/>
      <c r="W4" s="735"/>
      <c r="X4" s="735"/>
      <c r="Y4" s="736"/>
      <c r="Z4" s="149" t="s">
        <v>2</v>
      </c>
      <c r="AA4" s="150"/>
      <c r="AB4" s="151"/>
      <c r="AC4" s="700" t="s">
        <v>296</v>
      </c>
      <c r="AD4" s="700"/>
      <c r="AE4" s="700"/>
      <c r="AF4" s="700"/>
      <c r="AG4" s="700"/>
      <c r="AH4" s="700"/>
      <c r="AI4" s="701"/>
    </row>
    <row r="5" spans="1:49" ht="23.25" customHeight="1" x14ac:dyDescent="0.25">
      <c r="A5" s="637" t="s">
        <v>3</v>
      </c>
      <c r="B5" s="570"/>
      <c r="C5" s="570"/>
      <c r="D5" s="570"/>
      <c r="E5" s="570"/>
      <c r="F5" s="571"/>
      <c r="G5" s="732" t="s">
        <v>295</v>
      </c>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4"/>
    </row>
    <row r="6" spans="1:49" ht="23.25" customHeight="1" x14ac:dyDescent="0.25">
      <c r="A6" s="641" t="s">
        <v>1</v>
      </c>
      <c r="B6" s="642"/>
      <c r="C6" s="642"/>
      <c r="D6" s="642"/>
      <c r="E6" s="642"/>
      <c r="F6" s="643"/>
      <c r="G6" s="735" t="s">
        <v>294</v>
      </c>
      <c r="H6" s="735"/>
      <c r="I6" s="735"/>
      <c r="J6" s="735"/>
      <c r="K6" s="735"/>
      <c r="L6" s="735"/>
      <c r="M6" s="735"/>
      <c r="N6" s="735"/>
      <c r="O6" s="735"/>
      <c r="P6" s="735"/>
      <c r="Q6" s="735"/>
      <c r="R6" s="735"/>
      <c r="S6" s="735"/>
      <c r="T6" s="735"/>
      <c r="U6" s="735"/>
      <c r="V6" s="735"/>
      <c r="W6" s="735"/>
      <c r="X6" s="735"/>
      <c r="Y6" s="736"/>
      <c r="Z6" s="152" t="s">
        <v>2</v>
      </c>
      <c r="AA6" s="36"/>
      <c r="AB6" s="36"/>
      <c r="AC6" s="700" t="s">
        <v>296</v>
      </c>
      <c r="AD6" s="700"/>
      <c r="AE6" s="700"/>
      <c r="AF6" s="700"/>
      <c r="AG6" s="700"/>
      <c r="AH6" s="700"/>
      <c r="AI6" s="701"/>
      <c r="AW6" s="20"/>
    </row>
    <row r="7" spans="1:49" ht="23.25" customHeight="1" x14ac:dyDescent="0.25">
      <c r="A7" s="597" t="s">
        <v>4</v>
      </c>
      <c r="B7" s="598"/>
      <c r="C7" s="598"/>
      <c r="D7" s="598"/>
      <c r="E7" s="598"/>
      <c r="F7" s="599"/>
      <c r="G7" s="737" t="s">
        <v>297</v>
      </c>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9"/>
    </row>
    <row r="8" spans="1:49" ht="15" customHeight="1" x14ac:dyDescent="0.25">
      <c r="A8" s="174"/>
      <c r="B8" s="174"/>
      <c r="C8" s="174"/>
      <c r="D8" s="174"/>
      <c r="E8" s="174"/>
      <c r="F8" s="174"/>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row>
    <row r="9" spans="1:49" ht="21.75" customHeight="1" x14ac:dyDescent="0.25">
      <c r="A9" s="18" t="s">
        <v>134</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49" ht="21.75" customHeight="1" x14ac:dyDescent="0.25">
      <c r="A10" s="597" t="s">
        <v>14</v>
      </c>
      <c r="B10" s="598"/>
      <c r="C10" s="598"/>
      <c r="D10" s="598"/>
      <c r="E10" s="598"/>
      <c r="F10" s="599"/>
      <c r="G10" s="177" t="s">
        <v>219</v>
      </c>
      <c r="H10" s="179"/>
      <c r="I10" s="715">
        <v>40</v>
      </c>
      <c r="J10" s="715"/>
      <c r="K10" s="715"/>
      <c r="L10" s="29" t="s">
        <v>13</v>
      </c>
      <c r="M10" s="29"/>
      <c r="N10" s="29" t="s">
        <v>218</v>
      </c>
      <c r="O10" s="29"/>
      <c r="P10" s="29"/>
      <c r="Q10" s="29"/>
      <c r="R10" s="29"/>
      <c r="S10" s="29"/>
      <c r="T10" s="29"/>
      <c r="U10" s="29"/>
      <c r="V10" s="715">
        <v>3</v>
      </c>
      <c r="W10" s="715"/>
      <c r="X10" s="29" t="s">
        <v>13</v>
      </c>
      <c r="Y10" s="29" t="s">
        <v>119</v>
      </c>
      <c r="Z10" s="29"/>
      <c r="AA10" s="29"/>
      <c r="AB10" s="29"/>
      <c r="AC10" s="29"/>
      <c r="AD10" s="29"/>
      <c r="AE10" s="29"/>
      <c r="AF10" s="29"/>
      <c r="AG10" s="29"/>
      <c r="AH10" s="29"/>
      <c r="AI10" s="30"/>
    </row>
    <row r="11" spans="1:49" ht="18" customHeight="1" x14ac:dyDescent="0.25">
      <c r="A11" s="637" t="s">
        <v>25</v>
      </c>
      <c r="B11" s="570"/>
      <c r="C11" s="570"/>
      <c r="D11" s="570"/>
      <c r="E11" s="570"/>
      <c r="F11" s="571"/>
      <c r="G11" s="630" t="s">
        <v>5</v>
      </c>
      <c r="H11" s="630"/>
      <c r="I11" s="630"/>
      <c r="J11" s="656"/>
      <c r="K11" s="599" t="s">
        <v>6</v>
      </c>
      <c r="L11" s="630"/>
      <c r="M11" s="630"/>
      <c r="N11" s="597"/>
      <c r="O11" s="657" t="s">
        <v>7</v>
      </c>
      <c r="P11" s="630"/>
      <c r="Q11" s="630"/>
      <c r="R11" s="597"/>
      <c r="S11" s="657" t="s">
        <v>8</v>
      </c>
      <c r="T11" s="630"/>
      <c r="U11" s="630"/>
      <c r="V11" s="597"/>
      <c r="W11" s="657" t="s">
        <v>9</v>
      </c>
      <c r="X11" s="630"/>
      <c r="Y11" s="630"/>
      <c r="Z11" s="656"/>
      <c r="AA11" s="599" t="s">
        <v>10</v>
      </c>
      <c r="AB11" s="630"/>
      <c r="AC11" s="630"/>
      <c r="AD11" s="630"/>
      <c r="AE11" s="630" t="s">
        <v>11</v>
      </c>
      <c r="AF11" s="630"/>
      <c r="AG11" s="630"/>
      <c r="AH11" s="630"/>
      <c r="AI11" s="630"/>
    </row>
    <row r="12" spans="1:49" ht="18" customHeight="1" x14ac:dyDescent="0.25">
      <c r="A12" s="653"/>
      <c r="B12" s="654"/>
      <c r="C12" s="654"/>
      <c r="D12" s="654"/>
      <c r="E12" s="654"/>
      <c r="F12" s="655"/>
      <c r="G12" s="728">
        <v>12</v>
      </c>
      <c r="H12" s="704"/>
      <c r="I12" s="704"/>
      <c r="J12" s="49" t="s">
        <v>13</v>
      </c>
      <c r="K12" s="729">
        <v>10</v>
      </c>
      <c r="L12" s="704"/>
      <c r="M12" s="704"/>
      <c r="N12" s="49" t="s">
        <v>13</v>
      </c>
      <c r="O12" s="729">
        <v>8</v>
      </c>
      <c r="P12" s="704"/>
      <c r="Q12" s="704"/>
      <c r="R12" s="154" t="s">
        <v>13</v>
      </c>
      <c r="S12" s="704">
        <v>5</v>
      </c>
      <c r="T12" s="704"/>
      <c r="U12" s="704"/>
      <c r="V12" s="49" t="s">
        <v>13</v>
      </c>
      <c r="W12" s="729">
        <v>3</v>
      </c>
      <c r="X12" s="704"/>
      <c r="Y12" s="704"/>
      <c r="Z12" s="49" t="s">
        <v>13</v>
      </c>
      <c r="AA12" s="729">
        <v>2</v>
      </c>
      <c r="AB12" s="704"/>
      <c r="AC12" s="704"/>
      <c r="AD12" s="155" t="s">
        <v>13</v>
      </c>
      <c r="AE12" s="730">
        <f>SUM(G12,K12,O12,S12,W12,AA12)</f>
        <v>40</v>
      </c>
      <c r="AF12" s="731"/>
      <c r="AG12" s="731"/>
      <c r="AH12" s="731"/>
      <c r="AI12" s="155" t="s">
        <v>13</v>
      </c>
    </row>
    <row r="13" spans="1:49" ht="18" customHeight="1" x14ac:dyDescent="0.25">
      <c r="A13" s="31"/>
      <c r="B13" s="623" t="s">
        <v>135</v>
      </c>
      <c r="C13" s="624"/>
      <c r="D13" s="624"/>
      <c r="E13" s="624"/>
      <c r="F13" s="625"/>
      <c r="G13" s="723"/>
      <c r="H13" s="724"/>
      <c r="I13" s="724"/>
      <c r="J13" s="36" t="s">
        <v>13</v>
      </c>
      <c r="K13" s="725">
        <v>1</v>
      </c>
      <c r="L13" s="726"/>
      <c r="M13" s="726"/>
      <c r="N13" s="36" t="s">
        <v>13</v>
      </c>
      <c r="O13" s="716"/>
      <c r="P13" s="717"/>
      <c r="Q13" s="717"/>
      <c r="R13" s="156" t="s">
        <v>13</v>
      </c>
      <c r="S13" s="724"/>
      <c r="T13" s="724"/>
      <c r="U13" s="724"/>
      <c r="V13" s="36" t="s">
        <v>13</v>
      </c>
      <c r="W13" s="716"/>
      <c r="X13" s="717"/>
      <c r="Y13" s="717"/>
      <c r="Z13" s="36" t="s">
        <v>13</v>
      </c>
      <c r="AA13" s="716"/>
      <c r="AB13" s="717"/>
      <c r="AC13" s="717"/>
      <c r="AD13" s="37" t="s">
        <v>13</v>
      </c>
      <c r="AE13" s="718">
        <f>SUM(G13,K13,O13,S13,W13,AA13)</f>
        <v>1</v>
      </c>
      <c r="AF13" s="719"/>
      <c r="AG13" s="719"/>
      <c r="AH13" s="719"/>
      <c r="AI13" s="37" t="s">
        <v>13</v>
      </c>
    </row>
    <row r="14" spans="1:49" ht="23.25" customHeight="1" x14ac:dyDescent="0.25">
      <c r="A14" s="617" t="s">
        <v>12</v>
      </c>
      <c r="B14" s="598"/>
      <c r="C14" s="598"/>
      <c r="D14" s="598"/>
      <c r="E14" s="598"/>
      <c r="F14" s="599"/>
      <c r="G14" s="720" t="s">
        <v>304</v>
      </c>
      <c r="H14" s="720"/>
      <c r="I14" s="720"/>
      <c r="J14" s="720"/>
      <c r="K14" s="720"/>
      <c r="L14" s="720"/>
      <c r="M14" s="720"/>
      <c r="N14" s="720"/>
      <c r="O14" s="720"/>
      <c r="P14" s="720"/>
      <c r="Q14" s="720"/>
      <c r="R14" s="720"/>
      <c r="S14" s="720"/>
      <c r="T14" s="720"/>
      <c r="U14" s="720"/>
      <c r="V14" s="720"/>
      <c r="W14" s="720"/>
      <c r="X14" s="720"/>
      <c r="Y14" s="720"/>
      <c r="Z14" s="720"/>
      <c r="AA14" s="720"/>
      <c r="AB14" s="720"/>
      <c r="AC14" s="720"/>
      <c r="AD14" s="720"/>
      <c r="AE14" s="720"/>
      <c r="AF14" s="720"/>
      <c r="AG14" s="720"/>
      <c r="AH14" s="720"/>
      <c r="AI14" s="720"/>
    </row>
    <row r="15" spans="1:49" ht="12.75" customHeight="1" x14ac:dyDescent="0.25">
      <c r="A15" s="579" t="s">
        <v>178</v>
      </c>
      <c r="B15" s="580"/>
      <c r="C15" s="580"/>
      <c r="D15" s="580"/>
      <c r="E15" s="580"/>
      <c r="F15" s="581"/>
      <c r="G15" s="32"/>
      <c r="H15" s="721">
        <v>1</v>
      </c>
      <c r="I15" s="721"/>
      <c r="J15" s="721"/>
      <c r="K15" s="26"/>
      <c r="L15" s="26"/>
      <c r="M15" s="26"/>
      <c r="N15" s="26"/>
      <c r="O15" s="26"/>
      <c r="P15" s="34" t="s">
        <v>23</v>
      </c>
      <c r="Q15" s="26"/>
      <c r="R15" s="26"/>
      <c r="S15" s="26"/>
      <c r="T15" s="34"/>
      <c r="U15" s="34"/>
      <c r="V15" s="34"/>
      <c r="W15" s="34"/>
      <c r="X15" s="34"/>
      <c r="Y15" s="34"/>
      <c r="Z15" s="34"/>
      <c r="AA15" s="34"/>
      <c r="AB15" s="34"/>
      <c r="AC15" s="34"/>
      <c r="AD15" s="34"/>
      <c r="AE15" s="34"/>
      <c r="AF15" s="34"/>
      <c r="AG15" s="34"/>
      <c r="AH15" s="34"/>
      <c r="AI15" s="33"/>
    </row>
    <row r="16" spans="1:49" ht="12.75" customHeight="1" x14ac:dyDescent="0.25">
      <c r="A16" s="582"/>
      <c r="B16" s="583"/>
      <c r="C16" s="583"/>
      <c r="D16" s="583"/>
      <c r="E16" s="583"/>
      <c r="F16" s="584"/>
      <c r="G16" s="26"/>
      <c r="H16" s="722"/>
      <c r="I16" s="722"/>
      <c r="J16" s="722"/>
      <c r="K16" s="26" t="s">
        <v>13</v>
      </c>
      <c r="L16" s="26"/>
      <c r="M16" s="621"/>
      <c r="N16" s="621"/>
      <c r="O16" s="26"/>
      <c r="P16" s="26"/>
      <c r="Q16" s="34" t="s">
        <v>24</v>
      </c>
      <c r="R16" s="26"/>
      <c r="S16" s="26"/>
      <c r="T16" s="34"/>
      <c r="U16" s="34"/>
      <c r="V16" s="34"/>
      <c r="W16" s="34"/>
      <c r="X16" s="34"/>
      <c r="Y16" s="34"/>
      <c r="Z16" s="34"/>
      <c r="AA16" s="34"/>
      <c r="AB16" s="34"/>
      <c r="AC16" s="34"/>
      <c r="AD16" s="34"/>
      <c r="AE16" s="34" t="s">
        <v>49</v>
      </c>
      <c r="AF16" s="708">
        <v>1</v>
      </c>
      <c r="AG16" s="708"/>
      <c r="AH16" s="34" t="s">
        <v>176</v>
      </c>
      <c r="AI16" s="33"/>
    </row>
    <row r="17" spans="1:35" ht="12.75" customHeight="1" x14ac:dyDescent="0.25">
      <c r="A17" s="585"/>
      <c r="B17" s="586"/>
      <c r="C17" s="586"/>
      <c r="D17" s="586"/>
      <c r="E17" s="586"/>
      <c r="F17" s="587"/>
      <c r="G17" s="35" t="s">
        <v>239</v>
      </c>
      <c r="H17" s="36"/>
      <c r="I17" s="36"/>
      <c r="J17" s="36"/>
      <c r="K17" s="36"/>
      <c r="L17" s="313"/>
      <c r="M17" s="727">
        <v>1</v>
      </c>
      <c r="N17" s="727"/>
      <c r="O17" s="35" t="s">
        <v>21</v>
      </c>
      <c r="P17" s="36"/>
      <c r="Q17" s="35" t="s">
        <v>179</v>
      </c>
      <c r="R17" s="36"/>
      <c r="S17" s="36"/>
      <c r="T17" s="572"/>
      <c r="U17" s="572"/>
      <c r="V17" s="572"/>
      <c r="W17" s="572"/>
      <c r="X17" s="572"/>
      <c r="Y17" s="572"/>
      <c r="Z17" s="572"/>
      <c r="AA17" s="572"/>
      <c r="AB17" s="572"/>
      <c r="AC17" s="35" t="s">
        <v>175</v>
      </c>
      <c r="AD17" s="35"/>
      <c r="AE17" s="35" t="s">
        <v>49</v>
      </c>
      <c r="AF17" s="629"/>
      <c r="AG17" s="629"/>
      <c r="AH17" s="35" t="s">
        <v>176</v>
      </c>
      <c r="AI17" s="37"/>
    </row>
    <row r="18" spans="1:35" ht="12.75" customHeight="1" x14ac:dyDescent="0.25">
      <c r="A18" s="178"/>
      <c r="B18" s="178"/>
      <c r="C18" s="178"/>
      <c r="D18" s="178"/>
      <c r="E18" s="178"/>
      <c r="F18" s="178"/>
      <c r="G18" s="26"/>
      <c r="H18" s="26"/>
      <c r="I18" s="26"/>
      <c r="J18" s="26"/>
      <c r="K18" s="26"/>
      <c r="L18" s="26"/>
      <c r="M18" s="26"/>
      <c r="N18" s="26"/>
      <c r="O18" s="26"/>
      <c r="P18" s="26"/>
      <c r="Q18" s="26"/>
      <c r="R18" s="26"/>
      <c r="S18" s="38"/>
      <c r="T18" s="34"/>
      <c r="U18" s="34"/>
      <c r="V18" s="34"/>
      <c r="W18" s="34"/>
      <c r="X18" s="34"/>
      <c r="Y18" s="34"/>
      <c r="Z18" s="34"/>
      <c r="AA18" s="34"/>
      <c r="AB18" s="34"/>
      <c r="AC18" s="34"/>
      <c r="AD18" s="34"/>
      <c r="AE18" s="34"/>
      <c r="AF18" s="34"/>
      <c r="AG18" s="34"/>
      <c r="AH18" s="34"/>
      <c r="AI18" s="26"/>
    </row>
    <row r="19" spans="1:35" ht="21.75" customHeight="1" x14ac:dyDescent="0.25">
      <c r="A19" s="18" t="s">
        <v>245</v>
      </c>
      <c r="B19" s="26"/>
      <c r="C19" s="26"/>
      <c r="D19" s="26"/>
      <c r="E19" s="26"/>
      <c r="F19" s="26"/>
      <c r="G19" s="26"/>
      <c r="H19" s="38"/>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row>
    <row r="20" spans="1:35" ht="23.25" customHeight="1" x14ac:dyDescent="0.25">
      <c r="A20" s="610"/>
      <c r="B20" s="611"/>
      <c r="C20" s="611"/>
      <c r="D20" s="611"/>
      <c r="E20" s="612"/>
      <c r="F20" s="597" t="s">
        <v>121</v>
      </c>
      <c r="G20" s="598"/>
      <c r="H20" s="598"/>
      <c r="I20" s="598"/>
      <c r="J20" s="598"/>
      <c r="K20" s="599"/>
      <c r="L20" s="597" t="s">
        <v>115</v>
      </c>
      <c r="M20" s="598"/>
      <c r="N20" s="598"/>
      <c r="O20" s="598"/>
      <c r="P20" s="598"/>
      <c r="Q20" s="599"/>
      <c r="R20" s="597" t="s">
        <v>116</v>
      </c>
      <c r="S20" s="598"/>
      <c r="T20" s="598"/>
      <c r="U20" s="598"/>
      <c r="V20" s="598"/>
      <c r="W20" s="599"/>
      <c r="X20" s="597" t="s">
        <v>230</v>
      </c>
      <c r="Y20" s="598"/>
      <c r="Z20" s="598"/>
      <c r="AA20" s="598"/>
      <c r="AB20" s="598"/>
      <c r="AC20" s="599"/>
      <c r="AD20" s="597" t="s">
        <v>16</v>
      </c>
      <c r="AE20" s="598"/>
      <c r="AF20" s="598"/>
      <c r="AG20" s="598"/>
      <c r="AH20" s="598"/>
      <c r="AI20" s="599"/>
    </row>
    <row r="21" spans="1:35" ht="19.5" customHeight="1" x14ac:dyDescent="0.25">
      <c r="A21" s="597" t="s">
        <v>113</v>
      </c>
      <c r="B21" s="598"/>
      <c r="C21" s="598"/>
      <c r="D21" s="598"/>
      <c r="E21" s="599"/>
      <c r="F21" s="714">
        <v>13</v>
      </c>
      <c r="G21" s="715"/>
      <c r="H21" s="157" t="s">
        <v>117</v>
      </c>
      <c r="I21" s="713" t="s">
        <v>298</v>
      </c>
      <c r="J21" s="713"/>
      <c r="K21" s="157" t="s">
        <v>118</v>
      </c>
      <c r="L21" s="714">
        <v>8</v>
      </c>
      <c r="M21" s="715"/>
      <c r="N21" s="157" t="s">
        <v>117</v>
      </c>
      <c r="O21" s="713" t="s">
        <v>300</v>
      </c>
      <c r="P21" s="713"/>
      <c r="Q21" s="157" t="s">
        <v>118</v>
      </c>
      <c r="R21" s="714">
        <v>8</v>
      </c>
      <c r="S21" s="715"/>
      <c r="T21" s="157" t="s">
        <v>117</v>
      </c>
      <c r="U21" s="713" t="s">
        <v>299</v>
      </c>
      <c r="V21" s="713"/>
      <c r="W21" s="157" t="s">
        <v>118</v>
      </c>
      <c r="X21" s="714">
        <v>9</v>
      </c>
      <c r="Y21" s="715"/>
      <c r="Z21" s="157" t="s">
        <v>117</v>
      </c>
      <c r="AA21" s="713" t="s">
        <v>299</v>
      </c>
      <c r="AB21" s="713"/>
      <c r="AC21" s="157" t="s">
        <v>118</v>
      </c>
      <c r="AD21" s="607"/>
      <c r="AE21" s="608"/>
      <c r="AF21" s="608"/>
      <c r="AG21" s="608"/>
      <c r="AH21" s="608"/>
      <c r="AI21" s="609"/>
    </row>
    <row r="22" spans="1:35" ht="19.5" customHeight="1" x14ac:dyDescent="0.25">
      <c r="A22" s="597" t="s">
        <v>114</v>
      </c>
      <c r="B22" s="598"/>
      <c r="C22" s="598"/>
      <c r="D22" s="598"/>
      <c r="E22" s="599"/>
      <c r="F22" s="714">
        <v>19</v>
      </c>
      <c r="G22" s="715"/>
      <c r="H22" s="157" t="s">
        <v>117</v>
      </c>
      <c r="I22" s="713" t="s">
        <v>299</v>
      </c>
      <c r="J22" s="713"/>
      <c r="K22" s="157" t="s">
        <v>118</v>
      </c>
      <c r="L22" s="714">
        <v>19</v>
      </c>
      <c r="M22" s="715"/>
      <c r="N22" s="157" t="s">
        <v>117</v>
      </c>
      <c r="O22" s="713" t="s">
        <v>299</v>
      </c>
      <c r="P22" s="713"/>
      <c r="Q22" s="157" t="s">
        <v>118</v>
      </c>
      <c r="R22" s="714">
        <v>19</v>
      </c>
      <c r="S22" s="715"/>
      <c r="T22" s="157" t="s">
        <v>117</v>
      </c>
      <c r="U22" s="713" t="s">
        <v>299</v>
      </c>
      <c r="V22" s="713"/>
      <c r="W22" s="157" t="s">
        <v>118</v>
      </c>
      <c r="X22" s="714">
        <v>17</v>
      </c>
      <c r="Y22" s="715"/>
      <c r="Z22" s="157" t="s">
        <v>117</v>
      </c>
      <c r="AA22" s="713" t="s">
        <v>299</v>
      </c>
      <c r="AB22" s="713"/>
      <c r="AC22" s="157" t="s">
        <v>118</v>
      </c>
      <c r="AD22" s="607"/>
      <c r="AE22" s="608"/>
      <c r="AF22" s="608"/>
      <c r="AG22" s="608"/>
      <c r="AH22" s="608"/>
      <c r="AI22" s="609"/>
    </row>
    <row r="23" spans="1:35" ht="19.5" customHeight="1" x14ac:dyDescent="0.25">
      <c r="A23" s="597" t="s">
        <v>240</v>
      </c>
      <c r="B23" s="598"/>
      <c r="C23" s="598"/>
      <c r="D23" s="598"/>
      <c r="E23" s="599"/>
      <c r="F23" s="709">
        <v>206</v>
      </c>
      <c r="G23" s="710"/>
      <c r="H23" s="710"/>
      <c r="I23" s="710"/>
      <c r="J23" s="710"/>
      <c r="K23" s="29" t="s">
        <v>15</v>
      </c>
      <c r="L23" s="709">
        <v>48</v>
      </c>
      <c r="M23" s="710"/>
      <c r="N23" s="710"/>
      <c r="O23" s="710"/>
      <c r="P23" s="710"/>
      <c r="Q23" s="29" t="s">
        <v>15</v>
      </c>
      <c r="R23" s="709">
        <v>32</v>
      </c>
      <c r="S23" s="710"/>
      <c r="T23" s="710"/>
      <c r="U23" s="710"/>
      <c r="V23" s="710"/>
      <c r="W23" s="29" t="s">
        <v>15</v>
      </c>
      <c r="X23" s="709">
        <v>1</v>
      </c>
      <c r="Y23" s="710"/>
      <c r="Z23" s="710"/>
      <c r="AA23" s="710"/>
      <c r="AB23" s="710"/>
      <c r="AC23" s="29" t="s">
        <v>15</v>
      </c>
      <c r="AD23" s="709">
        <f>F23+L23+R23+X23</f>
        <v>287</v>
      </c>
      <c r="AE23" s="710"/>
      <c r="AF23" s="710"/>
      <c r="AG23" s="710"/>
      <c r="AH23" s="710"/>
      <c r="AI23" s="30" t="s">
        <v>15</v>
      </c>
    </row>
    <row r="24" spans="1:35" ht="15" customHeight="1" x14ac:dyDescent="0.25">
      <c r="A24" s="174"/>
      <c r="B24" s="174"/>
      <c r="C24" s="174"/>
      <c r="D24" s="174"/>
      <c r="E24" s="174"/>
      <c r="F24" s="158"/>
      <c r="G24" s="158"/>
      <c r="H24" s="158"/>
      <c r="I24" s="158"/>
      <c r="J24" s="158"/>
      <c r="K24" s="26"/>
      <c r="L24" s="158"/>
      <c r="M24" s="158"/>
      <c r="N24" s="158"/>
      <c r="O24" s="158"/>
      <c r="P24" s="158"/>
      <c r="Q24" s="26"/>
      <c r="R24" s="158"/>
      <c r="S24" s="158"/>
      <c r="T24" s="158"/>
      <c r="U24" s="158"/>
      <c r="V24" s="158"/>
      <c r="W24" s="26"/>
      <c r="X24" s="158"/>
      <c r="Y24" s="158"/>
      <c r="Z24" s="158"/>
      <c r="AA24" s="158"/>
      <c r="AB24" s="158"/>
      <c r="AC24" s="26"/>
      <c r="AD24" s="158"/>
      <c r="AE24" s="158"/>
      <c r="AF24" s="158"/>
      <c r="AG24" s="158"/>
      <c r="AH24" s="39"/>
      <c r="AI24" s="26"/>
    </row>
    <row r="25" spans="1:35" ht="22.5" customHeight="1" x14ac:dyDescent="0.25">
      <c r="A25" s="18" t="s">
        <v>17</v>
      </c>
      <c r="B25" s="26"/>
      <c r="C25" s="26"/>
      <c r="D25" s="26"/>
      <c r="E25" s="26"/>
      <c r="F25" s="26"/>
      <c r="G25" s="26"/>
      <c r="H25" s="26"/>
      <c r="I25" s="26"/>
      <c r="J25" s="26"/>
      <c r="K25" s="26"/>
      <c r="L25" s="26"/>
      <c r="M25" s="26"/>
      <c r="N25" s="36"/>
      <c r="O25" s="36"/>
      <c r="P25" s="36"/>
      <c r="Q25" s="36"/>
      <c r="R25" s="36"/>
      <c r="S25" s="36"/>
      <c r="T25" s="36"/>
      <c r="U25" s="36"/>
      <c r="V25" s="159"/>
      <c r="W25" s="36"/>
      <c r="X25" s="36"/>
      <c r="Y25" s="36"/>
      <c r="Z25" s="36"/>
      <c r="AA25" s="36"/>
      <c r="AB25" s="36"/>
      <c r="AC25" s="36"/>
      <c r="AD25" s="36"/>
      <c r="AE25" s="36"/>
      <c r="AF25" s="36"/>
      <c r="AG25" s="36"/>
      <c r="AH25" s="36"/>
      <c r="AI25" s="26"/>
    </row>
    <row r="26" spans="1:35" ht="23.25" customHeight="1" x14ac:dyDescent="0.25">
      <c r="A26" s="579" t="s">
        <v>22</v>
      </c>
      <c r="B26" s="580"/>
      <c r="C26" s="580"/>
      <c r="D26" s="580"/>
      <c r="E26" s="581"/>
      <c r="F26" s="40" t="s">
        <v>18</v>
      </c>
      <c r="G26" s="41"/>
      <c r="H26" s="41"/>
      <c r="I26" s="41"/>
      <c r="J26" s="41"/>
      <c r="K26" s="41"/>
      <c r="L26" s="41"/>
      <c r="M26" s="160"/>
      <c r="N26" s="161"/>
      <c r="O26" s="161"/>
      <c r="P26" s="704">
        <v>4</v>
      </c>
      <c r="Q26" s="704"/>
      <c r="R26" s="704"/>
      <c r="S26" s="49" t="s">
        <v>13</v>
      </c>
      <c r="T26" s="162" t="s">
        <v>20</v>
      </c>
      <c r="U26" s="162"/>
      <c r="V26" s="49"/>
      <c r="W26" s="49"/>
      <c r="X26" s="705">
        <v>2</v>
      </c>
      <c r="Y26" s="705"/>
      <c r="Z26" s="705"/>
      <c r="AA26" s="162" t="s">
        <v>13</v>
      </c>
      <c r="AB26" s="162" t="s">
        <v>137</v>
      </c>
      <c r="AC26" s="162" t="s">
        <v>136</v>
      </c>
      <c r="AD26" s="49"/>
      <c r="AE26" s="705">
        <v>2</v>
      </c>
      <c r="AF26" s="705"/>
      <c r="AG26" s="705"/>
      <c r="AH26" s="34" t="s">
        <v>21</v>
      </c>
      <c r="AI26" s="42"/>
    </row>
    <row r="27" spans="1:35" ht="23.25" customHeight="1" x14ac:dyDescent="0.25">
      <c r="A27" s="582"/>
      <c r="B27" s="583"/>
      <c r="C27" s="583"/>
      <c r="D27" s="583"/>
      <c r="E27" s="584"/>
      <c r="F27" s="43" t="s">
        <v>19</v>
      </c>
      <c r="G27" s="44"/>
      <c r="H27" s="44"/>
      <c r="I27" s="44"/>
      <c r="J27" s="44"/>
      <c r="K27" s="44"/>
      <c r="L27" s="44"/>
      <c r="M27" s="163"/>
      <c r="N27" s="164"/>
      <c r="O27" s="163"/>
      <c r="P27" s="706">
        <v>2</v>
      </c>
      <c r="Q27" s="706"/>
      <c r="R27" s="706"/>
      <c r="S27" s="45" t="s">
        <v>13</v>
      </c>
      <c r="T27" s="44" t="s">
        <v>20</v>
      </c>
      <c r="U27" s="44"/>
      <c r="V27" s="45"/>
      <c r="W27" s="45"/>
      <c r="X27" s="707">
        <v>1</v>
      </c>
      <c r="Y27" s="707"/>
      <c r="Z27" s="707"/>
      <c r="AA27" s="44" t="s">
        <v>13</v>
      </c>
      <c r="AB27" s="44" t="s">
        <v>137</v>
      </c>
      <c r="AC27" s="44" t="s">
        <v>136</v>
      </c>
      <c r="AD27" s="45"/>
      <c r="AE27" s="707">
        <v>1</v>
      </c>
      <c r="AF27" s="707"/>
      <c r="AG27" s="707"/>
      <c r="AH27" s="44" t="s">
        <v>21</v>
      </c>
      <c r="AI27" s="46"/>
    </row>
    <row r="28" spans="1:35" ht="23.25" customHeight="1" x14ac:dyDescent="0.25">
      <c r="A28" s="582"/>
      <c r="B28" s="583"/>
      <c r="C28" s="583"/>
      <c r="D28" s="583"/>
      <c r="E28" s="584"/>
      <c r="F28" s="593" t="s">
        <v>236</v>
      </c>
      <c r="G28" s="594"/>
      <c r="H28" s="594"/>
      <c r="I28" s="594"/>
      <c r="J28" s="594"/>
      <c r="K28" s="594"/>
      <c r="L28" s="594"/>
      <c r="M28" s="594"/>
      <c r="N28" s="594"/>
      <c r="O28" s="595"/>
      <c r="P28" s="708">
        <v>1</v>
      </c>
      <c r="Q28" s="708"/>
      <c r="R28" s="708"/>
      <c r="S28" s="26" t="s">
        <v>13</v>
      </c>
      <c r="T28" s="34" t="s">
        <v>20</v>
      </c>
      <c r="U28" s="34"/>
      <c r="V28" s="26"/>
      <c r="W28" s="26"/>
      <c r="X28" s="708">
        <v>1</v>
      </c>
      <c r="Y28" s="708"/>
      <c r="Z28" s="708"/>
      <c r="AA28" s="34" t="s">
        <v>13</v>
      </c>
      <c r="AB28" s="47" t="s">
        <v>137</v>
      </c>
      <c r="AC28" s="48" t="s">
        <v>136</v>
      </c>
      <c r="AD28" s="26"/>
      <c r="AE28" s="708">
        <v>0</v>
      </c>
      <c r="AF28" s="708"/>
      <c r="AG28" s="708"/>
      <c r="AH28" s="34" t="s">
        <v>21</v>
      </c>
      <c r="AI28" s="165"/>
    </row>
    <row r="29" spans="1:35" ht="23.25" customHeight="1" x14ac:dyDescent="0.25">
      <c r="A29" s="585"/>
      <c r="B29" s="586"/>
      <c r="C29" s="586"/>
      <c r="D29" s="586"/>
      <c r="E29" s="587"/>
      <c r="F29" s="36" t="s">
        <v>241</v>
      </c>
      <c r="G29" s="35"/>
      <c r="H29" s="35"/>
      <c r="I29" s="35" t="s">
        <v>49</v>
      </c>
      <c r="J29" s="711" t="s">
        <v>301</v>
      </c>
      <c r="K29" s="711"/>
      <c r="L29" s="711"/>
      <c r="M29" s="711"/>
      <c r="N29" s="35" t="s">
        <v>119</v>
      </c>
      <c r="O29" s="166"/>
      <c r="P29" s="712">
        <v>1</v>
      </c>
      <c r="Q29" s="712"/>
      <c r="R29" s="712"/>
      <c r="S29" s="167" t="s">
        <v>13</v>
      </c>
      <c r="T29" s="168" t="s">
        <v>20</v>
      </c>
      <c r="U29" s="168"/>
      <c r="V29" s="167"/>
      <c r="W29" s="167"/>
      <c r="X29" s="712">
        <v>0</v>
      </c>
      <c r="Y29" s="712"/>
      <c r="Z29" s="712"/>
      <c r="AA29" s="168" t="s">
        <v>13</v>
      </c>
      <c r="AB29" s="168" t="s">
        <v>137</v>
      </c>
      <c r="AC29" s="168" t="s">
        <v>136</v>
      </c>
      <c r="AD29" s="167"/>
      <c r="AE29" s="712">
        <v>1</v>
      </c>
      <c r="AF29" s="712"/>
      <c r="AG29" s="712"/>
      <c r="AH29" s="168" t="s">
        <v>21</v>
      </c>
      <c r="AI29" s="169"/>
    </row>
    <row r="30" spans="1:35" ht="13.5" customHeight="1" x14ac:dyDescent="0.25">
      <c r="A30" s="178"/>
      <c r="B30" s="178"/>
      <c r="C30" s="178"/>
      <c r="D30" s="178"/>
      <c r="E30" s="178"/>
      <c r="F30" s="26"/>
      <c r="G30" s="34"/>
      <c r="H30" s="34"/>
      <c r="I30" s="34"/>
      <c r="J30" s="34"/>
      <c r="K30" s="34"/>
      <c r="L30" s="34"/>
      <c r="M30" s="174"/>
      <c r="N30" s="174"/>
      <c r="O30" s="174"/>
      <c r="P30" s="26"/>
      <c r="Q30" s="26"/>
      <c r="R30" s="34"/>
      <c r="S30" s="34"/>
      <c r="T30" s="47"/>
      <c r="U30" s="34"/>
      <c r="V30" s="47"/>
      <c r="W30" s="47"/>
      <c r="X30" s="47"/>
      <c r="Y30" s="34"/>
      <c r="Z30" s="47"/>
      <c r="AA30" s="48"/>
      <c r="AB30" s="34"/>
      <c r="AC30" s="47"/>
      <c r="AD30" s="47"/>
      <c r="AE30" s="47"/>
      <c r="AF30" s="34"/>
      <c r="AG30" s="47"/>
      <c r="AH30" s="34"/>
      <c r="AI30" s="34"/>
    </row>
    <row r="31" spans="1:35" ht="21.75" customHeight="1" x14ac:dyDescent="0.25">
      <c r="A31" s="18" t="s">
        <v>246</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row>
    <row r="32" spans="1:35" ht="18" customHeight="1" x14ac:dyDescent="0.25">
      <c r="A32" s="579" t="s">
        <v>103</v>
      </c>
      <c r="B32" s="580"/>
      <c r="C32" s="580"/>
      <c r="D32" s="580"/>
      <c r="E32" s="581"/>
      <c r="F32" s="251" t="s">
        <v>302</v>
      </c>
      <c r="G32" s="170" t="s">
        <v>181</v>
      </c>
      <c r="H32" s="49"/>
      <c r="I32" s="49"/>
      <c r="J32" s="49"/>
      <c r="K32" s="49"/>
      <c r="L32" s="49"/>
      <c r="M32" s="49"/>
      <c r="N32" s="49"/>
      <c r="O32" s="49"/>
      <c r="P32" s="49"/>
      <c r="Q32" s="142"/>
      <c r="R32" s="49" t="s">
        <v>336</v>
      </c>
      <c r="S32" s="49"/>
      <c r="T32" s="49"/>
      <c r="U32" s="49"/>
      <c r="V32" s="49"/>
      <c r="W32" s="49"/>
      <c r="X32" s="49"/>
      <c r="Y32" s="49"/>
      <c r="Z32" s="49"/>
      <c r="AA32" s="49"/>
      <c r="AB32" s="142"/>
      <c r="AC32" s="49" t="s">
        <v>242</v>
      </c>
      <c r="AD32" s="49"/>
      <c r="AE32" s="49"/>
      <c r="AF32" s="49"/>
      <c r="AG32" s="49"/>
      <c r="AH32" s="49"/>
      <c r="AI32" s="155"/>
    </row>
    <row r="33" spans="1:35" ht="18" customHeight="1" x14ac:dyDescent="0.25">
      <c r="A33" s="582"/>
      <c r="B33" s="583"/>
      <c r="C33" s="583"/>
      <c r="D33" s="583"/>
      <c r="E33" s="584"/>
      <c r="F33" s="50"/>
      <c r="G33" s="43" t="s">
        <v>183</v>
      </c>
      <c r="H33" s="45"/>
      <c r="I33" s="45"/>
      <c r="J33" s="45"/>
      <c r="K33" s="45"/>
      <c r="L33" s="45"/>
      <c r="M33" s="45"/>
      <c r="N33" s="45"/>
      <c r="O33" s="45"/>
      <c r="P33" s="45"/>
      <c r="Q33" s="141"/>
      <c r="R33" s="45" t="s">
        <v>184</v>
      </c>
      <c r="S33" s="45"/>
      <c r="T33" s="45"/>
      <c r="U33" s="45"/>
      <c r="V33" s="45"/>
      <c r="W33" s="45"/>
      <c r="X33" s="45"/>
      <c r="Y33" s="45"/>
      <c r="Z33" s="45"/>
      <c r="AA33" s="45"/>
      <c r="AB33" s="141"/>
      <c r="AC33" s="45" t="s">
        <v>186</v>
      </c>
      <c r="AD33" s="45"/>
      <c r="AE33" s="45"/>
      <c r="AF33" s="45"/>
      <c r="AG33" s="45"/>
      <c r="AH33" s="45"/>
      <c r="AI33" s="171"/>
    </row>
    <row r="34" spans="1:35" ht="18" customHeight="1" x14ac:dyDescent="0.25">
      <c r="A34" s="585"/>
      <c r="B34" s="586"/>
      <c r="C34" s="586"/>
      <c r="D34" s="586"/>
      <c r="E34" s="587"/>
      <c r="F34" s="143"/>
      <c r="G34" s="151" t="s">
        <v>182</v>
      </c>
      <c r="H34" s="36"/>
      <c r="I34" s="36"/>
      <c r="J34" s="36"/>
      <c r="K34" s="36"/>
      <c r="L34" s="36"/>
      <c r="M34" s="36"/>
      <c r="N34" s="36"/>
      <c r="O34" s="36"/>
      <c r="P34" s="36"/>
      <c r="Q34" s="143"/>
      <c r="R34" s="36" t="s">
        <v>185</v>
      </c>
      <c r="S34" s="36"/>
      <c r="T34" s="36"/>
      <c r="U34" s="36"/>
      <c r="V34" s="36"/>
      <c r="W34" s="36"/>
      <c r="X34" s="36"/>
      <c r="Y34" s="36"/>
      <c r="Z34" s="36"/>
      <c r="AA34" s="36"/>
      <c r="AB34" s="150"/>
      <c r="AC34" s="36" t="s">
        <v>197</v>
      </c>
      <c r="AD34" s="51"/>
      <c r="AE34" s="51"/>
      <c r="AF34" s="703"/>
      <c r="AG34" s="703"/>
      <c r="AH34" s="703"/>
      <c r="AI34" s="52" t="s">
        <v>119</v>
      </c>
    </row>
    <row r="35" spans="1:35" ht="12" customHeight="1" x14ac:dyDescent="0.25">
      <c r="A35" s="178"/>
      <c r="B35" s="178"/>
      <c r="C35" s="178"/>
      <c r="D35" s="178"/>
      <c r="E35" s="178"/>
      <c r="F35" s="203" t="s">
        <v>234</v>
      </c>
      <c r="G35" s="153"/>
      <c r="H35" s="153"/>
      <c r="I35" s="153"/>
      <c r="J35" s="153"/>
      <c r="K35" s="153"/>
      <c r="L35" s="153"/>
      <c r="M35" s="153"/>
      <c r="N35" s="153"/>
      <c r="O35" s="26"/>
      <c r="P35" s="26"/>
      <c r="Q35" s="153"/>
      <c r="R35" s="153"/>
      <c r="S35" s="153"/>
      <c r="T35" s="153"/>
      <c r="U35" s="153"/>
      <c r="V35" s="153"/>
      <c r="W35" s="153"/>
      <c r="X35" s="153"/>
      <c r="Y35" s="153"/>
      <c r="Z35" s="26"/>
      <c r="AA35" s="26"/>
      <c r="AB35" s="26"/>
      <c r="AC35" s="26"/>
      <c r="AD35" s="53"/>
      <c r="AE35" s="53"/>
      <c r="AF35" s="53"/>
      <c r="AG35" s="53"/>
      <c r="AH35" s="158"/>
      <c r="AI35" s="158"/>
    </row>
    <row r="36" spans="1:35" ht="21" customHeight="1" x14ac:dyDescent="0.25">
      <c r="A36" s="18" t="s">
        <v>28</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1:35" ht="18" customHeight="1" x14ac:dyDescent="0.25">
      <c r="A37" s="552" t="s">
        <v>243</v>
      </c>
      <c r="B37" s="553"/>
      <c r="C37" s="553"/>
      <c r="D37" s="553"/>
      <c r="E37" s="553"/>
      <c r="F37" s="692">
        <v>12000</v>
      </c>
      <c r="G37" s="692"/>
      <c r="H37" s="692"/>
      <c r="I37" s="692"/>
      <c r="J37" s="692"/>
      <c r="K37" s="692"/>
      <c r="L37" s="570" t="s">
        <v>27</v>
      </c>
      <c r="M37" s="571"/>
      <c r="N37" s="574" t="s">
        <v>30</v>
      </c>
      <c r="O37" s="575"/>
      <c r="P37" s="575"/>
      <c r="Q37" s="702">
        <v>2500</v>
      </c>
      <c r="R37" s="702"/>
      <c r="S37" s="702"/>
      <c r="T37" s="702"/>
      <c r="U37" s="702"/>
      <c r="V37" s="702"/>
      <c r="W37" s="577" t="s">
        <v>27</v>
      </c>
      <c r="X37" s="578"/>
      <c r="Y37" s="552" t="s">
        <v>31</v>
      </c>
      <c r="Z37" s="553"/>
      <c r="AA37" s="553"/>
      <c r="AB37" s="553"/>
      <c r="AC37" s="692">
        <v>500</v>
      </c>
      <c r="AD37" s="692"/>
      <c r="AE37" s="692"/>
      <c r="AF37" s="692"/>
      <c r="AG37" s="692"/>
      <c r="AH37" s="570" t="s">
        <v>27</v>
      </c>
      <c r="AI37" s="571"/>
    </row>
    <row r="38" spans="1:35" ht="18" customHeight="1" x14ac:dyDescent="0.25">
      <c r="A38" s="554"/>
      <c r="B38" s="555"/>
      <c r="C38" s="555"/>
      <c r="D38" s="555"/>
      <c r="E38" s="555"/>
      <c r="F38" s="693"/>
      <c r="G38" s="693"/>
      <c r="H38" s="693"/>
      <c r="I38" s="693"/>
      <c r="J38" s="693"/>
      <c r="K38" s="693"/>
      <c r="L38" s="572"/>
      <c r="M38" s="573"/>
      <c r="N38" s="574" t="s">
        <v>235</v>
      </c>
      <c r="O38" s="575"/>
      <c r="P38" s="575"/>
      <c r="Q38" s="702">
        <v>500</v>
      </c>
      <c r="R38" s="702"/>
      <c r="S38" s="702"/>
      <c r="T38" s="702"/>
      <c r="U38" s="702"/>
      <c r="V38" s="702"/>
      <c r="W38" s="577" t="s">
        <v>244</v>
      </c>
      <c r="X38" s="578"/>
      <c r="Y38" s="554"/>
      <c r="Z38" s="555"/>
      <c r="AA38" s="555"/>
      <c r="AB38" s="555"/>
      <c r="AC38" s="693"/>
      <c r="AD38" s="693"/>
      <c r="AE38" s="693"/>
      <c r="AF38" s="693"/>
      <c r="AG38" s="693"/>
      <c r="AH38" s="572"/>
      <c r="AI38" s="573"/>
    </row>
    <row r="39" spans="1:35" ht="17.25" customHeight="1" x14ac:dyDescent="0.25">
      <c r="A39" s="552" t="s">
        <v>138</v>
      </c>
      <c r="B39" s="553"/>
      <c r="C39" s="553"/>
      <c r="D39" s="553"/>
      <c r="E39" s="553"/>
      <c r="F39" s="692">
        <v>3000</v>
      </c>
      <c r="G39" s="692"/>
      <c r="H39" s="692"/>
      <c r="I39" s="692"/>
      <c r="J39" s="692"/>
      <c r="K39" s="692"/>
      <c r="L39" s="553" t="s">
        <v>26</v>
      </c>
      <c r="M39" s="558"/>
      <c r="N39" s="552" t="s">
        <v>29</v>
      </c>
      <c r="O39" s="553"/>
      <c r="P39" s="553"/>
      <c r="Q39" s="692">
        <v>2000</v>
      </c>
      <c r="R39" s="692"/>
      <c r="S39" s="692"/>
      <c r="T39" s="692"/>
      <c r="U39" s="692"/>
      <c r="V39" s="692"/>
      <c r="W39" s="553" t="s">
        <v>26</v>
      </c>
      <c r="X39" s="558"/>
      <c r="Y39" s="552" t="s">
        <v>32</v>
      </c>
      <c r="Z39" s="553"/>
      <c r="AA39" s="553"/>
      <c r="AB39" s="553"/>
      <c r="AC39" s="692">
        <v>800</v>
      </c>
      <c r="AD39" s="692"/>
      <c r="AE39" s="692"/>
      <c r="AF39" s="692"/>
      <c r="AG39" s="692"/>
      <c r="AH39" s="553" t="s">
        <v>26</v>
      </c>
      <c r="AI39" s="558"/>
    </row>
    <row r="40" spans="1:35" ht="11.25" customHeight="1" x14ac:dyDescent="0.25">
      <c r="A40" s="554"/>
      <c r="B40" s="555"/>
      <c r="C40" s="555"/>
      <c r="D40" s="555"/>
      <c r="E40" s="555"/>
      <c r="F40" s="693"/>
      <c r="G40" s="693"/>
      <c r="H40" s="693"/>
      <c r="I40" s="693"/>
      <c r="J40" s="693"/>
      <c r="K40" s="693"/>
      <c r="L40" s="555"/>
      <c r="M40" s="559"/>
      <c r="N40" s="554"/>
      <c r="O40" s="555"/>
      <c r="P40" s="555"/>
      <c r="Q40" s="694" t="s">
        <v>33</v>
      </c>
      <c r="R40" s="694"/>
      <c r="S40" s="694"/>
      <c r="T40" s="694"/>
      <c r="U40" s="694"/>
      <c r="V40" s="694"/>
      <c r="W40" s="694"/>
      <c r="X40" s="695"/>
      <c r="Y40" s="554"/>
      <c r="Z40" s="555"/>
      <c r="AA40" s="555"/>
      <c r="AB40" s="555"/>
      <c r="AC40" s="693"/>
      <c r="AD40" s="693"/>
      <c r="AE40" s="693"/>
      <c r="AF40" s="693"/>
      <c r="AG40" s="693"/>
      <c r="AH40" s="555"/>
      <c r="AI40" s="559"/>
    </row>
    <row r="41" spans="1:35" ht="21.75" customHeight="1" x14ac:dyDescent="0.25">
      <c r="A41" s="172" t="s">
        <v>231</v>
      </c>
      <c r="B41" s="40"/>
      <c r="C41" s="40"/>
      <c r="D41" s="40"/>
      <c r="E41" s="40"/>
      <c r="F41" s="54"/>
      <c r="G41" s="54"/>
      <c r="H41" s="54"/>
      <c r="I41" s="54"/>
      <c r="J41" s="54"/>
      <c r="K41" s="173"/>
      <c r="L41" s="173"/>
      <c r="M41" s="173"/>
      <c r="N41" s="173"/>
      <c r="O41" s="173"/>
      <c r="P41" s="173"/>
      <c r="Q41" s="40"/>
      <c r="R41" s="40"/>
      <c r="S41" s="40"/>
      <c r="T41" s="40"/>
      <c r="U41" s="40"/>
      <c r="V41" s="40"/>
      <c r="W41" s="40"/>
      <c r="X41" s="40"/>
      <c r="Y41" s="40"/>
      <c r="Z41" s="40"/>
      <c r="AA41" s="40"/>
      <c r="AB41" s="40"/>
      <c r="AC41" s="40"/>
      <c r="AD41" s="40"/>
      <c r="AE41" s="40"/>
      <c r="AF41" s="40"/>
      <c r="AG41" s="40"/>
      <c r="AH41" s="40"/>
      <c r="AI41" s="55"/>
    </row>
    <row r="42" spans="1:35" ht="21.75" customHeight="1" x14ac:dyDescent="0.25">
      <c r="A42" s="696" t="s">
        <v>303</v>
      </c>
      <c r="B42" s="697"/>
      <c r="C42" s="697"/>
      <c r="D42" s="697"/>
      <c r="E42" s="697"/>
      <c r="F42" s="697"/>
      <c r="G42" s="697"/>
      <c r="H42" s="697"/>
      <c r="I42" s="697"/>
      <c r="J42" s="697"/>
      <c r="K42" s="697"/>
      <c r="L42" s="697"/>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8"/>
    </row>
    <row r="43" spans="1:35" ht="17.25" customHeight="1" x14ac:dyDescent="0.25">
      <c r="A43" s="699"/>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1"/>
    </row>
  </sheetData>
  <sheetProtection algorithmName="SHA-512" hashValue="vjqZFt+PQQ9/iSOgC28owByrQhbo2TtYLB6SW6PfBoUpw4HaxcgsXxAsHVU81FVjZ8/LvNxndY2EdzfN2jb7Qw==" saltValue="posMIdhWo5ZXXf2ZNw3pGg==" spinCount="100000" sheet="1" objects="1" scenarios="1"/>
  <mergeCells count="120">
    <mergeCell ref="A5:F5"/>
    <mergeCell ref="G5:AI5"/>
    <mergeCell ref="A6:F6"/>
    <mergeCell ref="G6:Y6"/>
    <mergeCell ref="AC6:AI6"/>
    <mergeCell ref="A7:F7"/>
    <mergeCell ref="G7:AI7"/>
    <mergeCell ref="M1:Q1"/>
    <mergeCell ref="A3:F3"/>
    <mergeCell ref="G3:AI3"/>
    <mergeCell ref="A4:F4"/>
    <mergeCell ref="G4:Y4"/>
    <mergeCell ref="AC4:AI4"/>
    <mergeCell ref="A10:F10"/>
    <mergeCell ref="I10:K10"/>
    <mergeCell ref="V10:W10"/>
    <mergeCell ref="A11:F12"/>
    <mergeCell ref="G11:J11"/>
    <mergeCell ref="K11:N11"/>
    <mergeCell ref="O11:R11"/>
    <mergeCell ref="S11:V11"/>
    <mergeCell ref="W11:Z11"/>
    <mergeCell ref="AA11:AD11"/>
    <mergeCell ref="AE11:AI11"/>
    <mergeCell ref="G12:I12"/>
    <mergeCell ref="K12:M12"/>
    <mergeCell ref="O12:Q12"/>
    <mergeCell ref="S12:U12"/>
    <mergeCell ref="W12:Y12"/>
    <mergeCell ref="AA12:AC12"/>
    <mergeCell ref="AE12:AH12"/>
    <mergeCell ref="AF17:AG17"/>
    <mergeCell ref="A20:E20"/>
    <mergeCell ref="F20:K20"/>
    <mergeCell ref="L20:Q20"/>
    <mergeCell ref="R20:W20"/>
    <mergeCell ref="X20:AC20"/>
    <mergeCell ref="AD20:AI20"/>
    <mergeCell ref="AA13:AC13"/>
    <mergeCell ref="AE13:AH13"/>
    <mergeCell ref="A14:F14"/>
    <mergeCell ref="G14:AI14"/>
    <mergeCell ref="A15:F17"/>
    <mergeCell ref="H15:J16"/>
    <mergeCell ref="M16:N16"/>
    <mergeCell ref="AF16:AG16"/>
    <mergeCell ref="T17:AB17"/>
    <mergeCell ref="B13:F13"/>
    <mergeCell ref="G13:I13"/>
    <mergeCell ref="K13:M13"/>
    <mergeCell ref="O13:Q13"/>
    <mergeCell ref="S13:U13"/>
    <mergeCell ref="W13:Y13"/>
    <mergeCell ref="M17:N17"/>
    <mergeCell ref="U21:V21"/>
    <mergeCell ref="X21:Y21"/>
    <mergeCell ref="AA21:AB21"/>
    <mergeCell ref="AD21:AI21"/>
    <mergeCell ref="A22:E22"/>
    <mergeCell ref="F22:G22"/>
    <mergeCell ref="I22:J22"/>
    <mergeCell ref="L22:M22"/>
    <mergeCell ref="O22:P22"/>
    <mergeCell ref="R22:S22"/>
    <mergeCell ref="A21:E21"/>
    <mergeCell ref="F21:G21"/>
    <mergeCell ref="I21:J21"/>
    <mergeCell ref="L21:M21"/>
    <mergeCell ref="O21:P21"/>
    <mergeCell ref="R21:S21"/>
    <mergeCell ref="U22:V22"/>
    <mergeCell ref="X22:Y22"/>
    <mergeCell ref="AA22:AB22"/>
    <mergeCell ref="AD22:AI22"/>
    <mergeCell ref="A23:E23"/>
    <mergeCell ref="F23:J23"/>
    <mergeCell ref="L23:P23"/>
    <mergeCell ref="R23:V23"/>
    <mergeCell ref="X23:AB23"/>
    <mergeCell ref="AD23:AH23"/>
    <mergeCell ref="AE28:AG28"/>
    <mergeCell ref="J29:M29"/>
    <mergeCell ref="P29:R29"/>
    <mergeCell ref="X29:Z29"/>
    <mergeCell ref="AE29:AG29"/>
    <mergeCell ref="A32:E34"/>
    <mergeCell ref="AF34:AH34"/>
    <mergeCell ref="A26:E29"/>
    <mergeCell ref="P26:R26"/>
    <mergeCell ref="X26:Z26"/>
    <mergeCell ref="AE26:AG26"/>
    <mergeCell ref="P27:R27"/>
    <mergeCell ref="X27:Z27"/>
    <mergeCell ref="AE27:AG27"/>
    <mergeCell ref="F28:O28"/>
    <mergeCell ref="P28:R28"/>
    <mergeCell ref="X28:Z28"/>
    <mergeCell ref="Y37:AB38"/>
    <mergeCell ref="AC37:AG38"/>
    <mergeCell ref="AH37:AI38"/>
    <mergeCell ref="N38:P38"/>
    <mergeCell ref="Q38:V38"/>
    <mergeCell ref="W38:X38"/>
    <mergeCell ref="A37:E38"/>
    <mergeCell ref="F37:K38"/>
    <mergeCell ref="L37:M38"/>
    <mergeCell ref="N37:P37"/>
    <mergeCell ref="Q37:V37"/>
    <mergeCell ref="W37:X37"/>
    <mergeCell ref="Y39:AB40"/>
    <mergeCell ref="AC39:AG40"/>
    <mergeCell ref="AH39:AI40"/>
    <mergeCell ref="Q40:X40"/>
    <mergeCell ref="A42:AI43"/>
    <mergeCell ref="A39:E40"/>
    <mergeCell ref="F39:K40"/>
    <mergeCell ref="L39:M40"/>
    <mergeCell ref="N39:P40"/>
    <mergeCell ref="Q39:V39"/>
    <mergeCell ref="W39:X39"/>
  </mergeCells>
  <phoneticPr fontId="1"/>
  <dataValidations disablePrompts="1" count="1">
    <dataValidation type="list" allowBlank="1" showInputMessage="1" showErrorMessage="1" sqref="F32:F34 Q32:Q34 AB32:AB33" xr:uid="{B24B9A76-034D-48EE-85F1-56C0FF8FC05C}">
      <formula1>"○"</formula1>
    </dataValidation>
  </dataValidations>
  <pageMargins left="0.70866141732283472" right="0.31496062992125984" top="0.55118110236220474" bottom="0.55118110236220474" header="0.31496062992125984" footer="0.31496062992125984"/>
  <pageSetup paperSize="9" scale="95" orientation="portrait" r:id="rId1"/>
  <headerFooter>
    <oddHeader>&amp;L&amp;"ＭＳ Ｐ明朝,標準"&amp;8別記第１号様式（第7条関係）</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X49"/>
  <sheetViews>
    <sheetView view="pageBreakPreview" zoomScaleNormal="100" zoomScaleSheetLayoutView="100" workbookViewId="0">
      <selection activeCell="AV14" sqref="AV14"/>
    </sheetView>
  </sheetViews>
  <sheetFormatPr defaultColWidth="2.86328125" defaultRowHeight="18" customHeight="1" x14ac:dyDescent="0.25"/>
  <cols>
    <col min="1" max="11" width="2.86328125" style="1"/>
    <col min="12" max="12" width="3.265625" style="1" customWidth="1"/>
    <col min="13" max="16" width="2.86328125" style="1"/>
    <col min="17" max="17" width="3.3984375" style="1" customWidth="1"/>
    <col min="18" max="29" width="2.86328125" style="1"/>
    <col min="30" max="30" width="3.3984375" style="1" customWidth="1"/>
    <col min="31" max="32" width="2.86328125" style="1"/>
    <col min="33" max="33" width="2.59765625" style="1" customWidth="1"/>
    <col min="34" max="16384" width="2.86328125" style="1"/>
  </cols>
  <sheetData>
    <row r="1" spans="1:42" ht="18.75" customHeight="1" x14ac:dyDescent="0.25">
      <c r="A1" s="18" t="s">
        <v>89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42" ht="18" customHeight="1" x14ac:dyDescent="0.25">
      <c r="A2" s="597" t="s">
        <v>92</v>
      </c>
      <c r="B2" s="598"/>
      <c r="C2" s="598"/>
      <c r="D2" s="598"/>
      <c r="E2" s="598"/>
      <c r="F2" s="598"/>
      <c r="G2" s="598"/>
      <c r="H2" s="598"/>
      <c r="I2" s="598"/>
      <c r="J2" s="598"/>
      <c r="K2" s="598"/>
      <c r="L2" s="598"/>
      <c r="M2" s="598"/>
      <c r="N2" s="598"/>
      <c r="O2" s="598"/>
      <c r="P2" s="598"/>
      <c r="Q2" s="597" t="s">
        <v>81</v>
      </c>
      <c r="R2" s="598"/>
      <c r="S2" s="598"/>
      <c r="T2" s="598"/>
      <c r="U2" s="598"/>
      <c r="V2" s="598"/>
      <c r="W2" s="598"/>
      <c r="X2" s="598"/>
      <c r="Y2" s="598"/>
      <c r="Z2" s="598"/>
      <c r="AA2" s="598"/>
      <c r="AB2" s="598"/>
      <c r="AC2" s="598"/>
      <c r="AD2" s="598"/>
      <c r="AE2" s="598"/>
      <c r="AF2" s="599"/>
    </row>
    <row r="3" spans="1:42" ht="18" customHeight="1" x14ac:dyDescent="0.25">
      <c r="A3" s="597" t="s">
        <v>82</v>
      </c>
      <c r="B3" s="598"/>
      <c r="C3" s="598"/>
      <c r="D3" s="598"/>
      <c r="E3" s="804" t="s">
        <v>83</v>
      </c>
      <c r="F3" s="598"/>
      <c r="G3" s="598"/>
      <c r="H3" s="598"/>
      <c r="I3" s="598"/>
      <c r="J3" s="598"/>
      <c r="K3" s="598"/>
      <c r="L3" s="598"/>
      <c r="M3" s="598"/>
      <c r="N3" s="598"/>
      <c r="O3" s="598"/>
      <c r="P3" s="599"/>
      <c r="Q3" s="597" t="s">
        <v>82</v>
      </c>
      <c r="R3" s="598"/>
      <c r="S3" s="598"/>
      <c r="T3" s="808"/>
      <c r="U3" s="804" t="s">
        <v>83</v>
      </c>
      <c r="V3" s="598"/>
      <c r="W3" s="598"/>
      <c r="X3" s="598"/>
      <c r="Y3" s="598"/>
      <c r="Z3" s="598"/>
      <c r="AA3" s="598"/>
      <c r="AB3" s="598"/>
      <c r="AC3" s="598"/>
      <c r="AD3" s="598"/>
      <c r="AE3" s="598"/>
      <c r="AF3" s="599"/>
    </row>
    <row r="4" spans="1:42" ht="15" customHeight="1" x14ac:dyDescent="0.25">
      <c r="A4" s="782"/>
      <c r="B4" s="783"/>
      <c r="C4" s="783"/>
      <c r="D4" s="783"/>
      <c r="E4" s="805"/>
      <c r="F4" s="806"/>
      <c r="G4" s="806"/>
      <c r="H4" s="806"/>
      <c r="I4" s="806"/>
      <c r="J4" s="806"/>
      <c r="K4" s="806"/>
      <c r="L4" s="806"/>
      <c r="M4" s="806"/>
      <c r="N4" s="806"/>
      <c r="O4" s="806"/>
      <c r="P4" s="807"/>
      <c r="Q4" s="809"/>
      <c r="R4" s="783"/>
      <c r="S4" s="783"/>
      <c r="T4" s="810"/>
      <c r="U4" s="805"/>
      <c r="V4" s="806"/>
      <c r="W4" s="806"/>
      <c r="X4" s="806"/>
      <c r="Y4" s="806"/>
      <c r="Z4" s="806"/>
      <c r="AA4" s="806"/>
      <c r="AB4" s="806"/>
      <c r="AC4" s="806"/>
      <c r="AD4" s="806"/>
      <c r="AE4" s="806"/>
      <c r="AF4" s="807"/>
    </row>
    <row r="5" spans="1:42" ht="15" customHeight="1" x14ac:dyDescent="0.25">
      <c r="A5" s="773"/>
      <c r="B5" s="596"/>
      <c r="C5" s="596"/>
      <c r="D5" s="596"/>
      <c r="E5" s="774"/>
      <c r="F5" s="563"/>
      <c r="G5" s="563"/>
      <c r="H5" s="563"/>
      <c r="I5" s="563"/>
      <c r="J5" s="563"/>
      <c r="K5" s="563"/>
      <c r="L5" s="563"/>
      <c r="M5" s="563"/>
      <c r="N5" s="563"/>
      <c r="O5" s="563"/>
      <c r="P5" s="564"/>
      <c r="Q5" s="773"/>
      <c r="R5" s="596"/>
      <c r="S5" s="596"/>
      <c r="T5" s="775"/>
      <c r="U5" s="774"/>
      <c r="V5" s="563"/>
      <c r="W5" s="563"/>
      <c r="X5" s="563"/>
      <c r="Y5" s="563"/>
      <c r="Z5" s="563"/>
      <c r="AA5" s="563"/>
      <c r="AB5" s="563"/>
      <c r="AC5" s="563"/>
      <c r="AD5" s="563"/>
      <c r="AE5" s="563"/>
      <c r="AF5" s="564"/>
    </row>
    <row r="6" spans="1:42" ht="15" customHeight="1" x14ac:dyDescent="0.25">
      <c r="A6" s="773"/>
      <c r="B6" s="596"/>
      <c r="C6" s="596"/>
      <c r="D6" s="596"/>
      <c r="E6" s="774"/>
      <c r="F6" s="563"/>
      <c r="G6" s="563"/>
      <c r="H6" s="563"/>
      <c r="I6" s="563"/>
      <c r="J6" s="563"/>
      <c r="K6" s="563"/>
      <c r="L6" s="563"/>
      <c r="M6" s="563"/>
      <c r="N6" s="563"/>
      <c r="O6" s="563"/>
      <c r="P6" s="564"/>
      <c r="Q6" s="773"/>
      <c r="R6" s="596"/>
      <c r="S6" s="596"/>
      <c r="T6" s="775"/>
      <c r="U6" s="774"/>
      <c r="V6" s="563"/>
      <c r="W6" s="563"/>
      <c r="X6" s="563"/>
      <c r="Y6" s="563"/>
      <c r="Z6" s="563"/>
      <c r="AA6" s="563"/>
      <c r="AB6" s="563"/>
      <c r="AC6" s="563"/>
      <c r="AD6" s="563"/>
      <c r="AE6" s="563"/>
      <c r="AF6" s="564"/>
    </row>
    <row r="7" spans="1:42" ht="15" customHeight="1" x14ac:dyDescent="0.25">
      <c r="A7" s="773"/>
      <c r="B7" s="596"/>
      <c r="C7" s="596"/>
      <c r="D7" s="596"/>
      <c r="E7" s="774"/>
      <c r="F7" s="563"/>
      <c r="G7" s="563"/>
      <c r="H7" s="563"/>
      <c r="I7" s="563"/>
      <c r="J7" s="563"/>
      <c r="K7" s="563"/>
      <c r="L7" s="563"/>
      <c r="M7" s="563"/>
      <c r="N7" s="563"/>
      <c r="O7" s="563"/>
      <c r="P7" s="564"/>
      <c r="Q7" s="773"/>
      <c r="R7" s="596"/>
      <c r="S7" s="596"/>
      <c r="T7" s="775"/>
      <c r="U7" s="774"/>
      <c r="V7" s="563"/>
      <c r="W7" s="563"/>
      <c r="X7" s="563"/>
      <c r="Y7" s="563"/>
      <c r="Z7" s="563"/>
      <c r="AA7" s="563"/>
      <c r="AB7" s="563"/>
      <c r="AC7" s="563"/>
      <c r="AD7" s="563"/>
      <c r="AE7" s="563"/>
      <c r="AF7" s="564"/>
    </row>
    <row r="8" spans="1:42" ht="15" customHeight="1" x14ac:dyDescent="0.25">
      <c r="A8" s="773"/>
      <c r="B8" s="596"/>
      <c r="C8" s="596"/>
      <c r="D8" s="596"/>
      <c r="E8" s="774"/>
      <c r="F8" s="563"/>
      <c r="G8" s="563"/>
      <c r="H8" s="563"/>
      <c r="I8" s="563"/>
      <c r="J8" s="563"/>
      <c r="K8" s="563"/>
      <c r="L8" s="563"/>
      <c r="M8" s="563"/>
      <c r="N8" s="563"/>
      <c r="O8" s="563"/>
      <c r="P8" s="564"/>
      <c r="Q8" s="773"/>
      <c r="R8" s="596"/>
      <c r="S8" s="596"/>
      <c r="T8" s="775"/>
      <c r="U8" s="774"/>
      <c r="V8" s="563"/>
      <c r="W8" s="563"/>
      <c r="X8" s="563"/>
      <c r="Y8" s="563"/>
      <c r="Z8" s="563"/>
      <c r="AA8" s="563"/>
      <c r="AB8" s="563"/>
      <c r="AC8" s="563"/>
      <c r="AD8" s="563"/>
      <c r="AE8" s="563"/>
      <c r="AF8" s="564"/>
    </row>
    <row r="9" spans="1:42" ht="15" customHeight="1" x14ac:dyDescent="0.25">
      <c r="A9" s="773"/>
      <c r="B9" s="596"/>
      <c r="C9" s="596"/>
      <c r="D9" s="596"/>
      <c r="E9" s="774"/>
      <c r="F9" s="563"/>
      <c r="G9" s="563"/>
      <c r="H9" s="563"/>
      <c r="I9" s="563"/>
      <c r="J9" s="563"/>
      <c r="K9" s="563"/>
      <c r="L9" s="563"/>
      <c r="M9" s="563"/>
      <c r="N9" s="563"/>
      <c r="O9" s="563"/>
      <c r="P9" s="564"/>
      <c r="Q9" s="773"/>
      <c r="R9" s="596"/>
      <c r="S9" s="596"/>
      <c r="T9" s="775"/>
      <c r="U9" s="774"/>
      <c r="V9" s="563"/>
      <c r="W9" s="563"/>
      <c r="X9" s="563"/>
      <c r="Y9" s="563"/>
      <c r="Z9" s="563"/>
      <c r="AA9" s="563"/>
      <c r="AB9" s="563"/>
      <c r="AC9" s="563"/>
      <c r="AD9" s="563"/>
      <c r="AE9" s="563"/>
      <c r="AF9" s="564"/>
      <c r="AP9" s="21"/>
    </row>
    <row r="10" spans="1:42" ht="15" customHeight="1" x14ac:dyDescent="0.25">
      <c r="A10" s="779"/>
      <c r="B10" s="622"/>
      <c r="C10" s="622"/>
      <c r="D10" s="622"/>
      <c r="E10" s="780"/>
      <c r="F10" s="566"/>
      <c r="G10" s="566"/>
      <c r="H10" s="566"/>
      <c r="I10" s="566"/>
      <c r="J10" s="566"/>
      <c r="K10" s="566"/>
      <c r="L10" s="566"/>
      <c r="M10" s="566"/>
      <c r="N10" s="566"/>
      <c r="O10" s="566"/>
      <c r="P10" s="567"/>
      <c r="Q10" s="779"/>
      <c r="R10" s="622"/>
      <c r="S10" s="622"/>
      <c r="T10" s="781"/>
      <c r="U10" s="780"/>
      <c r="V10" s="566"/>
      <c r="W10" s="566"/>
      <c r="X10" s="566"/>
      <c r="Y10" s="566"/>
      <c r="Z10" s="566"/>
      <c r="AA10" s="566"/>
      <c r="AB10" s="566"/>
      <c r="AC10" s="566"/>
      <c r="AD10" s="566"/>
      <c r="AE10" s="566"/>
      <c r="AF10" s="567"/>
    </row>
    <row r="11" spans="1:42" ht="12.75" customHeight="1" x14ac:dyDescent="0.25">
      <c r="A11" s="174"/>
      <c r="B11" s="174"/>
      <c r="C11" s="174"/>
      <c r="D11" s="174"/>
      <c r="E11" s="153"/>
      <c r="F11" s="153"/>
      <c r="G11" s="153"/>
      <c r="H11" s="153"/>
      <c r="I11" s="153"/>
      <c r="J11" s="153"/>
      <c r="K11" s="153"/>
      <c r="L11" s="153"/>
      <c r="M11" s="153"/>
      <c r="N11" s="153"/>
      <c r="O11" s="153"/>
      <c r="P11" s="153"/>
      <c r="Q11" s="174"/>
      <c r="R11" s="174"/>
      <c r="S11" s="174"/>
      <c r="T11" s="174"/>
      <c r="U11" s="153"/>
      <c r="V11" s="153"/>
      <c r="W11" s="153"/>
      <c r="X11" s="153"/>
      <c r="Y11" s="153"/>
      <c r="Z11" s="153"/>
      <c r="AA11" s="153"/>
      <c r="AB11" s="153"/>
      <c r="AC11" s="153"/>
      <c r="AD11" s="153"/>
      <c r="AE11" s="153"/>
      <c r="AF11" s="153"/>
    </row>
    <row r="12" spans="1:42" ht="18.95" customHeight="1" x14ac:dyDescent="0.25">
      <c r="A12" s="18" t="s">
        <v>168</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42" ht="18.95" customHeight="1" x14ac:dyDescent="0.25">
      <c r="A13" s="778" t="s">
        <v>104</v>
      </c>
      <c r="B13" s="778"/>
      <c r="C13" s="777"/>
      <c r="D13" s="777"/>
      <c r="E13" s="777"/>
      <c r="F13" s="777"/>
      <c r="G13" s="777"/>
      <c r="H13" s="777"/>
      <c r="I13" s="777"/>
      <c r="J13" s="777"/>
      <c r="K13" s="777"/>
      <c r="L13" s="766" t="s">
        <v>142</v>
      </c>
      <c r="M13" s="766"/>
      <c r="N13" s="776"/>
      <c r="O13" s="776"/>
      <c r="P13" s="776"/>
      <c r="Q13" s="776"/>
      <c r="R13" s="776"/>
      <c r="S13" s="776"/>
      <c r="T13" s="776"/>
      <c r="U13" s="776"/>
      <c r="V13" s="766" t="s">
        <v>145</v>
      </c>
      <c r="W13" s="766"/>
      <c r="X13" s="777"/>
      <c r="Y13" s="777"/>
      <c r="Z13" s="777"/>
      <c r="AA13" s="777"/>
      <c r="AB13" s="777"/>
      <c r="AC13" s="777"/>
      <c r="AD13" s="777"/>
      <c r="AE13" s="777"/>
      <c r="AF13" s="777"/>
    </row>
    <row r="14" spans="1:42" ht="18.95" customHeight="1" x14ac:dyDescent="0.25">
      <c r="A14" s="740" t="s">
        <v>139</v>
      </c>
      <c r="B14" s="740"/>
      <c r="C14" s="764"/>
      <c r="D14" s="764"/>
      <c r="E14" s="764"/>
      <c r="F14" s="764"/>
      <c r="G14" s="764"/>
      <c r="H14" s="764"/>
      <c r="I14" s="764"/>
      <c r="J14" s="764"/>
      <c r="K14" s="764"/>
      <c r="L14" s="761" t="s">
        <v>143</v>
      </c>
      <c r="M14" s="761"/>
      <c r="N14" s="762"/>
      <c r="O14" s="762"/>
      <c r="P14" s="762"/>
      <c r="Q14" s="762"/>
      <c r="R14" s="762"/>
      <c r="S14" s="762"/>
      <c r="T14" s="762"/>
      <c r="U14" s="762"/>
      <c r="V14" s="761" t="s">
        <v>146</v>
      </c>
      <c r="W14" s="761"/>
      <c r="X14" s="762"/>
      <c r="Y14" s="762"/>
      <c r="Z14" s="762"/>
      <c r="AA14" s="762"/>
      <c r="AB14" s="762"/>
      <c r="AC14" s="762"/>
      <c r="AD14" s="762"/>
      <c r="AE14" s="762"/>
      <c r="AF14" s="762"/>
    </row>
    <row r="15" spans="1:42" ht="18.95" customHeight="1" x14ac:dyDescent="0.25">
      <c r="A15" s="740" t="s">
        <v>140</v>
      </c>
      <c r="B15" s="740"/>
      <c r="C15" s="762"/>
      <c r="D15" s="762"/>
      <c r="E15" s="762"/>
      <c r="F15" s="762"/>
      <c r="G15" s="762"/>
      <c r="H15" s="762"/>
      <c r="I15" s="762"/>
      <c r="J15" s="762"/>
      <c r="K15" s="762"/>
      <c r="L15" s="740" t="s">
        <v>120</v>
      </c>
      <c r="M15" s="740"/>
      <c r="N15" s="762"/>
      <c r="O15" s="762"/>
      <c r="P15" s="762"/>
      <c r="Q15" s="762"/>
      <c r="R15" s="762"/>
      <c r="S15" s="762"/>
      <c r="T15" s="762"/>
      <c r="U15" s="762"/>
      <c r="V15" s="740" t="s">
        <v>110</v>
      </c>
      <c r="W15" s="740"/>
      <c r="X15" s="764"/>
      <c r="Y15" s="764"/>
      <c r="Z15" s="764"/>
      <c r="AA15" s="764"/>
      <c r="AB15" s="764"/>
      <c r="AC15" s="764"/>
      <c r="AD15" s="764"/>
      <c r="AE15" s="764"/>
      <c r="AF15" s="764"/>
    </row>
    <row r="16" spans="1:42" ht="18.95" customHeight="1" x14ac:dyDescent="0.25">
      <c r="A16" s="765" t="s">
        <v>141</v>
      </c>
      <c r="B16" s="765"/>
      <c r="C16" s="763"/>
      <c r="D16" s="763"/>
      <c r="E16" s="763"/>
      <c r="F16" s="763"/>
      <c r="G16" s="763"/>
      <c r="H16" s="763"/>
      <c r="I16" s="763"/>
      <c r="J16" s="763"/>
      <c r="K16" s="763"/>
      <c r="L16" s="765" t="s">
        <v>144</v>
      </c>
      <c r="M16" s="765"/>
      <c r="N16" s="763"/>
      <c r="O16" s="763"/>
      <c r="P16" s="763"/>
      <c r="Q16" s="763"/>
      <c r="R16" s="763"/>
      <c r="S16" s="764"/>
      <c r="T16" s="764"/>
      <c r="U16" s="764"/>
      <c r="V16" s="761" t="s">
        <v>111</v>
      </c>
      <c r="W16" s="761"/>
      <c r="X16" s="767"/>
      <c r="Y16" s="767"/>
      <c r="Z16" s="767"/>
      <c r="AA16" s="767"/>
      <c r="AB16" s="767"/>
      <c r="AC16" s="767"/>
      <c r="AD16" s="767"/>
      <c r="AE16" s="767"/>
      <c r="AF16" s="767"/>
    </row>
    <row r="17" spans="1:39" ht="12" customHeight="1" x14ac:dyDescent="0.25">
      <c r="A17" s="174"/>
      <c r="B17" s="174"/>
      <c r="C17" s="56"/>
      <c r="D17" s="56"/>
      <c r="E17" s="56"/>
      <c r="F17" s="56"/>
      <c r="G17" s="56"/>
      <c r="H17" s="56"/>
      <c r="I17" s="56"/>
      <c r="J17" s="56"/>
      <c r="K17" s="56"/>
      <c r="L17" s="174"/>
      <c r="M17" s="174"/>
      <c r="N17" s="56"/>
      <c r="O17" s="56"/>
      <c r="P17" s="56"/>
      <c r="Q17" s="56"/>
      <c r="R17" s="56"/>
      <c r="S17" s="57"/>
      <c r="T17" s="57"/>
      <c r="U17" s="57"/>
      <c r="V17" s="175"/>
      <c r="W17" s="175"/>
      <c r="X17" s="57"/>
      <c r="Y17" s="57"/>
      <c r="Z17" s="57"/>
      <c r="AA17" s="57"/>
      <c r="AB17" s="57"/>
      <c r="AC17" s="57"/>
      <c r="AD17" s="57"/>
      <c r="AE17" s="57"/>
      <c r="AF17" s="57"/>
    </row>
    <row r="18" spans="1:39" ht="19.149999999999999" customHeight="1" x14ac:dyDescent="0.25">
      <c r="A18" s="18" t="s">
        <v>188</v>
      </c>
      <c r="B18" s="26"/>
      <c r="C18" s="26"/>
      <c r="D18" s="26"/>
      <c r="E18" s="26"/>
      <c r="F18" s="26"/>
      <c r="G18" s="26"/>
      <c r="H18" s="769" t="s">
        <v>189</v>
      </c>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row>
    <row r="19" spans="1:39" ht="18.95" customHeight="1" x14ac:dyDescent="0.25">
      <c r="A19" s="741"/>
      <c r="B19" s="741"/>
      <c r="C19" s="747" t="s">
        <v>157</v>
      </c>
      <c r="D19" s="747"/>
      <c r="E19" s="747"/>
      <c r="F19" s="747"/>
      <c r="G19" s="475"/>
      <c r="H19" s="745" t="s">
        <v>149</v>
      </c>
      <c r="I19" s="746"/>
      <c r="J19" s="746"/>
      <c r="K19" s="475"/>
      <c r="L19" s="760" t="s">
        <v>150</v>
      </c>
      <c r="M19" s="747"/>
      <c r="N19" s="747"/>
      <c r="O19" s="475" t="s">
        <v>158</v>
      </c>
      <c r="P19" s="575" t="s">
        <v>151</v>
      </c>
      <c r="Q19" s="575"/>
      <c r="R19" s="575"/>
      <c r="S19" s="756" t="s">
        <v>160</v>
      </c>
      <c r="T19" s="756"/>
      <c r="U19" s="768"/>
      <c r="V19" s="768"/>
      <c r="W19" s="157" t="s">
        <v>152</v>
      </c>
      <c r="X19" s="204" t="s">
        <v>119</v>
      </c>
      <c r="Y19" s="478"/>
      <c r="Z19" s="575" t="s">
        <v>154</v>
      </c>
      <c r="AA19" s="575"/>
      <c r="AB19" s="157" t="s">
        <v>49</v>
      </c>
      <c r="AC19" s="742"/>
      <c r="AD19" s="742"/>
      <c r="AE19" s="742"/>
      <c r="AF19" s="204" t="s">
        <v>119</v>
      </c>
    </row>
    <row r="20" spans="1:39" ht="18.95" customHeight="1" x14ac:dyDescent="0.25">
      <c r="A20" s="741"/>
      <c r="B20" s="741"/>
      <c r="C20" s="751" t="s">
        <v>156</v>
      </c>
      <c r="D20" s="751"/>
      <c r="E20" s="751"/>
      <c r="F20" s="751"/>
      <c r="G20" s="479"/>
      <c r="H20" s="752" t="s">
        <v>149</v>
      </c>
      <c r="I20" s="753"/>
      <c r="J20" s="753"/>
      <c r="K20" s="479"/>
      <c r="L20" s="750" t="s">
        <v>153</v>
      </c>
      <c r="M20" s="751"/>
      <c r="N20" s="751"/>
      <c r="O20" s="479"/>
      <c r="P20" s="749" t="s">
        <v>154</v>
      </c>
      <c r="Q20" s="749"/>
      <c r="R20" s="35" t="s">
        <v>49</v>
      </c>
      <c r="S20" s="748"/>
      <c r="T20" s="748"/>
      <c r="U20" s="748"/>
      <c r="V20" s="748"/>
      <c r="W20" s="748"/>
      <c r="X20" s="748"/>
      <c r="Y20" s="748"/>
      <c r="Z20" s="748"/>
      <c r="AA20" s="748"/>
      <c r="AB20" s="748"/>
      <c r="AC20" s="748"/>
      <c r="AD20" s="748"/>
      <c r="AE20" s="748"/>
      <c r="AF20" s="205" t="s">
        <v>119</v>
      </c>
    </row>
    <row r="21" spans="1:39" ht="18.95" customHeight="1" x14ac:dyDescent="0.25">
      <c r="A21" s="741"/>
      <c r="B21" s="741"/>
      <c r="C21" s="206" t="s">
        <v>147</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204"/>
    </row>
    <row r="22" spans="1:39" ht="18.95" customHeight="1" x14ac:dyDescent="0.25">
      <c r="A22" s="741"/>
      <c r="B22" s="741"/>
      <c r="C22" s="206" t="s">
        <v>148</v>
      </c>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204"/>
    </row>
    <row r="23" spans="1:39" ht="18.95" customHeight="1" x14ac:dyDescent="0.25">
      <c r="A23" s="741"/>
      <c r="B23" s="741"/>
      <c r="C23" s="574" t="s">
        <v>306</v>
      </c>
      <c r="D23" s="575"/>
      <c r="E23" s="575"/>
      <c r="F23" s="575"/>
      <c r="G23" s="575"/>
      <c r="H23" s="575"/>
      <c r="I23" s="575"/>
      <c r="J23" s="575"/>
      <c r="K23" s="742"/>
      <c r="L23" s="742"/>
      <c r="M23" s="742"/>
      <c r="N23" s="742"/>
      <c r="O23" s="742"/>
      <c r="P23" s="742"/>
      <c r="Q23" s="742"/>
      <c r="R23" s="742"/>
      <c r="S23" s="742"/>
      <c r="T23" s="742"/>
      <c r="U23" s="742"/>
      <c r="V23" s="742"/>
      <c r="W23" s="742"/>
      <c r="X23" s="742"/>
      <c r="Y23" s="742"/>
      <c r="Z23" s="742"/>
      <c r="AA23" s="742"/>
      <c r="AB23" s="742"/>
      <c r="AC23" s="742"/>
      <c r="AD23" s="742"/>
      <c r="AE23" s="742"/>
      <c r="AF23" s="204" t="s">
        <v>119</v>
      </c>
      <c r="AM23" s="20"/>
    </row>
    <row r="24" spans="1:39" ht="18.95" customHeight="1" x14ac:dyDescent="0.25">
      <c r="A24" s="741"/>
      <c r="B24" s="741"/>
      <c r="C24" s="176" t="s">
        <v>187</v>
      </c>
      <c r="D24" s="157"/>
      <c r="E24" s="157"/>
      <c r="F24" s="157"/>
      <c r="G24" s="157"/>
      <c r="H24" s="157"/>
      <c r="I24" s="157"/>
      <c r="J24" s="157"/>
      <c r="K24" s="207"/>
      <c r="L24" s="477"/>
      <c r="M24" s="183" t="s">
        <v>117</v>
      </c>
      <c r="N24" s="480"/>
      <c r="O24" s="183" t="s">
        <v>118</v>
      </c>
      <c r="P24" s="183" t="s">
        <v>98</v>
      </c>
      <c r="Q24" s="476"/>
      <c r="R24" s="183" t="s">
        <v>117</v>
      </c>
      <c r="S24" s="481"/>
      <c r="T24" s="183" t="s">
        <v>118</v>
      </c>
      <c r="U24" s="770" t="s">
        <v>220</v>
      </c>
      <c r="V24" s="771"/>
      <c r="W24" s="771"/>
      <c r="X24" s="771"/>
      <c r="Y24" s="771"/>
      <c r="Z24" s="771"/>
      <c r="AA24" s="771"/>
      <c r="AB24" s="771"/>
      <c r="AC24" s="754"/>
      <c r="AD24" s="754"/>
      <c r="AE24" s="754"/>
      <c r="AF24" s="772"/>
    </row>
    <row r="25" spans="1:39" ht="18.95" customHeight="1" x14ac:dyDescent="0.25">
      <c r="A25" s="741"/>
      <c r="B25" s="741"/>
      <c r="C25" s="574" t="s">
        <v>167</v>
      </c>
      <c r="D25" s="575"/>
      <c r="E25" s="575"/>
      <c r="F25" s="575"/>
      <c r="G25" s="575"/>
      <c r="H25" s="575"/>
      <c r="I25" s="575"/>
      <c r="J25" s="575"/>
      <c r="K25" s="575"/>
      <c r="L25" s="575"/>
      <c r="M25" s="754"/>
      <c r="N25" s="754"/>
      <c r="O25" s="754"/>
      <c r="P25" s="754"/>
      <c r="Q25" s="754"/>
      <c r="R25" s="754"/>
      <c r="S25" s="754"/>
      <c r="T25" s="754"/>
      <c r="U25" s="754"/>
      <c r="V25" s="754"/>
      <c r="W25" s="754"/>
      <c r="X25" s="754"/>
      <c r="Y25" s="754"/>
      <c r="Z25" s="754"/>
      <c r="AA25" s="754"/>
      <c r="AB25" s="754"/>
      <c r="AC25" s="754"/>
      <c r="AD25" s="754"/>
      <c r="AE25" s="754"/>
      <c r="AF25" s="204" t="s">
        <v>119</v>
      </c>
    </row>
    <row r="26" spans="1:39" ht="18.95" customHeight="1" x14ac:dyDescent="0.25">
      <c r="A26" s="741"/>
      <c r="B26" s="741"/>
      <c r="C26" s="176" t="s">
        <v>159</v>
      </c>
      <c r="D26" s="29"/>
      <c r="E26" s="157" t="s">
        <v>49</v>
      </c>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157" t="s">
        <v>119</v>
      </c>
      <c r="AG26" s="19"/>
    </row>
    <row r="27" spans="1:39" ht="12.4" customHeight="1" x14ac:dyDescent="0.25">
      <c r="A27" s="174"/>
      <c r="B27" s="174"/>
      <c r="C27" s="48"/>
      <c r="D27" s="26"/>
      <c r="E27" s="34"/>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34"/>
    </row>
    <row r="28" spans="1:39" ht="19.149999999999999" customHeight="1" x14ac:dyDescent="0.25">
      <c r="A28" s="18" t="s">
        <v>90</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row>
    <row r="29" spans="1:39" s="2" customFormat="1" ht="18.95" customHeight="1" x14ac:dyDescent="0.25">
      <c r="A29" s="755" t="s">
        <v>87</v>
      </c>
      <c r="B29" s="756"/>
      <c r="C29" s="800"/>
      <c r="D29" s="757" t="s">
        <v>84</v>
      </c>
      <c r="E29" s="758"/>
      <c r="F29" s="758"/>
      <c r="G29" s="758"/>
      <c r="H29" s="758"/>
      <c r="I29" s="758"/>
      <c r="J29" s="757" t="s">
        <v>85</v>
      </c>
      <c r="K29" s="790"/>
      <c r="L29" s="795"/>
      <c r="M29" s="795"/>
      <c r="N29" s="795"/>
      <c r="O29" s="795"/>
      <c r="P29" s="795"/>
      <c r="Q29" s="795"/>
      <c r="R29" s="795"/>
      <c r="S29" s="757" t="s">
        <v>88</v>
      </c>
      <c r="T29" s="758"/>
      <c r="U29" s="790"/>
      <c r="V29" s="795"/>
      <c r="W29" s="795"/>
      <c r="X29" s="795"/>
      <c r="Y29" s="795"/>
      <c r="Z29" s="795"/>
      <c r="AA29" s="795"/>
      <c r="AB29" s="795"/>
      <c r="AC29" s="795"/>
      <c r="AD29" s="795"/>
      <c r="AE29" s="795"/>
      <c r="AF29" s="796"/>
    </row>
    <row r="30" spans="1:39" s="2" customFormat="1" ht="18.95" customHeight="1" x14ac:dyDescent="0.25">
      <c r="A30" s="755"/>
      <c r="B30" s="756"/>
      <c r="C30" s="800"/>
      <c r="D30" s="791" t="s">
        <v>247</v>
      </c>
      <c r="E30" s="792"/>
      <c r="F30" s="792"/>
      <c r="G30" s="792"/>
      <c r="H30" s="792"/>
      <c r="I30" s="792"/>
      <c r="J30" s="791" t="s">
        <v>85</v>
      </c>
      <c r="K30" s="793"/>
      <c r="L30" s="797"/>
      <c r="M30" s="797"/>
      <c r="N30" s="797"/>
      <c r="O30" s="797"/>
      <c r="P30" s="797"/>
      <c r="Q30" s="797"/>
      <c r="R30" s="797"/>
      <c r="S30" s="791" t="s">
        <v>88</v>
      </c>
      <c r="T30" s="792"/>
      <c r="U30" s="793"/>
      <c r="V30" s="797"/>
      <c r="W30" s="797"/>
      <c r="X30" s="797"/>
      <c r="Y30" s="797"/>
      <c r="Z30" s="797"/>
      <c r="AA30" s="797"/>
      <c r="AB30" s="797"/>
      <c r="AC30" s="797"/>
      <c r="AD30" s="797"/>
      <c r="AE30" s="797"/>
      <c r="AF30" s="798"/>
    </row>
    <row r="31" spans="1:39" s="2" customFormat="1" ht="18.95" customHeight="1" x14ac:dyDescent="0.25">
      <c r="A31" s="755" t="s">
        <v>86</v>
      </c>
      <c r="B31" s="756"/>
      <c r="C31" s="756"/>
      <c r="D31" s="756"/>
      <c r="E31" s="756"/>
      <c r="F31" s="756"/>
      <c r="G31" s="756"/>
      <c r="H31" s="756"/>
      <c r="I31" s="756"/>
      <c r="J31" s="755" t="s">
        <v>85</v>
      </c>
      <c r="K31" s="794"/>
      <c r="L31" s="742"/>
      <c r="M31" s="742"/>
      <c r="N31" s="742"/>
      <c r="O31" s="742"/>
      <c r="P31" s="742"/>
      <c r="Q31" s="742"/>
      <c r="R31" s="742"/>
      <c r="S31" s="755" t="s">
        <v>88</v>
      </c>
      <c r="T31" s="756"/>
      <c r="U31" s="794"/>
      <c r="V31" s="742"/>
      <c r="W31" s="742"/>
      <c r="X31" s="742"/>
      <c r="Y31" s="742"/>
      <c r="Z31" s="742"/>
      <c r="AA31" s="742"/>
      <c r="AB31" s="742"/>
      <c r="AC31" s="742"/>
      <c r="AD31" s="742"/>
      <c r="AE31" s="742"/>
      <c r="AF31" s="799"/>
    </row>
    <row r="32" spans="1:39" s="2" customFormat="1" ht="11.25" customHeight="1" x14ac:dyDescent="0.25">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row>
    <row r="33" spans="1:50" ht="19.149999999999999" customHeight="1" x14ac:dyDescent="0.25">
      <c r="A33" s="18" t="s">
        <v>91</v>
      </c>
      <c r="B33" s="26"/>
      <c r="C33" s="26"/>
      <c r="D33" s="26"/>
      <c r="E33" s="26"/>
      <c r="F33" s="38" t="s">
        <v>192</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row>
    <row r="34" spans="1:50" ht="18.75" customHeight="1" x14ac:dyDescent="0.25">
      <c r="A34" s="755" t="s">
        <v>155</v>
      </c>
      <c r="B34" s="756"/>
      <c r="C34" s="756"/>
      <c r="D34" s="756"/>
      <c r="E34" s="800"/>
      <c r="F34" s="759"/>
      <c r="G34" s="754"/>
      <c r="H34" s="754"/>
      <c r="I34" s="754"/>
      <c r="J34" s="754"/>
      <c r="K34" s="754"/>
      <c r="L34" s="754"/>
      <c r="M34" s="754"/>
      <c r="N34" s="754"/>
      <c r="O34" s="575" t="s">
        <v>93</v>
      </c>
      <c r="P34" s="575"/>
      <c r="Q34" s="208" t="s">
        <v>161</v>
      </c>
      <c r="R34" s="743" t="s">
        <v>193</v>
      </c>
      <c r="S34" s="743"/>
      <c r="T34" s="743"/>
      <c r="U34" s="743"/>
      <c r="V34" s="743"/>
      <c r="W34" s="743"/>
      <c r="X34" s="743"/>
      <c r="Y34" s="743"/>
      <c r="Z34" s="743"/>
      <c r="AA34" s="743"/>
      <c r="AB34" s="743"/>
      <c r="AC34" s="743"/>
      <c r="AD34" s="743"/>
      <c r="AE34" s="743"/>
      <c r="AF34" s="743"/>
    </row>
    <row r="35" spans="1:50" ht="18.75" customHeight="1" x14ac:dyDescent="0.25">
      <c r="A35" s="825" t="s">
        <v>166</v>
      </c>
      <c r="B35" s="771"/>
      <c r="C35" s="771"/>
      <c r="D35" s="771"/>
      <c r="E35" s="826"/>
      <c r="F35" s="759"/>
      <c r="G35" s="754"/>
      <c r="H35" s="754"/>
      <c r="I35" s="754"/>
      <c r="J35" s="754"/>
      <c r="K35" s="754"/>
      <c r="L35" s="754"/>
      <c r="M35" s="754"/>
      <c r="N35" s="754"/>
      <c r="O35" s="575" t="s">
        <v>93</v>
      </c>
      <c r="P35" s="575"/>
      <c r="Q35" s="58"/>
      <c r="R35" s="743"/>
      <c r="S35" s="743"/>
      <c r="T35" s="743"/>
      <c r="U35" s="743"/>
      <c r="V35" s="743"/>
      <c r="W35" s="743"/>
      <c r="X35" s="743"/>
      <c r="Y35" s="743"/>
      <c r="Z35" s="743"/>
      <c r="AA35" s="743"/>
      <c r="AB35" s="743"/>
      <c r="AC35" s="743"/>
      <c r="AD35" s="743"/>
      <c r="AE35" s="743"/>
      <c r="AF35" s="743"/>
    </row>
    <row r="36" spans="1:50" ht="18.75" customHeight="1" x14ac:dyDescent="0.25">
      <c r="A36" s="755" t="s">
        <v>165</v>
      </c>
      <c r="B36" s="756"/>
      <c r="C36" s="756"/>
      <c r="D36" s="756"/>
      <c r="E36" s="800"/>
      <c r="F36" s="482"/>
      <c r="G36" s="575" t="s">
        <v>172</v>
      </c>
      <c r="H36" s="575"/>
      <c r="I36" s="575"/>
      <c r="J36" s="575"/>
      <c r="K36" s="575"/>
      <c r="L36" s="483"/>
      <c r="M36" s="575" t="s">
        <v>174</v>
      </c>
      <c r="N36" s="575"/>
      <c r="O36" s="575"/>
      <c r="P36" s="801"/>
      <c r="Q36" s="209" t="s">
        <v>162</v>
      </c>
      <c r="R36" s="743" t="s">
        <v>164</v>
      </c>
      <c r="S36" s="743"/>
      <c r="T36" s="743"/>
      <c r="U36" s="743"/>
      <c r="V36" s="743"/>
      <c r="W36" s="743"/>
      <c r="X36" s="743"/>
      <c r="Y36" s="743"/>
      <c r="Z36" s="743"/>
      <c r="AA36" s="743"/>
      <c r="AB36" s="743"/>
      <c r="AC36" s="743"/>
      <c r="AD36" s="743"/>
      <c r="AE36" s="743"/>
      <c r="AF36" s="743"/>
    </row>
    <row r="37" spans="1:50" ht="18.75" customHeight="1" x14ac:dyDescent="0.25">
      <c r="A37" s="755" t="s">
        <v>101</v>
      </c>
      <c r="B37" s="756"/>
      <c r="C37" s="756"/>
      <c r="D37" s="756"/>
      <c r="E37" s="800"/>
      <c r="F37" s="482"/>
      <c r="G37" s="575" t="s">
        <v>190</v>
      </c>
      <c r="H37" s="575"/>
      <c r="I37" s="575"/>
      <c r="J37" s="575"/>
      <c r="K37" s="575"/>
      <c r="L37" s="483"/>
      <c r="M37" s="575" t="s">
        <v>191</v>
      </c>
      <c r="N37" s="575"/>
      <c r="O37" s="575"/>
      <c r="P37" s="801"/>
      <c r="Q37" s="58"/>
      <c r="R37" s="743"/>
      <c r="S37" s="743"/>
      <c r="T37" s="743"/>
      <c r="U37" s="743"/>
      <c r="V37" s="743"/>
      <c r="W37" s="743"/>
      <c r="X37" s="743"/>
      <c r="Y37" s="743"/>
      <c r="Z37" s="743"/>
      <c r="AA37" s="743"/>
      <c r="AB37" s="743"/>
      <c r="AC37" s="743"/>
      <c r="AD37" s="743"/>
      <c r="AE37" s="743"/>
      <c r="AF37" s="743"/>
    </row>
    <row r="38" spans="1:50" ht="18.75" customHeight="1" x14ac:dyDescent="0.25">
      <c r="A38" s="827" t="s">
        <v>102</v>
      </c>
      <c r="B38" s="827"/>
      <c r="C38" s="827"/>
      <c r="D38" s="827"/>
      <c r="E38" s="827"/>
      <c r="F38" s="759"/>
      <c r="G38" s="754"/>
      <c r="H38" s="754"/>
      <c r="I38" s="754"/>
      <c r="J38" s="754"/>
      <c r="K38" s="754"/>
      <c r="L38" s="754"/>
      <c r="M38" s="754"/>
      <c r="N38" s="754"/>
      <c r="O38" s="754"/>
      <c r="P38" s="210" t="s">
        <v>96</v>
      </c>
      <c r="Q38" s="59"/>
      <c r="R38" s="744"/>
      <c r="S38" s="744"/>
      <c r="T38" s="744"/>
      <c r="U38" s="744"/>
      <c r="V38" s="744"/>
      <c r="W38" s="744"/>
      <c r="X38" s="744"/>
      <c r="Y38" s="744"/>
      <c r="Z38" s="744"/>
      <c r="AA38" s="744"/>
      <c r="AB38" s="744"/>
      <c r="AC38" s="744"/>
      <c r="AD38" s="744"/>
      <c r="AE38" s="744"/>
      <c r="AF38" s="744"/>
    </row>
    <row r="39" spans="1:50" ht="18.75" customHeight="1" x14ac:dyDescent="0.25">
      <c r="A39" s="819" t="s">
        <v>125</v>
      </c>
      <c r="B39" s="820"/>
      <c r="C39" s="820"/>
      <c r="D39" s="820"/>
      <c r="E39" s="821"/>
      <c r="F39" s="60" t="s">
        <v>95</v>
      </c>
      <c r="G39" s="184"/>
      <c r="H39" s="803"/>
      <c r="I39" s="803"/>
      <c r="J39" s="184" t="s">
        <v>96</v>
      </c>
      <c r="K39" s="803"/>
      <c r="L39" s="803"/>
      <c r="M39" s="184" t="s">
        <v>97</v>
      </c>
      <c r="N39" s="184" t="s">
        <v>98</v>
      </c>
      <c r="O39" s="803"/>
      <c r="P39" s="803"/>
      <c r="Q39" s="184" t="s">
        <v>96</v>
      </c>
      <c r="R39" s="803"/>
      <c r="S39" s="803"/>
      <c r="T39" s="184" t="s">
        <v>97</v>
      </c>
      <c r="U39" s="811"/>
      <c r="V39" s="803"/>
      <c r="W39" s="185" t="s">
        <v>99</v>
      </c>
      <c r="X39" s="184"/>
      <c r="Y39" s="815"/>
      <c r="Z39" s="816"/>
      <c r="AA39" s="816"/>
      <c r="AB39" s="816"/>
      <c r="AC39" s="816"/>
      <c r="AD39" s="758" t="s">
        <v>100</v>
      </c>
      <c r="AE39" s="758"/>
      <c r="AF39" s="813"/>
    </row>
    <row r="40" spans="1:50" ht="18.75" customHeight="1" x14ac:dyDescent="0.25">
      <c r="A40" s="822"/>
      <c r="B40" s="823"/>
      <c r="C40" s="823"/>
      <c r="D40" s="823"/>
      <c r="E40" s="824"/>
      <c r="F40" s="61" t="s">
        <v>94</v>
      </c>
      <c r="G40" s="180"/>
      <c r="H40" s="636"/>
      <c r="I40" s="636"/>
      <c r="J40" s="180" t="s">
        <v>96</v>
      </c>
      <c r="K40" s="636"/>
      <c r="L40" s="636"/>
      <c r="M40" s="180" t="s">
        <v>97</v>
      </c>
      <c r="N40" s="180" t="s">
        <v>98</v>
      </c>
      <c r="O40" s="636"/>
      <c r="P40" s="636"/>
      <c r="Q40" s="180" t="s">
        <v>96</v>
      </c>
      <c r="R40" s="636"/>
      <c r="S40" s="636"/>
      <c r="T40" s="180" t="s">
        <v>97</v>
      </c>
      <c r="U40" s="812"/>
      <c r="V40" s="636"/>
      <c r="W40" s="182" t="s">
        <v>99</v>
      </c>
      <c r="X40" s="180"/>
      <c r="Y40" s="817"/>
      <c r="Z40" s="818"/>
      <c r="AA40" s="818"/>
      <c r="AB40" s="818"/>
      <c r="AC40" s="818"/>
      <c r="AD40" s="629" t="s">
        <v>100</v>
      </c>
      <c r="AE40" s="629"/>
      <c r="AF40" s="814"/>
      <c r="AX40" s="22"/>
    </row>
    <row r="41" spans="1:50" ht="10.9" customHeight="1" x14ac:dyDescent="0.25">
      <c r="A41" s="62"/>
      <c r="B41" s="62"/>
      <c r="C41" s="62"/>
      <c r="D41" s="62"/>
      <c r="E41" s="62"/>
      <c r="F41" s="48"/>
      <c r="G41" s="47"/>
      <c r="H41" s="47"/>
      <c r="I41" s="47"/>
      <c r="J41" s="47"/>
      <c r="K41" s="47"/>
      <c r="L41" s="47"/>
      <c r="M41" s="47"/>
      <c r="N41" s="47"/>
      <c r="O41" s="47"/>
      <c r="P41" s="47"/>
      <c r="Q41" s="47"/>
      <c r="R41" s="47"/>
      <c r="S41" s="47"/>
      <c r="T41" s="47"/>
      <c r="U41" s="47"/>
      <c r="V41" s="47"/>
      <c r="W41" s="48"/>
      <c r="X41" s="47"/>
      <c r="Y41" s="47"/>
      <c r="Z41" s="47"/>
      <c r="AA41" s="47"/>
      <c r="AB41" s="47"/>
      <c r="AC41" s="47"/>
      <c r="AD41" s="47"/>
      <c r="AE41" s="47"/>
      <c r="AF41" s="47"/>
    </row>
    <row r="42" spans="1:50" ht="16.899999999999999" customHeight="1" x14ac:dyDescent="0.25">
      <c r="A42" s="18" t="s">
        <v>248</v>
      </c>
      <c r="B42" s="26"/>
      <c r="C42" s="26"/>
      <c r="D42" s="26"/>
      <c r="E42" s="26"/>
      <c r="F42" s="26"/>
      <c r="G42" s="802" t="s">
        <v>194</v>
      </c>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N42" s="21"/>
    </row>
    <row r="43" spans="1:50" ht="24.85" customHeight="1" x14ac:dyDescent="0.25">
      <c r="A43" s="784"/>
      <c r="B43" s="785"/>
      <c r="C43" s="785"/>
      <c r="D43" s="785"/>
      <c r="E43" s="785"/>
      <c r="F43" s="785"/>
      <c r="G43" s="785"/>
      <c r="H43" s="785"/>
      <c r="I43" s="785"/>
      <c r="J43" s="785"/>
      <c r="K43" s="785"/>
      <c r="L43" s="785"/>
      <c r="M43" s="785"/>
      <c r="N43" s="785"/>
      <c r="O43" s="785"/>
      <c r="P43" s="785"/>
      <c r="Q43" s="785"/>
      <c r="R43" s="785"/>
      <c r="S43" s="785"/>
      <c r="T43" s="785"/>
      <c r="U43" s="785"/>
      <c r="V43" s="785"/>
      <c r="W43" s="785"/>
      <c r="X43" s="785"/>
      <c r="Y43" s="785"/>
      <c r="Z43" s="785"/>
      <c r="AA43" s="785"/>
      <c r="AB43" s="785"/>
      <c r="AC43" s="785"/>
      <c r="AD43" s="785"/>
      <c r="AE43" s="785"/>
      <c r="AF43" s="786"/>
    </row>
    <row r="44" spans="1:50" ht="24.85" customHeight="1" x14ac:dyDescent="0.25">
      <c r="A44" s="787"/>
      <c r="B44" s="788"/>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9"/>
    </row>
    <row r="45" spans="1:50" ht="10.9" customHeight="1" x14ac:dyDescent="0.25">
      <c r="A45" s="63"/>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row>
    <row r="46" spans="1:50" ht="18.95" customHeight="1" x14ac:dyDescent="0.25">
      <c r="A46" s="18" t="s">
        <v>249</v>
      </c>
      <c r="B46" s="26"/>
      <c r="C46" s="26"/>
      <c r="D46" s="26"/>
      <c r="E46" s="26"/>
      <c r="F46" s="26"/>
      <c r="G46" s="26"/>
      <c r="H46" s="38" t="s">
        <v>195</v>
      </c>
      <c r="I46" s="26"/>
      <c r="J46" s="26"/>
      <c r="K46" s="26"/>
      <c r="L46" s="26"/>
      <c r="M46" s="26"/>
      <c r="N46" s="26"/>
      <c r="O46" s="26"/>
      <c r="P46" s="26"/>
      <c r="Q46" s="26"/>
      <c r="R46" s="26"/>
      <c r="S46" s="26"/>
      <c r="T46" s="26"/>
      <c r="U46" s="26"/>
      <c r="V46" s="26"/>
      <c r="W46" s="26"/>
      <c r="X46" s="26"/>
      <c r="Y46" s="26"/>
      <c r="Z46" s="26"/>
      <c r="AA46" s="26"/>
      <c r="AB46" s="26"/>
      <c r="AC46" s="26"/>
      <c r="AD46" s="26"/>
      <c r="AE46" s="26"/>
      <c r="AF46" s="26"/>
    </row>
    <row r="47" spans="1:50" ht="25.5" customHeight="1" x14ac:dyDescent="0.25">
      <c r="A47" s="784"/>
      <c r="B47" s="785"/>
      <c r="C47" s="785"/>
      <c r="D47" s="785"/>
      <c r="E47" s="785"/>
      <c r="F47" s="785"/>
      <c r="G47" s="785"/>
      <c r="H47" s="785"/>
      <c r="I47" s="785"/>
      <c r="J47" s="785"/>
      <c r="K47" s="785"/>
      <c r="L47" s="785"/>
      <c r="M47" s="785"/>
      <c r="N47" s="785"/>
      <c r="O47" s="785"/>
      <c r="P47" s="785"/>
      <c r="Q47" s="785"/>
      <c r="R47" s="785"/>
      <c r="S47" s="785"/>
      <c r="T47" s="785"/>
      <c r="U47" s="785"/>
      <c r="V47" s="785"/>
      <c r="W47" s="785"/>
      <c r="X47" s="785"/>
      <c r="Y47" s="785"/>
      <c r="Z47" s="785"/>
      <c r="AA47" s="785"/>
      <c r="AB47" s="785"/>
      <c r="AC47" s="785"/>
      <c r="AD47" s="785"/>
      <c r="AE47" s="785"/>
      <c r="AF47" s="786"/>
    </row>
    <row r="48" spans="1:50" ht="25.5" customHeight="1" x14ac:dyDescent="0.25">
      <c r="A48" s="787"/>
      <c r="B48" s="788"/>
      <c r="C48" s="788"/>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9"/>
    </row>
    <row r="49" ht="6" customHeight="1" x14ac:dyDescent="0.25"/>
  </sheetData>
  <sheetProtection algorithmName="SHA-512" hashValue="ykOdZVCzbptQ5nl7im3oGC49bSkAFsYPluvL85pU7wqlLZDzQVkQhVQTllCeKokvZ1AzpNWhs4bXBsQkQshPDA==" saltValue="2exvsbiPNXgVcHH2A/VwUg==" spinCount="100000" sheet="1" objects="1" scenarios="1"/>
  <mergeCells count="137">
    <mergeCell ref="U39:V39"/>
    <mergeCell ref="U40:V40"/>
    <mergeCell ref="A34:E34"/>
    <mergeCell ref="AD39:AF39"/>
    <mergeCell ref="AD40:AF40"/>
    <mergeCell ref="Y39:AC39"/>
    <mergeCell ref="Y40:AC40"/>
    <mergeCell ref="H40:I40"/>
    <mergeCell ref="K39:L39"/>
    <mergeCell ref="K40:L40"/>
    <mergeCell ref="F38:O38"/>
    <mergeCell ref="O35:P35"/>
    <mergeCell ref="A39:E40"/>
    <mergeCell ref="A36:E36"/>
    <mergeCell ref="R40:S40"/>
    <mergeCell ref="H39:I39"/>
    <mergeCell ref="A35:E35"/>
    <mergeCell ref="F35:N35"/>
    <mergeCell ref="A37:E37"/>
    <mergeCell ref="A38:E38"/>
    <mergeCell ref="A16:B16"/>
    <mergeCell ref="C14:K14"/>
    <mergeCell ref="C15:K15"/>
    <mergeCell ref="C16:K16"/>
    <mergeCell ref="A23:B23"/>
    <mergeCell ref="A24:B24"/>
    <mergeCell ref="U3:AF3"/>
    <mergeCell ref="U4:AF4"/>
    <mergeCell ref="U5:AF5"/>
    <mergeCell ref="U6:AF6"/>
    <mergeCell ref="U7:AF7"/>
    <mergeCell ref="Q3:T3"/>
    <mergeCell ref="Q4:T4"/>
    <mergeCell ref="Q5:T5"/>
    <mergeCell ref="Q6:T6"/>
    <mergeCell ref="Q7:T7"/>
    <mergeCell ref="E3:P3"/>
    <mergeCell ref="E4:P4"/>
    <mergeCell ref="E5:P5"/>
    <mergeCell ref="E6:P6"/>
    <mergeCell ref="E7:P7"/>
    <mergeCell ref="A3:D3"/>
    <mergeCell ref="A21:B21"/>
    <mergeCell ref="A22:B22"/>
    <mergeCell ref="A47:AF48"/>
    <mergeCell ref="S29:U29"/>
    <mergeCell ref="S30:U30"/>
    <mergeCell ref="S31:U31"/>
    <mergeCell ref="V29:AF29"/>
    <mergeCell ref="V30:AF30"/>
    <mergeCell ref="V31:AF31"/>
    <mergeCell ref="D30:I30"/>
    <mergeCell ref="L29:R29"/>
    <mergeCell ref="L30:R30"/>
    <mergeCell ref="L31:R31"/>
    <mergeCell ref="J29:K29"/>
    <mergeCell ref="J30:K30"/>
    <mergeCell ref="J31:K31"/>
    <mergeCell ref="A29:C30"/>
    <mergeCell ref="A43:AF44"/>
    <mergeCell ref="M36:P36"/>
    <mergeCell ref="M37:P37"/>
    <mergeCell ref="G36:K36"/>
    <mergeCell ref="G37:K37"/>
    <mergeCell ref="G42:AF42"/>
    <mergeCell ref="O39:P39"/>
    <mergeCell ref="O40:P40"/>
    <mergeCell ref="R39:S39"/>
    <mergeCell ref="A2:P2"/>
    <mergeCell ref="Q2:AF2"/>
    <mergeCell ref="A8:D8"/>
    <mergeCell ref="A9:D9"/>
    <mergeCell ref="E8:P8"/>
    <mergeCell ref="E9:P9"/>
    <mergeCell ref="Q8:T8"/>
    <mergeCell ref="N13:U13"/>
    <mergeCell ref="X13:AF13"/>
    <mergeCell ref="A7:D7"/>
    <mergeCell ref="C13:K13"/>
    <mergeCell ref="A13:B13"/>
    <mergeCell ref="L13:M13"/>
    <mergeCell ref="A10:D10"/>
    <mergeCell ref="E10:P10"/>
    <mergeCell ref="Q9:T9"/>
    <mergeCell ref="Q10:T10"/>
    <mergeCell ref="U8:AF8"/>
    <mergeCell ref="U9:AF9"/>
    <mergeCell ref="U10:AF10"/>
    <mergeCell ref="A4:D4"/>
    <mergeCell ref="A5:D5"/>
    <mergeCell ref="A6:D6"/>
    <mergeCell ref="L14:M14"/>
    <mergeCell ref="N14:U14"/>
    <mergeCell ref="N15:U15"/>
    <mergeCell ref="N16:U16"/>
    <mergeCell ref="L15:M15"/>
    <mergeCell ref="L16:M16"/>
    <mergeCell ref="V13:W13"/>
    <mergeCell ref="M25:AE25"/>
    <mergeCell ref="V14:W14"/>
    <mergeCell ref="V15:W15"/>
    <mergeCell ref="V16:W16"/>
    <mergeCell ref="X14:AF14"/>
    <mergeCell ref="X15:AF15"/>
    <mergeCell ref="X16:AF16"/>
    <mergeCell ref="U19:V19"/>
    <mergeCell ref="S19:T19"/>
    <mergeCell ref="AC19:AE19"/>
    <mergeCell ref="H18:AF18"/>
    <mergeCell ref="U24:AB24"/>
    <mergeCell ref="C25:L25"/>
    <mergeCell ref="AC24:AF24"/>
    <mergeCell ref="C23:J23"/>
    <mergeCell ref="A15:B15"/>
    <mergeCell ref="A20:B20"/>
    <mergeCell ref="A14:B14"/>
    <mergeCell ref="K23:AE23"/>
    <mergeCell ref="A19:B19"/>
    <mergeCell ref="R34:AF35"/>
    <mergeCell ref="R36:AF38"/>
    <mergeCell ref="A25:B25"/>
    <mergeCell ref="A26:B26"/>
    <mergeCell ref="P19:R19"/>
    <mergeCell ref="H19:J19"/>
    <mergeCell ref="C19:F19"/>
    <mergeCell ref="S20:AE20"/>
    <mergeCell ref="P20:Q20"/>
    <mergeCell ref="L20:N20"/>
    <mergeCell ref="H20:J20"/>
    <mergeCell ref="C20:F20"/>
    <mergeCell ref="F26:AE26"/>
    <mergeCell ref="A31:I31"/>
    <mergeCell ref="D29:I29"/>
    <mergeCell ref="F34:N34"/>
    <mergeCell ref="O34:P34"/>
    <mergeCell ref="Z19:AA19"/>
    <mergeCell ref="L19:N19"/>
  </mergeCells>
  <phoneticPr fontId="1"/>
  <dataValidations count="3">
    <dataValidation type="list" allowBlank="1" showInputMessage="1" showErrorMessage="1" sqref="A19:A27" xr:uid="{F8C5A1A9-34C5-4A11-9437-6A39B59C3DBC}">
      <formula1>"○,×"</formula1>
    </dataValidation>
    <dataValidation type="list" allowBlank="1" showInputMessage="1" showErrorMessage="1" sqref="Y19 O19 O20 K19 K20 G19 G20" xr:uid="{0823719D-622E-4EDE-ACD4-1BDF5C2764AD}">
      <formula1>"　,○"</formula1>
    </dataValidation>
    <dataValidation type="list" allowBlank="1" showInputMessage="1" showErrorMessage="1" sqref="F36:F37 L36:L37" xr:uid="{6FDBFB2D-40F6-4C9E-8540-1BCA88FEEEC5}">
      <formula1>"○"</formula1>
    </dataValidation>
  </dataValidations>
  <pageMargins left="0.70866141732283472" right="0.31496062992125984" top="0.55118110236220474" bottom="0.35433070866141736" header="0.31496062992125984" footer="0.31496062992125984"/>
  <pageSetup paperSize="9" scale="93" orientation="portrait" r:id="rId1"/>
  <headerFooter>
    <oddHeader>&amp;L&amp;"ＭＳ Ｐ明朝,標準"&amp;8別記第１号様式（第7条関係）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6F579-23C8-433F-8B90-14B76C7730AA}">
  <sheetPr>
    <pageSetUpPr fitToPage="1"/>
  </sheetPr>
  <dimension ref="A1:AX48"/>
  <sheetViews>
    <sheetView view="pageBreakPreview" topLeftCell="A3" zoomScaleNormal="100" zoomScaleSheetLayoutView="100" workbookViewId="0">
      <selection activeCell="A43" sqref="A43:AF44"/>
    </sheetView>
  </sheetViews>
  <sheetFormatPr defaultColWidth="2.86328125" defaultRowHeight="18" customHeight="1" x14ac:dyDescent="0.25"/>
  <cols>
    <col min="1" max="11" width="2.86328125" style="1"/>
    <col min="12" max="12" width="3.59765625" style="1" bestFit="1" customWidth="1"/>
    <col min="13" max="13" width="2.86328125" style="1"/>
    <col min="14" max="14" width="3" style="1" bestFit="1" customWidth="1"/>
    <col min="15" max="16" width="2.86328125" style="1"/>
    <col min="17" max="17" width="3.59765625" style="1" bestFit="1" customWidth="1"/>
    <col min="18" max="32" width="2.86328125" style="1"/>
    <col min="33" max="33" width="2.59765625" style="1" customWidth="1"/>
    <col min="34" max="16384" width="2.86328125" style="1"/>
  </cols>
  <sheetData>
    <row r="1" spans="1:42" ht="18.75" customHeight="1" x14ac:dyDescent="0.25">
      <c r="A1" s="18" t="s">
        <v>89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42" ht="18" customHeight="1" x14ac:dyDescent="0.25">
      <c r="A2" s="597" t="s">
        <v>92</v>
      </c>
      <c r="B2" s="598"/>
      <c r="C2" s="598"/>
      <c r="D2" s="598"/>
      <c r="E2" s="598"/>
      <c r="F2" s="598"/>
      <c r="G2" s="598"/>
      <c r="H2" s="598"/>
      <c r="I2" s="598"/>
      <c r="J2" s="598"/>
      <c r="K2" s="598"/>
      <c r="L2" s="598"/>
      <c r="M2" s="598"/>
      <c r="N2" s="598"/>
      <c r="O2" s="598"/>
      <c r="P2" s="598"/>
      <c r="Q2" s="597" t="s">
        <v>81</v>
      </c>
      <c r="R2" s="598"/>
      <c r="S2" s="598"/>
      <c r="T2" s="598"/>
      <c r="U2" s="598"/>
      <c r="V2" s="598"/>
      <c r="W2" s="598"/>
      <c r="X2" s="598"/>
      <c r="Y2" s="598"/>
      <c r="Z2" s="598"/>
      <c r="AA2" s="598"/>
      <c r="AB2" s="598"/>
      <c r="AC2" s="598"/>
      <c r="AD2" s="598"/>
      <c r="AE2" s="598"/>
      <c r="AF2" s="599"/>
    </row>
    <row r="3" spans="1:42" ht="18" customHeight="1" x14ac:dyDescent="0.25">
      <c r="A3" s="597" t="s">
        <v>82</v>
      </c>
      <c r="B3" s="598"/>
      <c r="C3" s="598"/>
      <c r="D3" s="598"/>
      <c r="E3" s="804" t="s">
        <v>83</v>
      </c>
      <c r="F3" s="598"/>
      <c r="G3" s="598"/>
      <c r="H3" s="598"/>
      <c r="I3" s="598"/>
      <c r="J3" s="598"/>
      <c r="K3" s="598"/>
      <c r="L3" s="598"/>
      <c r="M3" s="598"/>
      <c r="N3" s="598"/>
      <c r="O3" s="598"/>
      <c r="P3" s="599"/>
      <c r="Q3" s="597" t="s">
        <v>82</v>
      </c>
      <c r="R3" s="598"/>
      <c r="S3" s="598"/>
      <c r="T3" s="808"/>
      <c r="U3" s="804" t="s">
        <v>83</v>
      </c>
      <c r="V3" s="598"/>
      <c r="W3" s="598"/>
      <c r="X3" s="598"/>
      <c r="Y3" s="598"/>
      <c r="Z3" s="598"/>
      <c r="AA3" s="598"/>
      <c r="AB3" s="598"/>
      <c r="AC3" s="598"/>
      <c r="AD3" s="598"/>
      <c r="AE3" s="598"/>
      <c r="AF3" s="599"/>
    </row>
    <row r="4" spans="1:42" ht="15" customHeight="1" x14ac:dyDescent="0.25">
      <c r="A4" s="866"/>
      <c r="B4" s="570"/>
      <c r="C4" s="570"/>
      <c r="D4" s="570"/>
      <c r="E4" s="867"/>
      <c r="F4" s="553"/>
      <c r="G4" s="553"/>
      <c r="H4" s="553"/>
      <c r="I4" s="553"/>
      <c r="J4" s="553"/>
      <c r="K4" s="553"/>
      <c r="L4" s="553"/>
      <c r="M4" s="553"/>
      <c r="N4" s="553"/>
      <c r="O4" s="553"/>
      <c r="P4" s="558"/>
      <c r="Q4" s="637"/>
      <c r="R4" s="570"/>
      <c r="S4" s="570"/>
      <c r="T4" s="868"/>
      <c r="U4" s="867"/>
      <c r="V4" s="553"/>
      <c r="W4" s="553"/>
      <c r="X4" s="553"/>
      <c r="Y4" s="553"/>
      <c r="Z4" s="553"/>
      <c r="AA4" s="553"/>
      <c r="AB4" s="553"/>
      <c r="AC4" s="553"/>
      <c r="AD4" s="553"/>
      <c r="AE4" s="553"/>
      <c r="AF4" s="558"/>
    </row>
    <row r="5" spans="1:42" ht="15" customHeight="1" x14ac:dyDescent="0.25">
      <c r="A5" s="653"/>
      <c r="B5" s="654"/>
      <c r="C5" s="654"/>
      <c r="D5" s="654"/>
      <c r="E5" s="862"/>
      <c r="F5" s="863"/>
      <c r="G5" s="863"/>
      <c r="H5" s="863"/>
      <c r="I5" s="863"/>
      <c r="J5" s="863"/>
      <c r="K5" s="863"/>
      <c r="L5" s="863"/>
      <c r="M5" s="863"/>
      <c r="N5" s="863"/>
      <c r="O5" s="863"/>
      <c r="P5" s="864"/>
      <c r="Q5" s="653"/>
      <c r="R5" s="654"/>
      <c r="S5" s="654"/>
      <c r="T5" s="865"/>
      <c r="U5" s="862"/>
      <c r="V5" s="863"/>
      <c r="W5" s="863"/>
      <c r="X5" s="863"/>
      <c r="Y5" s="863"/>
      <c r="Z5" s="863"/>
      <c r="AA5" s="863"/>
      <c r="AB5" s="863"/>
      <c r="AC5" s="863"/>
      <c r="AD5" s="863"/>
      <c r="AE5" s="863"/>
      <c r="AF5" s="864"/>
    </row>
    <row r="6" spans="1:42" ht="15" customHeight="1" x14ac:dyDescent="0.25">
      <c r="A6" s="653"/>
      <c r="B6" s="654"/>
      <c r="C6" s="654"/>
      <c r="D6" s="654"/>
      <c r="E6" s="862"/>
      <c r="F6" s="863"/>
      <c r="G6" s="863"/>
      <c r="H6" s="863"/>
      <c r="I6" s="863"/>
      <c r="J6" s="863"/>
      <c r="K6" s="863"/>
      <c r="L6" s="863"/>
      <c r="M6" s="863"/>
      <c r="N6" s="863"/>
      <c r="O6" s="863"/>
      <c r="P6" s="864"/>
      <c r="Q6" s="653"/>
      <c r="R6" s="654"/>
      <c r="S6" s="654"/>
      <c r="T6" s="865"/>
      <c r="U6" s="862"/>
      <c r="V6" s="863"/>
      <c r="W6" s="863"/>
      <c r="X6" s="863"/>
      <c r="Y6" s="863"/>
      <c r="Z6" s="863"/>
      <c r="AA6" s="863"/>
      <c r="AB6" s="863"/>
      <c r="AC6" s="863"/>
      <c r="AD6" s="863"/>
      <c r="AE6" s="863"/>
      <c r="AF6" s="864"/>
    </row>
    <row r="7" spans="1:42" ht="15" customHeight="1" x14ac:dyDescent="0.25">
      <c r="A7" s="653"/>
      <c r="B7" s="654"/>
      <c r="C7" s="654"/>
      <c r="D7" s="654"/>
      <c r="E7" s="862"/>
      <c r="F7" s="863"/>
      <c r="G7" s="863"/>
      <c r="H7" s="863"/>
      <c r="I7" s="863"/>
      <c r="J7" s="863"/>
      <c r="K7" s="863"/>
      <c r="L7" s="863"/>
      <c r="M7" s="863"/>
      <c r="N7" s="863"/>
      <c r="O7" s="863"/>
      <c r="P7" s="864"/>
      <c r="Q7" s="653"/>
      <c r="R7" s="654"/>
      <c r="S7" s="654"/>
      <c r="T7" s="865"/>
      <c r="U7" s="862"/>
      <c r="V7" s="863"/>
      <c r="W7" s="863"/>
      <c r="X7" s="863"/>
      <c r="Y7" s="863"/>
      <c r="Z7" s="863"/>
      <c r="AA7" s="863"/>
      <c r="AB7" s="863"/>
      <c r="AC7" s="863"/>
      <c r="AD7" s="863"/>
      <c r="AE7" s="863"/>
      <c r="AF7" s="864"/>
    </row>
    <row r="8" spans="1:42" ht="15" customHeight="1" x14ac:dyDescent="0.25">
      <c r="A8" s="653"/>
      <c r="B8" s="654"/>
      <c r="C8" s="654"/>
      <c r="D8" s="654"/>
      <c r="E8" s="862"/>
      <c r="F8" s="863"/>
      <c r="G8" s="863"/>
      <c r="H8" s="863"/>
      <c r="I8" s="863"/>
      <c r="J8" s="863"/>
      <c r="K8" s="863"/>
      <c r="L8" s="863"/>
      <c r="M8" s="863"/>
      <c r="N8" s="863"/>
      <c r="O8" s="863"/>
      <c r="P8" s="864"/>
      <c r="Q8" s="653"/>
      <c r="R8" s="654"/>
      <c r="S8" s="654"/>
      <c r="T8" s="865"/>
      <c r="U8" s="862"/>
      <c r="V8" s="863"/>
      <c r="W8" s="863"/>
      <c r="X8" s="863"/>
      <c r="Y8" s="863"/>
      <c r="Z8" s="863"/>
      <c r="AA8" s="863"/>
      <c r="AB8" s="863"/>
      <c r="AC8" s="863"/>
      <c r="AD8" s="863"/>
      <c r="AE8" s="863"/>
      <c r="AF8" s="864"/>
    </row>
    <row r="9" spans="1:42" ht="15" customHeight="1" x14ac:dyDescent="0.25">
      <c r="A9" s="653"/>
      <c r="B9" s="654"/>
      <c r="C9" s="654"/>
      <c r="D9" s="654"/>
      <c r="E9" s="862"/>
      <c r="F9" s="863"/>
      <c r="G9" s="863"/>
      <c r="H9" s="863"/>
      <c r="I9" s="863"/>
      <c r="J9" s="863"/>
      <c r="K9" s="863"/>
      <c r="L9" s="863"/>
      <c r="M9" s="863"/>
      <c r="N9" s="863"/>
      <c r="O9" s="863"/>
      <c r="P9" s="864"/>
      <c r="Q9" s="653"/>
      <c r="R9" s="654"/>
      <c r="S9" s="654"/>
      <c r="T9" s="865"/>
      <c r="U9" s="862"/>
      <c r="V9" s="863"/>
      <c r="W9" s="863"/>
      <c r="X9" s="863"/>
      <c r="Y9" s="863"/>
      <c r="Z9" s="863"/>
      <c r="AA9" s="863"/>
      <c r="AB9" s="863"/>
      <c r="AC9" s="863"/>
      <c r="AD9" s="863"/>
      <c r="AE9" s="863"/>
      <c r="AF9" s="864"/>
      <c r="AP9" s="21"/>
    </row>
    <row r="10" spans="1:42" ht="15" customHeight="1" x14ac:dyDescent="0.25">
      <c r="A10" s="617"/>
      <c r="B10" s="572"/>
      <c r="C10" s="572"/>
      <c r="D10" s="572"/>
      <c r="E10" s="858"/>
      <c r="F10" s="555"/>
      <c r="G10" s="555"/>
      <c r="H10" s="555"/>
      <c r="I10" s="555"/>
      <c r="J10" s="555"/>
      <c r="K10" s="555"/>
      <c r="L10" s="555"/>
      <c r="M10" s="555"/>
      <c r="N10" s="555"/>
      <c r="O10" s="555"/>
      <c r="P10" s="559"/>
      <c r="Q10" s="617"/>
      <c r="R10" s="572"/>
      <c r="S10" s="572"/>
      <c r="T10" s="859"/>
      <c r="U10" s="858"/>
      <c r="V10" s="555"/>
      <c r="W10" s="555"/>
      <c r="X10" s="555"/>
      <c r="Y10" s="555"/>
      <c r="Z10" s="555"/>
      <c r="AA10" s="555"/>
      <c r="AB10" s="555"/>
      <c r="AC10" s="555"/>
      <c r="AD10" s="555"/>
      <c r="AE10" s="555"/>
      <c r="AF10" s="559"/>
    </row>
    <row r="11" spans="1:42" ht="12.75" customHeight="1" x14ac:dyDescent="0.25">
      <c r="A11" s="174"/>
      <c r="B11" s="174"/>
      <c r="C11" s="174"/>
      <c r="D11" s="174"/>
      <c r="E11" s="153"/>
      <c r="F11" s="153"/>
      <c r="G11" s="153"/>
      <c r="H11" s="153"/>
      <c r="I11" s="153"/>
      <c r="J11" s="153"/>
      <c r="K11" s="153"/>
      <c r="L11" s="153"/>
      <c r="M11" s="153"/>
      <c r="N11" s="153"/>
      <c r="O11" s="153"/>
      <c r="P11" s="153"/>
      <c r="Q11" s="174"/>
      <c r="R11" s="174"/>
      <c r="S11" s="174"/>
      <c r="T11" s="174"/>
      <c r="U11" s="153"/>
      <c r="V11" s="153"/>
      <c r="W11" s="153"/>
      <c r="X11" s="153"/>
      <c r="Y11" s="153"/>
      <c r="Z11" s="153"/>
      <c r="AA11" s="153"/>
      <c r="AB11" s="153"/>
      <c r="AC11" s="153"/>
      <c r="AD11" s="153"/>
      <c r="AE11" s="153"/>
      <c r="AF11" s="153"/>
    </row>
    <row r="12" spans="1:42" ht="18.95" customHeight="1" x14ac:dyDescent="0.25">
      <c r="A12" s="18" t="s">
        <v>168</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42" ht="18.95" customHeight="1" x14ac:dyDescent="0.25">
      <c r="A13" s="778" t="s">
        <v>104</v>
      </c>
      <c r="B13" s="778"/>
      <c r="C13" s="860"/>
      <c r="D13" s="860"/>
      <c r="E13" s="860"/>
      <c r="F13" s="860"/>
      <c r="G13" s="860"/>
      <c r="H13" s="860"/>
      <c r="I13" s="860"/>
      <c r="J13" s="860"/>
      <c r="K13" s="860"/>
      <c r="L13" s="766" t="s">
        <v>142</v>
      </c>
      <c r="M13" s="766"/>
      <c r="N13" s="861"/>
      <c r="O13" s="861"/>
      <c r="P13" s="861"/>
      <c r="Q13" s="861"/>
      <c r="R13" s="861"/>
      <c r="S13" s="861"/>
      <c r="T13" s="861"/>
      <c r="U13" s="861"/>
      <c r="V13" s="766" t="s">
        <v>145</v>
      </c>
      <c r="W13" s="766"/>
      <c r="X13" s="860"/>
      <c r="Y13" s="860"/>
      <c r="Z13" s="860"/>
      <c r="AA13" s="860"/>
      <c r="AB13" s="860"/>
      <c r="AC13" s="860"/>
      <c r="AD13" s="860"/>
      <c r="AE13" s="860"/>
      <c r="AF13" s="860"/>
    </row>
    <row r="14" spans="1:42" ht="18.95" customHeight="1" x14ac:dyDescent="0.25">
      <c r="A14" s="740" t="s">
        <v>139</v>
      </c>
      <c r="B14" s="740"/>
      <c r="C14" s="855"/>
      <c r="D14" s="855"/>
      <c r="E14" s="855"/>
      <c r="F14" s="855"/>
      <c r="G14" s="855"/>
      <c r="H14" s="855"/>
      <c r="I14" s="855"/>
      <c r="J14" s="855"/>
      <c r="K14" s="855"/>
      <c r="L14" s="761" t="s">
        <v>143</v>
      </c>
      <c r="M14" s="761"/>
      <c r="N14" s="857"/>
      <c r="O14" s="857"/>
      <c r="P14" s="857"/>
      <c r="Q14" s="857"/>
      <c r="R14" s="857"/>
      <c r="S14" s="857"/>
      <c r="T14" s="857"/>
      <c r="U14" s="857"/>
      <c r="V14" s="761" t="s">
        <v>146</v>
      </c>
      <c r="W14" s="761"/>
      <c r="X14" s="857"/>
      <c r="Y14" s="857"/>
      <c r="Z14" s="857"/>
      <c r="AA14" s="857"/>
      <c r="AB14" s="857"/>
      <c r="AC14" s="857"/>
      <c r="AD14" s="857"/>
      <c r="AE14" s="857"/>
      <c r="AF14" s="857"/>
    </row>
    <row r="15" spans="1:42" ht="18.95" customHeight="1" x14ac:dyDescent="0.25">
      <c r="A15" s="740" t="s">
        <v>140</v>
      </c>
      <c r="B15" s="740"/>
      <c r="C15" s="857"/>
      <c r="D15" s="857"/>
      <c r="E15" s="857"/>
      <c r="F15" s="857"/>
      <c r="G15" s="857"/>
      <c r="H15" s="857"/>
      <c r="I15" s="857"/>
      <c r="J15" s="857"/>
      <c r="K15" s="857"/>
      <c r="L15" s="740" t="s">
        <v>120</v>
      </c>
      <c r="M15" s="740"/>
      <c r="N15" s="857"/>
      <c r="O15" s="857"/>
      <c r="P15" s="857"/>
      <c r="Q15" s="857"/>
      <c r="R15" s="857"/>
      <c r="S15" s="857"/>
      <c r="T15" s="857"/>
      <c r="U15" s="857"/>
      <c r="V15" s="740" t="s">
        <v>110</v>
      </c>
      <c r="W15" s="740"/>
      <c r="X15" s="855"/>
      <c r="Y15" s="855"/>
      <c r="Z15" s="855"/>
      <c r="AA15" s="855"/>
      <c r="AB15" s="855"/>
      <c r="AC15" s="855"/>
      <c r="AD15" s="855"/>
      <c r="AE15" s="855"/>
      <c r="AF15" s="855"/>
    </row>
    <row r="16" spans="1:42" ht="18.95" customHeight="1" x14ac:dyDescent="0.25">
      <c r="A16" s="765" t="s">
        <v>141</v>
      </c>
      <c r="B16" s="765"/>
      <c r="C16" s="753"/>
      <c r="D16" s="753"/>
      <c r="E16" s="753"/>
      <c r="F16" s="753"/>
      <c r="G16" s="753"/>
      <c r="H16" s="753"/>
      <c r="I16" s="753"/>
      <c r="J16" s="753"/>
      <c r="K16" s="753"/>
      <c r="L16" s="765" t="s">
        <v>144</v>
      </c>
      <c r="M16" s="765"/>
      <c r="N16" s="753"/>
      <c r="O16" s="753"/>
      <c r="P16" s="753"/>
      <c r="Q16" s="753"/>
      <c r="R16" s="753"/>
      <c r="S16" s="855"/>
      <c r="T16" s="855"/>
      <c r="U16" s="855"/>
      <c r="V16" s="761" t="s">
        <v>111</v>
      </c>
      <c r="W16" s="761"/>
      <c r="X16" s="856"/>
      <c r="Y16" s="856"/>
      <c r="Z16" s="856"/>
      <c r="AA16" s="856"/>
      <c r="AB16" s="856"/>
      <c r="AC16" s="856"/>
      <c r="AD16" s="856"/>
      <c r="AE16" s="856"/>
      <c r="AF16" s="856"/>
    </row>
    <row r="17" spans="1:39" ht="12" customHeight="1" x14ac:dyDescent="0.25">
      <c r="A17" s="174"/>
      <c r="B17" s="174"/>
      <c r="C17" s="56"/>
      <c r="D17" s="56"/>
      <c r="E17" s="56"/>
      <c r="F17" s="56"/>
      <c r="G17" s="56"/>
      <c r="H17" s="56"/>
      <c r="I17" s="56"/>
      <c r="J17" s="56"/>
      <c r="K17" s="56"/>
      <c r="L17" s="174"/>
      <c r="M17" s="174"/>
      <c r="N17" s="56"/>
      <c r="O17" s="56"/>
      <c r="P17" s="56"/>
      <c r="Q17" s="56"/>
      <c r="R17" s="56"/>
      <c r="S17" s="57"/>
      <c r="T17" s="57"/>
      <c r="U17" s="57"/>
      <c r="V17" s="175"/>
      <c r="W17" s="175"/>
      <c r="X17" s="57"/>
      <c r="Y17" s="57"/>
      <c r="Z17" s="57"/>
      <c r="AA17" s="57"/>
      <c r="AB17" s="57"/>
      <c r="AC17" s="57"/>
      <c r="AD17" s="57"/>
      <c r="AE17" s="57"/>
      <c r="AF17" s="57"/>
    </row>
    <row r="18" spans="1:39" ht="19.149999999999999" customHeight="1" x14ac:dyDescent="0.25">
      <c r="A18" s="18" t="s">
        <v>188</v>
      </c>
      <c r="B18" s="26"/>
      <c r="C18" s="26"/>
      <c r="D18" s="26"/>
      <c r="E18" s="26"/>
      <c r="F18" s="26"/>
      <c r="G18" s="26"/>
      <c r="H18" s="769" t="s">
        <v>189</v>
      </c>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row>
    <row r="19" spans="1:39" ht="18.95" customHeight="1" x14ac:dyDescent="0.25">
      <c r="A19" s="852" t="s">
        <v>302</v>
      </c>
      <c r="B19" s="852"/>
      <c r="C19" s="747" t="s">
        <v>157</v>
      </c>
      <c r="D19" s="747"/>
      <c r="E19" s="747"/>
      <c r="F19" s="747"/>
      <c r="G19" s="181"/>
      <c r="H19" s="745" t="s">
        <v>149</v>
      </c>
      <c r="I19" s="746"/>
      <c r="J19" s="746"/>
      <c r="K19" s="181"/>
      <c r="L19" s="760" t="s">
        <v>150</v>
      </c>
      <c r="M19" s="747"/>
      <c r="N19" s="747"/>
      <c r="O19" s="253" t="s">
        <v>302</v>
      </c>
      <c r="P19" s="575" t="s">
        <v>151</v>
      </c>
      <c r="Q19" s="575"/>
      <c r="R19" s="575"/>
      <c r="S19" s="756" t="s">
        <v>160</v>
      </c>
      <c r="T19" s="756"/>
      <c r="U19" s="854">
        <v>500</v>
      </c>
      <c r="V19" s="854"/>
      <c r="W19" s="157" t="s">
        <v>152</v>
      </c>
      <c r="X19" s="204" t="s">
        <v>119</v>
      </c>
      <c r="Y19" s="140"/>
      <c r="Z19" s="575" t="s">
        <v>154</v>
      </c>
      <c r="AA19" s="575"/>
      <c r="AB19" s="157" t="s">
        <v>49</v>
      </c>
      <c r="AC19" s="575"/>
      <c r="AD19" s="575"/>
      <c r="AE19" s="575"/>
      <c r="AF19" s="204" t="s">
        <v>119</v>
      </c>
    </row>
    <row r="20" spans="1:39" ht="18.95" customHeight="1" x14ac:dyDescent="0.25">
      <c r="A20" s="852" t="s">
        <v>302</v>
      </c>
      <c r="B20" s="852"/>
      <c r="C20" s="751" t="s">
        <v>156</v>
      </c>
      <c r="D20" s="751"/>
      <c r="E20" s="751"/>
      <c r="F20" s="751"/>
      <c r="G20" s="139"/>
      <c r="H20" s="752" t="s">
        <v>149</v>
      </c>
      <c r="I20" s="753"/>
      <c r="J20" s="753"/>
      <c r="K20" s="252" t="s">
        <v>302</v>
      </c>
      <c r="L20" s="750" t="s">
        <v>153</v>
      </c>
      <c r="M20" s="751"/>
      <c r="N20" s="751"/>
      <c r="O20" s="139"/>
      <c r="P20" s="749" t="s">
        <v>154</v>
      </c>
      <c r="Q20" s="749"/>
      <c r="R20" s="35" t="s">
        <v>49</v>
      </c>
      <c r="S20" s="749"/>
      <c r="T20" s="749"/>
      <c r="U20" s="749"/>
      <c r="V20" s="749"/>
      <c r="W20" s="749"/>
      <c r="X20" s="749"/>
      <c r="Y20" s="749"/>
      <c r="Z20" s="749"/>
      <c r="AA20" s="749"/>
      <c r="AB20" s="749"/>
      <c r="AC20" s="749"/>
      <c r="AD20" s="749"/>
      <c r="AE20" s="749"/>
      <c r="AF20" s="205" t="s">
        <v>119</v>
      </c>
    </row>
    <row r="21" spans="1:39" ht="18.95" customHeight="1" x14ac:dyDescent="0.25">
      <c r="A21" s="852"/>
      <c r="B21" s="852"/>
      <c r="C21" s="206" t="s">
        <v>147</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204"/>
    </row>
    <row r="22" spans="1:39" ht="18.95" customHeight="1" x14ac:dyDescent="0.25">
      <c r="A22" s="852"/>
      <c r="B22" s="852"/>
      <c r="C22" s="206" t="s">
        <v>148</v>
      </c>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204"/>
    </row>
    <row r="23" spans="1:39" ht="18.95" customHeight="1" x14ac:dyDescent="0.25">
      <c r="A23" s="852" t="s">
        <v>302</v>
      </c>
      <c r="B23" s="852"/>
      <c r="C23" s="574" t="s">
        <v>306</v>
      </c>
      <c r="D23" s="575"/>
      <c r="E23" s="575"/>
      <c r="F23" s="575"/>
      <c r="G23" s="575"/>
      <c r="H23" s="575"/>
      <c r="I23" s="575"/>
      <c r="J23" s="575"/>
      <c r="K23" s="834" t="s">
        <v>305</v>
      </c>
      <c r="L23" s="834"/>
      <c r="M23" s="834"/>
      <c r="N23" s="834"/>
      <c r="O23" s="834"/>
      <c r="P23" s="834"/>
      <c r="Q23" s="834"/>
      <c r="R23" s="834"/>
      <c r="S23" s="834"/>
      <c r="T23" s="834"/>
      <c r="U23" s="834"/>
      <c r="V23" s="834"/>
      <c r="W23" s="834"/>
      <c r="X23" s="834"/>
      <c r="Y23" s="834"/>
      <c r="Z23" s="834"/>
      <c r="AA23" s="834"/>
      <c r="AB23" s="834"/>
      <c r="AC23" s="834"/>
      <c r="AD23" s="834"/>
      <c r="AE23" s="834"/>
      <c r="AF23" s="204" t="s">
        <v>119</v>
      </c>
      <c r="AM23" s="20"/>
    </row>
    <row r="24" spans="1:39" ht="18.95" customHeight="1" x14ac:dyDescent="0.25">
      <c r="A24" s="852" t="s">
        <v>302</v>
      </c>
      <c r="B24" s="852"/>
      <c r="C24" s="176" t="s">
        <v>187</v>
      </c>
      <c r="D24" s="157"/>
      <c r="E24" s="157"/>
      <c r="F24" s="157"/>
      <c r="G24" s="157"/>
      <c r="H24" s="157"/>
      <c r="I24" s="157"/>
      <c r="J24" s="157"/>
      <c r="K24" s="207"/>
      <c r="L24" s="254">
        <v>19</v>
      </c>
      <c r="M24" s="183" t="s">
        <v>117</v>
      </c>
      <c r="N24" s="314" t="s">
        <v>299</v>
      </c>
      <c r="O24" s="183" t="s">
        <v>118</v>
      </c>
      <c r="P24" s="183" t="s">
        <v>98</v>
      </c>
      <c r="Q24" s="255">
        <v>20</v>
      </c>
      <c r="R24" s="183" t="s">
        <v>117</v>
      </c>
      <c r="S24" s="315" t="s">
        <v>299</v>
      </c>
      <c r="T24" s="183" t="s">
        <v>118</v>
      </c>
      <c r="U24" s="770" t="s">
        <v>220</v>
      </c>
      <c r="V24" s="771"/>
      <c r="W24" s="771"/>
      <c r="X24" s="771"/>
      <c r="Y24" s="771"/>
      <c r="Z24" s="771"/>
      <c r="AA24" s="771"/>
      <c r="AB24" s="771"/>
      <c r="AC24" s="850" t="s">
        <v>307</v>
      </c>
      <c r="AD24" s="850"/>
      <c r="AE24" s="850"/>
      <c r="AF24" s="853"/>
    </row>
    <row r="25" spans="1:39" ht="18.95" customHeight="1" x14ac:dyDescent="0.25">
      <c r="A25" s="852"/>
      <c r="B25" s="852"/>
      <c r="C25" s="574" t="s">
        <v>167</v>
      </c>
      <c r="D25" s="575"/>
      <c r="E25" s="575"/>
      <c r="F25" s="575"/>
      <c r="G25" s="575"/>
      <c r="H25" s="575"/>
      <c r="I25" s="575"/>
      <c r="J25" s="575"/>
      <c r="K25" s="575"/>
      <c r="L25" s="575"/>
      <c r="M25" s="756"/>
      <c r="N25" s="756"/>
      <c r="O25" s="756"/>
      <c r="P25" s="756"/>
      <c r="Q25" s="756"/>
      <c r="R25" s="756"/>
      <c r="S25" s="756"/>
      <c r="T25" s="756"/>
      <c r="U25" s="756"/>
      <c r="V25" s="756"/>
      <c r="W25" s="756"/>
      <c r="X25" s="756"/>
      <c r="Y25" s="756"/>
      <c r="Z25" s="756"/>
      <c r="AA25" s="756"/>
      <c r="AB25" s="756"/>
      <c r="AC25" s="756"/>
      <c r="AD25" s="756"/>
      <c r="AE25" s="756"/>
      <c r="AF25" s="204" t="s">
        <v>119</v>
      </c>
    </row>
    <row r="26" spans="1:39" ht="18.95" customHeight="1" x14ac:dyDescent="0.25">
      <c r="A26" s="852"/>
      <c r="B26" s="852"/>
      <c r="C26" s="176" t="s">
        <v>159</v>
      </c>
      <c r="D26" s="29"/>
      <c r="E26" s="157" t="s">
        <v>49</v>
      </c>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756"/>
      <c r="AD26" s="756"/>
      <c r="AE26" s="756"/>
      <c r="AF26" s="157" t="s">
        <v>119</v>
      </c>
      <c r="AG26" s="19"/>
    </row>
    <row r="27" spans="1:39" ht="12.4" customHeight="1" x14ac:dyDescent="0.25">
      <c r="A27" s="174"/>
      <c r="B27" s="174"/>
      <c r="C27" s="48"/>
      <c r="D27" s="26"/>
      <c r="E27" s="34"/>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34"/>
    </row>
    <row r="28" spans="1:39" ht="19.149999999999999" customHeight="1" x14ac:dyDescent="0.25">
      <c r="A28" s="18" t="s">
        <v>90</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row>
    <row r="29" spans="1:39" s="2" customFormat="1" ht="18.95" customHeight="1" x14ac:dyDescent="0.25">
      <c r="A29" s="755" t="s">
        <v>87</v>
      </c>
      <c r="B29" s="756"/>
      <c r="C29" s="800"/>
      <c r="D29" s="757" t="s">
        <v>84</v>
      </c>
      <c r="E29" s="758"/>
      <c r="F29" s="758"/>
      <c r="G29" s="758"/>
      <c r="H29" s="758"/>
      <c r="I29" s="758"/>
      <c r="J29" s="757" t="s">
        <v>85</v>
      </c>
      <c r="K29" s="790"/>
      <c r="L29" s="836" t="s">
        <v>308</v>
      </c>
      <c r="M29" s="836"/>
      <c r="N29" s="836"/>
      <c r="O29" s="836"/>
      <c r="P29" s="836"/>
      <c r="Q29" s="836"/>
      <c r="R29" s="836"/>
      <c r="S29" s="757" t="s">
        <v>88</v>
      </c>
      <c r="T29" s="758"/>
      <c r="U29" s="790"/>
      <c r="V29" s="835" t="s">
        <v>311</v>
      </c>
      <c r="W29" s="836"/>
      <c r="X29" s="836"/>
      <c r="Y29" s="836"/>
      <c r="Z29" s="836"/>
      <c r="AA29" s="836"/>
      <c r="AB29" s="836"/>
      <c r="AC29" s="836"/>
      <c r="AD29" s="836"/>
      <c r="AE29" s="836"/>
      <c r="AF29" s="837"/>
    </row>
    <row r="30" spans="1:39" s="2" customFormat="1" ht="18.95" customHeight="1" x14ac:dyDescent="0.25">
      <c r="A30" s="755"/>
      <c r="B30" s="756"/>
      <c r="C30" s="800"/>
      <c r="D30" s="791" t="s">
        <v>247</v>
      </c>
      <c r="E30" s="792"/>
      <c r="F30" s="792"/>
      <c r="G30" s="792"/>
      <c r="H30" s="792"/>
      <c r="I30" s="792"/>
      <c r="J30" s="791" t="s">
        <v>85</v>
      </c>
      <c r="K30" s="793"/>
      <c r="L30" s="839" t="s">
        <v>309</v>
      </c>
      <c r="M30" s="839"/>
      <c r="N30" s="839"/>
      <c r="O30" s="839"/>
      <c r="P30" s="839"/>
      <c r="Q30" s="839"/>
      <c r="R30" s="839"/>
      <c r="S30" s="791" t="s">
        <v>88</v>
      </c>
      <c r="T30" s="792"/>
      <c r="U30" s="793"/>
      <c r="V30" s="838" t="s">
        <v>311</v>
      </c>
      <c r="W30" s="839"/>
      <c r="X30" s="839"/>
      <c r="Y30" s="839"/>
      <c r="Z30" s="839"/>
      <c r="AA30" s="839"/>
      <c r="AB30" s="839"/>
      <c r="AC30" s="839"/>
      <c r="AD30" s="839"/>
      <c r="AE30" s="839"/>
      <c r="AF30" s="840"/>
    </row>
    <row r="31" spans="1:39" s="2" customFormat="1" ht="18.95" customHeight="1" x14ac:dyDescent="0.25">
      <c r="A31" s="755" t="s">
        <v>86</v>
      </c>
      <c r="B31" s="756"/>
      <c r="C31" s="756"/>
      <c r="D31" s="756"/>
      <c r="E31" s="756"/>
      <c r="F31" s="756"/>
      <c r="G31" s="756"/>
      <c r="H31" s="756"/>
      <c r="I31" s="756"/>
      <c r="J31" s="755" t="s">
        <v>85</v>
      </c>
      <c r="K31" s="794"/>
      <c r="L31" s="834" t="s">
        <v>310</v>
      </c>
      <c r="M31" s="834"/>
      <c r="N31" s="834"/>
      <c r="O31" s="834"/>
      <c r="P31" s="834"/>
      <c r="Q31" s="834"/>
      <c r="R31" s="834"/>
      <c r="S31" s="755" t="s">
        <v>88</v>
      </c>
      <c r="T31" s="756"/>
      <c r="U31" s="794"/>
      <c r="V31" s="834" t="s">
        <v>312</v>
      </c>
      <c r="W31" s="834"/>
      <c r="X31" s="834"/>
      <c r="Y31" s="834"/>
      <c r="Z31" s="834"/>
      <c r="AA31" s="834"/>
      <c r="AB31" s="834"/>
      <c r="AC31" s="834"/>
      <c r="AD31" s="834"/>
      <c r="AE31" s="834"/>
      <c r="AF31" s="851"/>
    </row>
    <row r="32" spans="1:39" s="2" customFormat="1" ht="11.25" customHeight="1" x14ac:dyDescent="0.25">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row>
    <row r="33" spans="1:50" ht="19.149999999999999" customHeight="1" x14ac:dyDescent="0.25">
      <c r="A33" s="18" t="s">
        <v>91</v>
      </c>
      <c r="B33" s="26"/>
      <c r="C33" s="26"/>
      <c r="D33" s="26"/>
      <c r="E33" s="26"/>
      <c r="F33" s="38" t="s">
        <v>192</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row>
    <row r="34" spans="1:50" ht="18.75" customHeight="1" x14ac:dyDescent="0.25">
      <c r="A34" s="755" t="s">
        <v>155</v>
      </c>
      <c r="B34" s="756"/>
      <c r="C34" s="756"/>
      <c r="D34" s="756"/>
      <c r="E34" s="800"/>
      <c r="F34" s="849" t="s">
        <v>313</v>
      </c>
      <c r="G34" s="850"/>
      <c r="H34" s="850"/>
      <c r="I34" s="850"/>
      <c r="J34" s="850"/>
      <c r="K34" s="850"/>
      <c r="L34" s="850"/>
      <c r="M34" s="850"/>
      <c r="N34" s="850"/>
      <c r="O34" s="575" t="s">
        <v>93</v>
      </c>
      <c r="P34" s="575"/>
      <c r="Q34" s="208" t="s">
        <v>161</v>
      </c>
      <c r="R34" s="743" t="s">
        <v>193</v>
      </c>
      <c r="S34" s="743"/>
      <c r="T34" s="743"/>
      <c r="U34" s="743"/>
      <c r="V34" s="743"/>
      <c r="W34" s="743"/>
      <c r="X34" s="743"/>
      <c r="Y34" s="743"/>
      <c r="Z34" s="743"/>
      <c r="AA34" s="743"/>
      <c r="AB34" s="743"/>
      <c r="AC34" s="743"/>
      <c r="AD34" s="743"/>
      <c r="AE34" s="743"/>
      <c r="AF34" s="743"/>
    </row>
    <row r="35" spans="1:50" ht="18.75" customHeight="1" x14ac:dyDescent="0.25">
      <c r="A35" s="825" t="s">
        <v>166</v>
      </c>
      <c r="B35" s="771"/>
      <c r="C35" s="771"/>
      <c r="D35" s="771"/>
      <c r="E35" s="826"/>
      <c r="F35" s="849" t="s">
        <v>314</v>
      </c>
      <c r="G35" s="850"/>
      <c r="H35" s="850"/>
      <c r="I35" s="850"/>
      <c r="J35" s="850"/>
      <c r="K35" s="850"/>
      <c r="L35" s="850"/>
      <c r="M35" s="850"/>
      <c r="N35" s="850"/>
      <c r="O35" s="575" t="s">
        <v>93</v>
      </c>
      <c r="P35" s="575"/>
      <c r="Q35" s="58"/>
      <c r="R35" s="743"/>
      <c r="S35" s="743"/>
      <c r="T35" s="743"/>
      <c r="U35" s="743"/>
      <c r="V35" s="743"/>
      <c r="W35" s="743"/>
      <c r="X35" s="743"/>
      <c r="Y35" s="743"/>
      <c r="Z35" s="743"/>
      <c r="AA35" s="743"/>
      <c r="AB35" s="743"/>
      <c r="AC35" s="743"/>
      <c r="AD35" s="743"/>
      <c r="AE35" s="743"/>
      <c r="AF35" s="743"/>
    </row>
    <row r="36" spans="1:50" ht="18.75" customHeight="1" x14ac:dyDescent="0.25">
      <c r="A36" s="755" t="s">
        <v>165</v>
      </c>
      <c r="B36" s="756"/>
      <c r="C36" s="756"/>
      <c r="D36" s="756"/>
      <c r="E36" s="800"/>
      <c r="F36" s="261" t="s">
        <v>302</v>
      </c>
      <c r="G36" s="575" t="s">
        <v>172</v>
      </c>
      <c r="H36" s="575"/>
      <c r="I36" s="575"/>
      <c r="J36" s="575"/>
      <c r="K36" s="575"/>
      <c r="L36" s="259"/>
      <c r="M36" s="575" t="s">
        <v>174</v>
      </c>
      <c r="N36" s="575"/>
      <c r="O36" s="575"/>
      <c r="P36" s="801"/>
      <c r="Q36" s="209" t="s">
        <v>162</v>
      </c>
      <c r="R36" s="743" t="s">
        <v>164</v>
      </c>
      <c r="S36" s="743"/>
      <c r="T36" s="743"/>
      <c r="U36" s="743"/>
      <c r="V36" s="743"/>
      <c r="W36" s="743"/>
      <c r="X36" s="743"/>
      <c r="Y36" s="743"/>
      <c r="Z36" s="743"/>
      <c r="AA36" s="743"/>
      <c r="AB36" s="743"/>
      <c r="AC36" s="743"/>
      <c r="AD36" s="743"/>
      <c r="AE36" s="743"/>
      <c r="AF36" s="743"/>
    </row>
    <row r="37" spans="1:50" ht="18.75" customHeight="1" x14ac:dyDescent="0.25">
      <c r="A37" s="755" t="s">
        <v>101</v>
      </c>
      <c r="B37" s="756"/>
      <c r="C37" s="756"/>
      <c r="D37" s="756"/>
      <c r="E37" s="800"/>
      <c r="F37" s="258"/>
      <c r="G37" s="575" t="s">
        <v>190</v>
      </c>
      <c r="H37" s="575"/>
      <c r="I37" s="575"/>
      <c r="J37" s="575"/>
      <c r="K37" s="575"/>
      <c r="L37" s="262" t="s">
        <v>302</v>
      </c>
      <c r="M37" s="575" t="s">
        <v>191</v>
      </c>
      <c r="N37" s="575"/>
      <c r="O37" s="575"/>
      <c r="P37" s="801"/>
      <c r="Q37" s="58"/>
      <c r="R37" s="743"/>
      <c r="S37" s="743"/>
      <c r="T37" s="743"/>
      <c r="U37" s="743"/>
      <c r="V37" s="743"/>
      <c r="W37" s="743"/>
      <c r="X37" s="743"/>
      <c r="Y37" s="743"/>
      <c r="Z37" s="743"/>
      <c r="AA37" s="743"/>
      <c r="AB37" s="743"/>
      <c r="AC37" s="743"/>
      <c r="AD37" s="743"/>
      <c r="AE37" s="743"/>
      <c r="AF37" s="743"/>
    </row>
    <row r="38" spans="1:50" ht="18.75" customHeight="1" x14ac:dyDescent="0.25">
      <c r="A38" s="827" t="s">
        <v>102</v>
      </c>
      <c r="B38" s="827"/>
      <c r="C38" s="827"/>
      <c r="D38" s="827"/>
      <c r="E38" s="827"/>
      <c r="F38" s="849">
        <v>30</v>
      </c>
      <c r="G38" s="850"/>
      <c r="H38" s="850"/>
      <c r="I38" s="850"/>
      <c r="J38" s="850"/>
      <c r="K38" s="850"/>
      <c r="L38" s="850"/>
      <c r="M38" s="850"/>
      <c r="N38" s="850"/>
      <c r="O38" s="850"/>
      <c r="P38" s="210" t="s">
        <v>58</v>
      </c>
      <c r="Q38" s="59"/>
      <c r="R38" s="744"/>
      <c r="S38" s="744"/>
      <c r="T38" s="744"/>
      <c r="U38" s="744"/>
      <c r="V38" s="744"/>
      <c r="W38" s="744"/>
      <c r="X38" s="744"/>
      <c r="Y38" s="744"/>
      <c r="Z38" s="744"/>
      <c r="AA38" s="744"/>
      <c r="AB38" s="744"/>
      <c r="AC38" s="744"/>
      <c r="AD38" s="744"/>
      <c r="AE38" s="744"/>
      <c r="AF38" s="744"/>
    </row>
    <row r="39" spans="1:50" ht="18.75" customHeight="1" x14ac:dyDescent="0.25">
      <c r="A39" s="819" t="s">
        <v>125</v>
      </c>
      <c r="B39" s="820"/>
      <c r="C39" s="820"/>
      <c r="D39" s="820"/>
      <c r="E39" s="821"/>
      <c r="F39" s="60" t="s">
        <v>95</v>
      </c>
      <c r="G39" s="184"/>
      <c r="H39" s="842" t="s">
        <v>315</v>
      </c>
      <c r="I39" s="842"/>
      <c r="J39" s="184" t="s">
        <v>58</v>
      </c>
      <c r="K39" s="842">
        <v>4</v>
      </c>
      <c r="L39" s="842"/>
      <c r="M39" s="184" t="s">
        <v>97</v>
      </c>
      <c r="N39" s="184" t="s">
        <v>98</v>
      </c>
      <c r="O39" s="842" t="s">
        <v>315</v>
      </c>
      <c r="P39" s="842"/>
      <c r="Q39" s="184" t="s">
        <v>58</v>
      </c>
      <c r="R39" s="842">
        <v>3</v>
      </c>
      <c r="S39" s="842"/>
      <c r="T39" s="184" t="s">
        <v>97</v>
      </c>
      <c r="U39" s="841">
        <v>2</v>
      </c>
      <c r="V39" s="842"/>
      <c r="W39" s="185" t="s">
        <v>99</v>
      </c>
      <c r="X39" s="184"/>
      <c r="Y39" s="843">
        <v>15000</v>
      </c>
      <c r="Z39" s="844"/>
      <c r="AA39" s="844"/>
      <c r="AB39" s="844"/>
      <c r="AC39" s="844"/>
      <c r="AD39" s="758" t="s">
        <v>100</v>
      </c>
      <c r="AE39" s="758"/>
      <c r="AF39" s="813"/>
    </row>
    <row r="40" spans="1:50" ht="18.75" customHeight="1" x14ac:dyDescent="0.25">
      <c r="A40" s="822"/>
      <c r="B40" s="823"/>
      <c r="C40" s="823"/>
      <c r="D40" s="823"/>
      <c r="E40" s="824"/>
      <c r="F40" s="61" t="s">
        <v>94</v>
      </c>
      <c r="G40" s="180"/>
      <c r="H40" s="845" t="s">
        <v>315</v>
      </c>
      <c r="I40" s="845"/>
      <c r="J40" s="180" t="s">
        <v>58</v>
      </c>
      <c r="K40" s="845">
        <v>4</v>
      </c>
      <c r="L40" s="845"/>
      <c r="M40" s="180" t="s">
        <v>97</v>
      </c>
      <c r="N40" s="180" t="s">
        <v>98</v>
      </c>
      <c r="O40" s="845" t="s">
        <v>315</v>
      </c>
      <c r="P40" s="845"/>
      <c r="Q40" s="180" t="s">
        <v>58</v>
      </c>
      <c r="R40" s="845">
        <v>3</v>
      </c>
      <c r="S40" s="845"/>
      <c r="T40" s="180" t="s">
        <v>97</v>
      </c>
      <c r="U40" s="846">
        <v>2</v>
      </c>
      <c r="V40" s="845"/>
      <c r="W40" s="182" t="s">
        <v>99</v>
      </c>
      <c r="X40" s="180"/>
      <c r="Y40" s="847">
        <v>85000</v>
      </c>
      <c r="Z40" s="848"/>
      <c r="AA40" s="848"/>
      <c r="AB40" s="848"/>
      <c r="AC40" s="848"/>
      <c r="AD40" s="629" t="s">
        <v>100</v>
      </c>
      <c r="AE40" s="629"/>
      <c r="AF40" s="814"/>
      <c r="AX40" s="22"/>
    </row>
    <row r="41" spans="1:50" ht="10.9" customHeight="1" x14ac:dyDescent="0.25">
      <c r="A41" s="62"/>
      <c r="B41" s="62"/>
      <c r="C41" s="62"/>
      <c r="D41" s="62"/>
      <c r="E41" s="62"/>
      <c r="F41" s="48"/>
      <c r="G41" s="47"/>
      <c r="H41" s="47"/>
      <c r="I41" s="47"/>
      <c r="J41" s="47"/>
      <c r="K41" s="47"/>
      <c r="L41" s="47"/>
      <c r="M41" s="47"/>
      <c r="N41" s="47"/>
      <c r="O41" s="47"/>
      <c r="P41" s="47"/>
      <c r="Q41" s="47"/>
      <c r="R41" s="47"/>
      <c r="S41" s="47"/>
      <c r="T41" s="47"/>
      <c r="U41" s="47"/>
      <c r="V41" s="47"/>
      <c r="W41" s="48"/>
      <c r="X41" s="47"/>
      <c r="Y41" s="47"/>
      <c r="Z41" s="47"/>
      <c r="AA41" s="47"/>
      <c r="AB41" s="47"/>
      <c r="AC41" s="47"/>
      <c r="AD41" s="47"/>
      <c r="AE41" s="47"/>
      <c r="AF41" s="47"/>
    </row>
    <row r="42" spans="1:50" ht="16.899999999999999" customHeight="1" x14ac:dyDescent="0.25">
      <c r="A42" s="18" t="s">
        <v>248</v>
      </c>
      <c r="B42" s="26"/>
      <c r="C42" s="26"/>
      <c r="D42" s="26"/>
      <c r="E42" s="26"/>
      <c r="F42" s="26"/>
      <c r="G42" s="802" t="s">
        <v>194</v>
      </c>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N42" s="21"/>
    </row>
    <row r="43" spans="1:50" ht="18.95" customHeight="1" x14ac:dyDescent="0.25">
      <c r="A43" s="828" t="s">
        <v>317</v>
      </c>
      <c r="B43" s="829"/>
      <c r="C43" s="829"/>
      <c r="D43" s="829"/>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AF43" s="830"/>
    </row>
    <row r="44" spans="1:50" ht="18.95" customHeight="1" x14ac:dyDescent="0.25">
      <c r="A44" s="831"/>
      <c r="B44" s="832"/>
      <c r="C44" s="832"/>
      <c r="D44" s="832"/>
      <c r="E44" s="832"/>
      <c r="F44" s="832"/>
      <c r="G44" s="832"/>
      <c r="H44" s="832"/>
      <c r="I44" s="832"/>
      <c r="J44" s="832"/>
      <c r="K44" s="832"/>
      <c r="L44" s="832"/>
      <c r="M44" s="832"/>
      <c r="N44" s="832"/>
      <c r="O44" s="832"/>
      <c r="P44" s="832"/>
      <c r="Q44" s="832"/>
      <c r="R44" s="832"/>
      <c r="S44" s="832"/>
      <c r="T44" s="832"/>
      <c r="U44" s="832"/>
      <c r="V44" s="832"/>
      <c r="W44" s="832"/>
      <c r="X44" s="832"/>
      <c r="Y44" s="832"/>
      <c r="Z44" s="832"/>
      <c r="AA44" s="832"/>
      <c r="AB44" s="832"/>
      <c r="AC44" s="832"/>
      <c r="AD44" s="832"/>
      <c r="AE44" s="832"/>
      <c r="AF44" s="833"/>
    </row>
    <row r="45" spans="1:50" ht="10.9" customHeight="1" x14ac:dyDescent="0.25">
      <c r="A45" s="63"/>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row>
    <row r="46" spans="1:50" ht="18.95" customHeight="1" x14ac:dyDescent="0.25">
      <c r="A46" s="18" t="s">
        <v>249</v>
      </c>
      <c r="B46" s="26"/>
      <c r="C46" s="26"/>
      <c r="D46" s="26"/>
      <c r="E46" s="26"/>
      <c r="F46" s="26"/>
      <c r="G46" s="26"/>
      <c r="H46" s="38" t="s">
        <v>195</v>
      </c>
      <c r="I46" s="26"/>
      <c r="J46" s="26"/>
      <c r="K46" s="26"/>
      <c r="L46" s="26"/>
      <c r="M46" s="26"/>
      <c r="N46" s="26"/>
      <c r="O46" s="26"/>
      <c r="P46" s="26"/>
      <c r="Q46" s="26"/>
      <c r="R46" s="26"/>
      <c r="S46" s="26"/>
      <c r="T46" s="26"/>
      <c r="U46" s="26"/>
      <c r="V46" s="26"/>
      <c r="W46" s="26"/>
      <c r="X46" s="26"/>
      <c r="Y46" s="26"/>
      <c r="Z46" s="26"/>
      <c r="AA46" s="26"/>
      <c r="AB46" s="26"/>
      <c r="AC46" s="26"/>
      <c r="AD46" s="26"/>
      <c r="AE46" s="26"/>
      <c r="AF46" s="26"/>
    </row>
    <row r="47" spans="1:50" ht="18.95" customHeight="1" x14ac:dyDescent="0.25">
      <c r="A47" s="828" t="s">
        <v>316</v>
      </c>
      <c r="B47" s="829"/>
      <c r="C47" s="829"/>
      <c r="D47" s="829"/>
      <c r="E47" s="829"/>
      <c r="F47" s="829"/>
      <c r="G47" s="829"/>
      <c r="H47" s="829"/>
      <c r="I47" s="829"/>
      <c r="J47" s="829"/>
      <c r="K47" s="829"/>
      <c r="L47" s="829"/>
      <c r="M47" s="829"/>
      <c r="N47" s="829"/>
      <c r="O47" s="829"/>
      <c r="P47" s="829"/>
      <c r="Q47" s="829"/>
      <c r="R47" s="829"/>
      <c r="S47" s="829"/>
      <c r="T47" s="829"/>
      <c r="U47" s="829"/>
      <c r="V47" s="829"/>
      <c r="W47" s="829"/>
      <c r="X47" s="829"/>
      <c r="Y47" s="829"/>
      <c r="Z47" s="829"/>
      <c r="AA47" s="829"/>
      <c r="AB47" s="829"/>
      <c r="AC47" s="829"/>
      <c r="AD47" s="829"/>
      <c r="AE47" s="829"/>
      <c r="AF47" s="830"/>
    </row>
    <row r="48" spans="1:50" ht="28.9" customHeight="1" x14ac:dyDescent="0.25">
      <c r="A48" s="831"/>
      <c r="B48" s="832"/>
      <c r="C48" s="832"/>
      <c r="D48" s="832"/>
      <c r="E48" s="832"/>
      <c r="F48" s="832"/>
      <c r="G48" s="832"/>
      <c r="H48" s="832"/>
      <c r="I48" s="832"/>
      <c r="J48" s="832"/>
      <c r="K48" s="832"/>
      <c r="L48" s="832"/>
      <c r="M48" s="832"/>
      <c r="N48" s="832"/>
      <c r="O48" s="832"/>
      <c r="P48" s="832"/>
      <c r="Q48" s="832"/>
      <c r="R48" s="832"/>
      <c r="S48" s="832"/>
      <c r="T48" s="832"/>
      <c r="U48" s="832"/>
      <c r="V48" s="832"/>
      <c r="W48" s="832"/>
      <c r="X48" s="832"/>
      <c r="Y48" s="832"/>
      <c r="Z48" s="832"/>
      <c r="AA48" s="832"/>
      <c r="AB48" s="832"/>
      <c r="AC48" s="832"/>
      <c r="AD48" s="832"/>
      <c r="AE48" s="832"/>
      <c r="AF48" s="833"/>
    </row>
  </sheetData>
  <sheetProtection algorithmName="SHA-512" hashValue="IhnMmbHVYR75q/o2cylhjSpef0uFewuWXLtIizLqFdbVkQpVXyeXKLNAjYl1KCY5yZHKCscPi2xGhJaT9G71wQ==" saltValue="YRDku736W4faBURzdSkt9A==" spinCount="100000" sheet="1" objects="1" scenarios="1"/>
  <mergeCells count="137">
    <mergeCell ref="A4:D4"/>
    <mergeCell ref="E4:P4"/>
    <mergeCell ref="Q4:T4"/>
    <mergeCell ref="U4:AF4"/>
    <mergeCell ref="A5:D5"/>
    <mergeCell ref="E5:P5"/>
    <mergeCell ref="Q5:T5"/>
    <mergeCell ref="U5:AF5"/>
    <mergeCell ref="A2:P2"/>
    <mergeCell ref="Q2:AF2"/>
    <mergeCell ref="A3:D3"/>
    <mergeCell ref="E3:P3"/>
    <mergeCell ref="Q3:T3"/>
    <mergeCell ref="U3:AF3"/>
    <mergeCell ref="A8:D8"/>
    <mergeCell ref="E8:P8"/>
    <mergeCell ref="Q8:T8"/>
    <mergeCell ref="U8:AF8"/>
    <mergeCell ref="A9:D9"/>
    <mergeCell ref="E9:P9"/>
    <mergeCell ref="Q9:T9"/>
    <mergeCell ref="U9:AF9"/>
    <mergeCell ref="A6:D6"/>
    <mergeCell ref="E6:P6"/>
    <mergeCell ref="Q6:T6"/>
    <mergeCell ref="U6:AF6"/>
    <mergeCell ref="A7:D7"/>
    <mergeCell ref="E7:P7"/>
    <mergeCell ref="Q7:T7"/>
    <mergeCell ref="U7:AF7"/>
    <mergeCell ref="A14:B14"/>
    <mergeCell ref="C14:K14"/>
    <mergeCell ref="L14:M14"/>
    <mergeCell ref="N14:U14"/>
    <mergeCell ref="V14:W14"/>
    <mergeCell ref="X14:AF14"/>
    <mergeCell ref="A10:D10"/>
    <mergeCell ref="E10:P10"/>
    <mergeCell ref="Q10:T10"/>
    <mergeCell ref="U10:AF10"/>
    <mergeCell ref="A13:B13"/>
    <mergeCell ref="C13:K13"/>
    <mergeCell ref="L13:M13"/>
    <mergeCell ref="N13:U13"/>
    <mergeCell ref="V13:W13"/>
    <mergeCell ref="X13:AF13"/>
    <mergeCell ref="A16:B16"/>
    <mergeCell ref="C16:K16"/>
    <mergeCell ref="L16:M16"/>
    <mergeCell ref="N16:U16"/>
    <mergeCell ref="V16:W16"/>
    <mergeCell ref="X16:AF16"/>
    <mergeCell ref="A15:B15"/>
    <mergeCell ref="C15:K15"/>
    <mergeCell ref="L15:M15"/>
    <mergeCell ref="N15:U15"/>
    <mergeCell ref="V15:W15"/>
    <mergeCell ref="X15:AF15"/>
    <mergeCell ref="H18:AF18"/>
    <mergeCell ref="A19:B19"/>
    <mergeCell ref="C19:F19"/>
    <mergeCell ref="H19:J19"/>
    <mergeCell ref="L19:N19"/>
    <mergeCell ref="P19:R19"/>
    <mergeCell ref="S19:T19"/>
    <mergeCell ref="U19:V19"/>
    <mergeCell ref="Z19:AA19"/>
    <mergeCell ref="AC19:AE19"/>
    <mergeCell ref="A21:B21"/>
    <mergeCell ref="A22:B22"/>
    <mergeCell ref="A23:B23"/>
    <mergeCell ref="A24:B24"/>
    <mergeCell ref="U24:AB24"/>
    <mergeCell ref="AC24:AF24"/>
    <mergeCell ref="A20:B20"/>
    <mergeCell ref="C20:F20"/>
    <mergeCell ref="H20:J20"/>
    <mergeCell ref="L20:N20"/>
    <mergeCell ref="P20:Q20"/>
    <mergeCell ref="S20:AE20"/>
    <mergeCell ref="D30:I30"/>
    <mergeCell ref="J30:K30"/>
    <mergeCell ref="L30:R30"/>
    <mergeCell ref="S30:U30"/>
    <mergeCell ref="A25:B25"/>
    <mergeCell ref="C25:L25"/>
    <mergeCell ref="M25:AE25"/>
    <mergeCell ref="A26:B26"/>
    <mergeCell ref="F26:AE26"/>
    <mergeCell ref="A29:C30"/>
    <mergeCell ref="D29:I29"/>
    <mergeCell ref="J29:K29"/>
    <mergeCell ref="L29:R29"/>
    <mergeCell ref="S29:U29"/>
    <mergeCell ref="G36:K36"/>
    <mergeCell ref="M36:P36"/>
    <mergeCell ref="R36:AF38"/>
    <mergeCell ref="A37:E37"/>
    <mergeCell ref="G37:K37"/>
    <mergeCell ref="M37:P37"/>
    <mergeCell ref="A38:E38"/>
    <mergeCell ref="G42:AF42"/>
    <mergeCell ref="A31:I31"/>
    <mergeCell ref="J31:K31"/>
    <mergeCell ref="L31:R31"/>
    <mergeCell ref="S31:U31"/>
    <mergeCell ref="V31:AF31"/>
    <mergeCell ref="A34:E34"/>
    <mergeCell ref="F34:N34"/>
    <mergeCell ref="O34:P34"/>
    <mergeCell ref="R34:AF35"/>
    <mergeCell ref="A35:E35"/>
    <mergeCell ref="O35:P35"/>
    <mergeCell ref="A43:AF44"/>
    <mergeCell ref="A47:AF48"/>
    <mergeCell ref="C23:J23"/>
    <mergeCell ref="K23:AE23"/>
    <mergeCell ref="V29:AF29"/>
    <mergeCell ref="V30:AF30"/>
    <mergeCell ref="U39:V39"/>
    <mergeCell ref="Y39:AC39"/>
    <mergeCell ref="AD39:AF39"/>
    <mergeCell ref="H40:I40"/>
    <mergeCell ref="K40:L40"/>
    <mergeCell ref="O40:P40"/>
    <mergeCell ref="R40:S40"/>
    <mergeCell ref="U40:V40"/>
    <mergeCell ref="Y40:AC40"/>
    <mergeCell ref="AD40:AF40"/>
    <mergeCell ref="F38:O38"/>
    <mergeCell ref="A39:E40"/>
    <mergeCell ref="H39:I39"/>
    <mergeCell ref="K39:L39"/>
    <mergeCell ref="O39:P39"/>
    <mergeCell ref="R39:S39"/>
    <mergeCell ref="F35:N35"/>
    <mergeCell ref="A36:E36"/>
  </mergeCells>
  <phoneticPr fontId="1"/>
  <dataValidations count="3">
    <dataValidation type="list" allowBlank="1" showInputMessage="1" showErrorMessage="1" sqref="F36:F37 L36:L37" xr:uid="{BCD72FE8-EB77-4E55-BEA3-78B50DBCF831}">
      <formula1>"○"</formula1>
    </dataValidation>
    <dataValidation type="list" allowBlank="1" showInputMessage="1" showErrorMessage="1" sqref="Y19 O19:O20 K19:K20 G19:G20" xr:uid="{2B16CD74-6283-4783-B023-7B90BA983DB3}">
      <formula1>"　,○"</formula1>
    </dataValidation>
    <dataValidation type="list" allowBlank="1" showInputMessage="1" showErrorMessage="1" sqref="A19:A27" xr:uid="{9544FD87-8802-459D-A88D-DD41393925BC}">
      <formula1>"○,×"</formula1>
    </dataValidation>
  </dataValidations>
  <pageMargins left="0.70866141732283472" right="0.31496062992125984" top="0.55118110236220474" bottom="0.35433070866141736" header="0.31496062992125984" footer="0.31496062992125984"/>
  <pageSetup paperSize="9" scale="93" orientation="portrait" r:id="rId1"/>
  <headerFooter>
    <oddHeader>&amp;L&amp;"ＭＳ Ｐ明朝,標準"&amp;8別記第１号様式（第7条関係）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AF45"/>
  <sheetViews>
    <sheetView view="pageBreakPreview" zoomScale="103" zoomScaleNormal="85" zoomScaleSheetLayoutView="103" workbookViewId="0">
      <selection activeCell="P20" sqref="P20"/>
    </sheetView>
  </sheetViews>
  <sheetFormatPr defaultColWidth="9" defaultRowHeight="12.75" x14ac:dyDescent="0.25"/>
  <cols>
    <col min="1" max="1" width="1.46484375" style="6" customWidth="1"/>
    <col min="2" max="2" width="3.265625" style="6" customWidth="1"/>
    <col min="3" max="3" width="6.73046875" style="6" customWidth="1"/>
    <col min="4" max="4" width="6" style="6" customWidth="1"/>
    <col min="5" max="11" width="7.46484375" style="6" customWidth="1"/>
    <col min="12" max="12" width="2.265625" style="6" customWidth="1"/>
    <col min="13" max="13" width="3.73046875" style="16" customWidth="1"/>
    <col min="14" max="14" width="1.86328125" style="6" customWidth="1"/>
    <col min="15" max="15" width="4.265625" style="17" bestFit="1" customWidth="1"/>
    <col min="16" max="16" width="2.1328125" style="6" customWidth="1"/>
    <col min="17" max="17" width="7.59765625" style="6" customWidth="1"/>
    <col min="18" max="18" width="1.3984375" style="6" customWidth="1"/>
    <col min="19" max="19" width="2.59765625" style="6" customWidth="1"/>
    <col min="20" max="21" width="2.1328125" style="6" customWidth="1"/>
    <col min="22" max="22" width="2.46484375" style="6" customWidth="1"/>
    <col min="23" max="23" width="2.1328125" style="6" customWidth="1"/>
    <col min="24" max="25" width="9" style="6"/>
    <col min="26" max="26" width="12.3984375" style="6" customWidth="1"/>
    <col min="27" max="16384" width="9" style="6"/>
  </cols>
  <sheetData>
    <row r="1" spans="1:23" s="8" customFormat="1" ht="25.15" customHeight="1" x14ac:dyDescent="0.25">
      <c r="A1" s="64"/>
      <c r="B1" s="64"/>
      <c r="C1" s="64"/>
      <c r="D1" s="64"/>
      <c r="E1" s="64"/>
      <c r="F1" s="869">
        <f>'1.事業計画書'!M1</f>
        <v>0</v>
      </c>
      <c r="G1" s="869"/>
      <c r="H1" s="64" t="s">
        <v>196</v>
      </c>
      <c r="I1" s="64"/>
      <c r="J1" s="64"/>
      <c r="K1" s="64"/>
      <c r="L1" s="64"/>
      <c r="M1" s="64"/>
      <c r="N1" s="64"/>
      <c r="O1" s="64"/>
      <c r="P1" s="64"/>
      <c r="Q1" s="64"/>
      <c r="R1" s="64"/>
      <c r="S1" s="64"/>
    </row>
    <row r="2" spans="1:23" s="8" customFormat="1" ht="10.5" customHeight="1" x14ac:dyDescent="0.25">
      <c r="A2" s="65"/>
      <c r="B2" s="65"/>
      <c r="C2" s="65"/>
      <c r="D2" s="65"/>
      <c r="E2" s="65"/>
      <c r="F2" s="65"/>
      <c r="G2" s="65"/>
      <c r="H2" s="65"/>
      <c r="I2" s="65"/>
      <c r="J2" s="65"/>
      <c r="K2" s="65"/>
      <c r="L2" s="65"/>
      <c r="M2" s="66"/>
      <c r="N2" s="65"/>
      <c r="O2" s="67"/>
      <c r="P2" s="65"/>
      <c r="Q2" s="65"/>
      <c r="R2" s="65"/>
      <c r="S2" s="65"/>
    </row>
    <row r="3" spans="1:23" s="7" customFormat="1" ht="18.75" customHeight="1" x14ac:dyDescent="0.25">
      <c r="A3" s="68" t="s">
        <v>41</v>
      </c>
      <c r="B3" s="69"/>
      <c r="C3" s="69"/>
      <c r="D3" s="69"/>
      <c r="E3" s="870">
        <f>'1.事業計画書'!G3</f>
        <v>0</v>
      </c>
      <c r="F3" s="870"/>
      <c r="G3" s="870"/>
      <c r="H3" s="870"/>
      <c r="I3" s="870"/>
      <c r="J3" s="484"/>
      <c r="K3" s="70"/>
      <c r="L3" s="70"/>
      <c r="M3" s="71"/>
      <c r="N3" s="70"/>
      <c r="O3" s="72"/>
      <c r="P3" s="70"/>
      <c r="Q3" s="70"/>
      <c r="R3" s="70"/>
      <c r="S3" s="70"/>
    </row>
    <row r="4" spans="1:23" s="7" customFormat="1" ht="5.25" customHeight="1" x14ac:dyDescent="0.25">
      <c r="A4" s="73"/>
      <c r="B4" s="70"/>
      <c r="C4" s="70"/>
      <c r="D4" s="70"/>
      <c r="E4" s="70"/>
      <c r="F4" s="70"/>
      <c r="G4" s="70"/>
      <c r="H4" s="70"/>
      <c r="I4" s="70"/>
      <c r="J4" s="70"/>
      <c r="K4" s="70"/>
      <c r="L4" s="70"/>
      <c r="M4" s="71"/>
      <c r="N4" s="70"/>
      <c r="O4" s="72"/>
      <c r="P4" s="70"/>
      <c r="Q4" s="70"/>
      <c r="R4" s="70"/>
      <c r="S4" s="70"/>
    </row>
    <row r="5" spans="1:23" s="7" customFormat="1" ht="16.5" customHeight="1" x14ac:dyDescent="0.25">
      <c r="A5" s="73" t="s">
        <v>131</v>
      </c>
      <c r="B5" s="70"/>
      <c r="C5" s="70"/>
      <c r="D5" s="70"/>
      <c r="E5" s="70"/>
      <c r="F5" s="70"/>
      <c r="G5" s="70"/>
      <c r="H5" s="70"/>
      <c r="I5" s="70"/>
      <c r="J5" s="70"/>
      <c r="K5" s="70"/>
      <c r="L5" s="70"/>
      <c r="M5" s="71"/>
      <c r="N5" s="70"/>
      <c r="O5" s="72"/>
      <c r="P5" s="70"/>
      <c r="Q5" s="70"/>
      <c r="R5" s="70"/>
      <c r="S5" s="70"/>
    </row>
    <row r="6" spans="1:23" s="7" customFormat="1" ht="3.75" customHeight="1" x14ac:dyDescent="0.25">
      <c r="A6" s="73"/>
      <c r="B6" s="70"/>
      <c r="C6" s="70"/>
      <c r="D6" s="70"/>
      <c r="E6" s="70"/>
      <c r="F6" s="70"/>
      <c r="G6" s="70"/>
      <c r="H6" s="70"/>
      <c r="I6" s="70"/>
      <c r="J6" s="70"/>
      <c r="K6" s="70"/>
      <c r="L6" s="70"/>
      <c r="M6" s="71"/>
      <c r="N6" s="70"/>
      <c r="O6" s="72"/>
      <c r="P6" s="70"/>
      <c r="Q6" s="70"/>
      <c r="R6" s="70"/>
      <c r="S6" s="70"/>
    </row>
    <row r="7" spans="1:23" s="3" customFormat="1" ht="18" customHeight="1" x14ac:dyDescent="0.25">
      <c r="A7" s="73" t="s">
        <v>65</v>
      </c>
      <c r="B7" s="73"/>
      <c r="C7" s="73"/>
      <c r="D7" s="73"/>
      <c r="E7" s="73"/>
      <c r="F7" s="73"/>
      <c r="G7" s="73"/>
      <c r="H7" s="73"/>
      <c r="I7" s="73"/>
      <c r="J7" s="73"/>
      <c r="K7" s="73"/>
      <c r="L7" s="73"/>
      <c r="M7" s="74"/>
      <c r="N7" s="73"/>
      <c r="O7" s="75"/>
      <c r="P7" s="73"/>
      <c r="Q7" s="73"/>
      <c r="R7" s="73"/>
      <c r="S7" s="73"/>
    </row>
    <row r="8" spans="1:23" s="3" customFormat="1" ht="17.25" customHeight="1" x14ac:dyDescent="0.25">
      <c r="A8" s="73"/>
      <c r="B8" s="884" t="s">
        <v>75</v>
      </c>
      <c r="C8" s="886" t="s">
        <v>66</v>
      </c>
      <c r="D8" s="887"/>
      <c r="E8" s="883" t="s">
        <v>25</v>
      </c>
      <c r="F8" s="883"/>
      <c r="G8" s="883"/>
      <c r="H8" s="883"/>
      <c r="I8" s="883"/>
      <c r="J8" s="883"/>
      <c r="K8" s="883"/>
      <c r="L8" s="76"/>
      <c r="M8" s="890" t="s">
        <v>112</v>
      </c>
      <c r="N8" s="876"/>
      <c r="O8" s="876"/>
      <c r="P8" s="876"/>
      <c r="Q8" s="877"/>
      <c r="R8" s="211"/>
      <c r="S8" s="211"/>
    </row>
    <row r="9" spans="1:23" s="3" customFormat="1" ht="16.5" customHeight="1" x14ac:dyDescent="0.25">
      <c r="A9" s="73"/>
      <c r="B9" s="882"/>
      <c r="C9" s="888"/>
      <c r="D9" s="889"/>
      <c r="E9" s="77" t="s">
        <v>59</v>
      </c>
      <c r="F9" s="78" t="s">
        <v>60</v>
      </c>
      <c r="G9" s="78" t="s">
        <v>61</v>
      </c>
      <c r="H9" s="78" t="s">
        <v>62</v>
      </c>
      <c r="I9" s="78" t="s">
        <v>63</v>
      </c>
      <c r="J9" s="186" t="s">
        <v>64</v>
      </c>
      <c r="K9" s="187" t="s">
        <v>16</v>
      </c>
      <c r="L9" s="76"/>
      <c r="M9" s="890" t="s">
        <v>122</v>
      </c>
      <c r="N9" s="876"/>
      <c r="O9" s="876"/>
      <c r="P9" s="876"/>
      <c r="Q9" s="79" t="s">
        <v>250</v>
      </c>
      <c r="R9" s="212"/>
      <c r="S9" s="212"/>
    </row>
    <row r="10" spans="1:23" s="3" customFormat="1" ht="26.25" customHeight="1" x14ac:dyDescent="0.25">
      <c r="A10" s="73"/>
      <c r="B10" s="882"/>
      <c r="C10" s="891" t="s">
        <v>67</v>
      </c>
      <c r="D10" s="891"/>
      <c r="E10" s="504"/>
      <c r="F10" s="508"/>
      <c r="G10" s="508"/>
      <c r="H10" s="508"/>
      <c r="I10" s="508"/>
      <c r="J10" s="512"/>
      <c r="K10" s="485">
        <f>SUM(E10:J10)</f>
        <v>0</v>
      </c>
      <c r="L10" s="80"/>
      <c r="M10" s="486">
        <f>K10</f>
        <v>0</v>
      </c>
      <c r="N10" s="81" t="s">
        <v>123</v>
      </c>
      <c r="O10" s="82">
        <v>1</v>
      </c>
      <c r="P10" s="81" t="s">
        <v>124</v>
      </c>
      <c r="Q10" s="487">
        <f>ROUNDUP(M10*O10,0)</f>
        <v>0</v>
      </c>
      <c r="R10" s="213"/>
      <c r="S10" s="213"/>
    </row>
    <row r="11" spans="1:23" s="3" customFormat="1" ht="26.25" customHeight="1" x14ac:dyDescent="0.25">
      <c r="A11" s="73"/>
      <c r="B11" s="882"/>
      <c r="C11" s="892" t="s">
        <v>68</v>
      </c>
      <c r="D11" s="892"/>
      <c r="E11" s="505"/>
      <c r="F11" s="509"/>
      <c r="G11" s="509"/>
      <c r="H11" s="509"/>
      <c r="I11" s="509"/>
      <c r="J11" s="513"/>
      <c r="K11" s="488">
        <f>SUM(E11:J11)</f>
        <v>0</v>
      </c>
      <c r="L11" s="80"/>
      <c r="M11" s="489">
        <f>K11</f>
        <v>0</v>
      </c>
      <c r="N11" s="83" t="s">
        <v>123</v>
      </c>
      <c r="O11" s="84">
        <v>0.83333333333333337</v>
      </c>
      <c r="P11" s="83" t="s">
        <v>124</v>
      </c>
      <c r="Q11" s="490">
        <f t="shared" ref="Q11:Q15" si="0">ROUNDUP(M11*O11,0)</f>
        <v>0</v>
      </c>
      <c r="R11" s="213">
        <f>I11*$M$11</f>
        <v>0</v>
      </c>
      <c r="S11" s="213">
        <f>J11*$M$11</f>
        <v>0</v>
      </c>
    </row>
    <row r="12" spans="1:23" s="3" customFormat="1" ht="26.25" customHeight="1" x14ac:dyDescent="0.25">
      <c r="A12" s="73"/>
      <c r="B12" s="882"/>
      <c r="C12" s="893" t="s">
        <v>69</v>
      </c>
      <c r="D12" s="893"/>
      <c r="E12" s="506"/>
      <c r="F12" s="510"/>
      <c r="G12" s="510"/>
      <c r="H12" s="510"/>
      <c r="I12" s="510"/>
      <c r="J12" s="514"/>
      <c r="K12" s="491">
        <f t="shared" ref="K12:K16" si="1">SUM(E12:J12)</f>
        <v>0</v>
      </c>
      <c r="L12" s="80"/>
      <c r="M12" s="492">
        <f t="shared" ref="M12:M15" si="2">K12</f>
        <v>0</v>
      </c>
      <c r="N12" s="85" t="s">
        <v>123</v>
      </c>
      <c r="O12" s="86">
        <v>0.66666666666666663</v>
      </c>
      <c r="P12" s="85" t="s">
        <v>124</v>
      </c>
      <c r="Q12" s="493">
        <f t="shared" si="0"/>
        <v>0</v>
      </c>
      <c r="R12" s="213">
        <f>I12*$M$12</f>
        <v>0</v>
      </c>
      <c r="S12" s="213">
        <f>J12*$M$12</f>
        <v>0</v>
      </c>
    </row>
    <row r="13" spans="1:23" s="3" customFormat="1" ht="26.25" customHeight="1" x14ac:dyDescent="0.25">
      <c r="A13" s="73"/>
      <c r="B13" s="882"/>
      <c r="C13" s="892" t="s">
        <v>70</v>
      </c>
      <c r="D13" s="892"/>
      <c r="E13" s="505"/>
      <c r="F13" s="509"/>
      <c r="G13" s="509"/>
      <c r="H13" s="509"/>
      <c r="I13" s="509"/>
      <c r="J13" s="513"/>
      <c r="K13" s="488">
        <f t="shared" si="1"/>
        <v>0</v>
      </c>
      <c r="L13" s="80"/>
      <c r="M13" s="489">
        <f t="shared" si="2"/>
        <v>0</v>
      </c>
      <c r="N13" s="83" t="s">
        <v>123</v>
      </c>
      <c r="O13" s="84">
        <v>0.5</v>
      </c>
      <c r="P13" s="83" t="s">
        <v>124</v>
      </c>
      <c r="Q13" s="490">
        <f t="shared" si="0"/>
        <v>0</v>
      </c>
      <c r="R13" s="213">
        <f>I13*$M$13</f>
        <v>0</v>
      </c>
      <c r="S13" s="213">
        <f>J13*$M$13</f>
        <v>0</v>
      </c>
    </row>
    <row r="14" spans="1:23" s="3" customFormat="1" ht="26.25" customHeight="1" x14ac:dyDescent="0.25">
      <c r="A14" s="73"/>
      <c r="B14" s="885"/>
      <c r="C14" s="893" t="s">
        <v>71</v>
      </c>
      <c r="D14" s="893"/>
      <c r="E14" s="506"/>
      <c r="F14" s="510"/>
      <c r="G14" s="510"/>
      <c r="H14" s="510"/>
      <c r="I14" s="510"/>
      <c r="J14" s="514"/>
      <c r="K14" s="491">
        <f t="shared" si="1"/>
        <v>0</v>
      </c>
      <c r="L14" s="80"/>
      <c r="M14" s="492">
        <f t="shared" si="2"/>
        <v>0</v>
      </c>
      <c r="N14" s="85" t="s">
        <v>123</v>
      </c>
      <c r="O14" s="86">
        <v>0.33333333333333331</v>
      </c>
      <c r="P14" s="85" t="s">
        <v>124</v>
      </c>
      <c r="Q14" s="493">
        <f t="shared" si="0"/>
        <v>0</v>
      </c>
      <c r="R14" s="213">
        <f>I14*$M$14</f>
        <v>0</v>
      </c>
      <c r="S14" s="213">
        <f>J14*$M$14</f>
        <v>0</v>
      </c>
    </row>
    <row r="15" spans="1:23" s="3" customFormat="1" ht="26.25" customHeight="1" x14ac:dyDescent="0.25">
      <c r="A15" s="73"/>
      <c r="B15" s="885"/>
      <c r="C15" s="892" t="s">
        <v>72</v>
      </c>
      <c r="D15" s="892"/>
      <c r="E15" s="505"/>
      <c r="F15" s="509"/>
      <c r="G15" s="509"/>
      <c r="H15" s="509"/>
      <c r="I15" s="509"/>
      <c r="J15" s="513"/>
      <c r="K15" s="488">
        <f t="shared" si="1"/>
        <v>0</v>
      </c>
      <c r="L15" s="80"/>
      <c r="M15" s="489">
        <f t="shared" si="2"/>
        <v>0</v>
      </c>
      <c r="N15" s="83" t="s">
        <v>123</v>
      </c>
      <c r="O15" s="84">
        <v>0.16666666666666666</v>
      </c>
      <c r="P15" s="83" t="s">
        <v>124</v>
      </c>
      <c r="Q15" s="490">
        <f t="shared" si="0"/>
        <v>0</v>
      </c>
      <c r="R15" s="213">
        <f>I15*$M$15</f>
        <v>0</v>
      </c>
      <c r="S15" s="213">
        <f>J15*$M$15</f>
        <v>0</v>
      </c>
    </row>
    <row r="16" spans="1:23" s="3" customFormat="1" ht="26.25" customHeight="1" thickBot="1" x14ac:dyDescent="0.3">
      <c r="A16" s="73"/>
      <c r="B16" s="885"/>
      <c r="C16" s="894" t="s">
        <v>73</v>
      </c>
      <c r="D16" s="894"/>
      <c r="E16" s="507"/>
      <c r="F16" s="511"/>
      <c r="G16" s="511"/>
      <c r="H16" s="511"/>
      <c r="I16" s="511"/>
      <c r="J16" s="515"/>
      <c r="K16" s="494">
        <f t="shared" si="1"/>
        <v>0</v>
      </c>
      <c r="L16" s="80"/>
      <c r="M16" s="872" t="s">
        <v>180</v>
      </c>
      <c r="N16" s="873"/>
      <c r="O16" s="873"/>
      <c r="P16" s="874"/>
      <c r="Q16" s="516"/>
      <c r="R16" s="213"/>
      <c r="S16" s="213"/>
      <c r="W16" s="9"/>
    </row>
    <row r="17" spans="1:19" s="3" customFormat="1" ht="26.25" customHeight="1" thickTop="1" thickBot="1" x14ac:dyDescent="0.3">
      <c r="A17" s="73"/>
      <c r="B17" s="875" t="s">
        <v>16</v>
      </c>
      <c r="C17" s="876"/>
      <c r="D17" s="877"/>
      <c r="E17" s="495">
        <f>SUM(E10:E16)</f>
        <v>0</v>
      </c>
      <c r="F17" s="496">
        <f t="shared" ref="F17:J17" si="3">SUM(F10:F16)</f>
        <v>0</v>
      </c>
      <c r="G17" s="496">
        <f t="shared" si="3"/>
        <v>0</v>
      </c>
      <c r="H17" s="496">
        <f t="shared" si="3"/>
        <v>0</v>
      </c>
      <c r="I17" s="496">
        <f t="shared" si="3"/>
        <v>0</v>
      </c>
      <c r="J17" s="497">
        <f t="shared" si="3"/>
        <v>0</v>
      </c>
      <c r="K17" s="498">
        <f>SUM(E17:J17)</f>
        <v>0</v>
      </c>
      <c r="L17" s="80"/>
      <c r="M17" s="878">
        <f>SUM(N10:N16)</f>
        <v>0</v>
      </c>
      <c r="N17" s="879"/>
      <c r="O17" s="879"/>
      <c r="P17" s="880"/>
      <c r="Q17" s="499">
        <f t="shared" ref="Q17:S17" si="4">SUM(Q10:Q16)</f>
        <v>0</v>
      </c>
      <c r="R17" s="213">
        <f t="shared" si="4"/>
        <v>0</v>
      </c>
      <c r="S17" s="213">
        <f t="shared" si="4"/>
        <v>0</v>
      </c>
    </row>
    <row r="18" spans="1:19" s="3" customFormat="1" ht="21.75" customHeight="1" thickTop="1" x14ac:dyDescent="0.25">
      <c r="A18" s="73"/>
      <c r="B18" s="87"/>
      <c r="C18" s="87"/>
      <c r="D18" s="87"/>
      <c r="E18" s="88"/>
      <c r="F18" s="88"/>
      <c r="G18" s="88"/>
      <c r="H18" s="88"/>
      <c r="I18" s="88"/>
      <c r="J18" s="88"/>
      <c r="K18" s="88"/>
      <c r="L18" s="73"/>
      <c r="M18" s="89"/>
      <c r="N18" s="90"/>
      <c r="O18" s="75"/>
      <c r="P18" s="90"/>
      <c r="Q18" s="90"/>
      <c r="R18" s="90"/>
      <c r="S18" s="90"/>
    </row>
    <row r="19" spans="1:19" s="3" customFormat="1" ht="18" customHeight="1" x14ac:dyDescent="0.25">
      <c r="A19" s="73"/>
      <c r="B19" s="881" t="s">
        <v>169</v>
      </c>
      <c r="C19" s="883" t="s">
        <v>36</v>
      </c>
      <c r="D19" s="883"/>
      <c r="E19" s="77" t="s">
        <v>59</v>
      </c>
      <c r="F19" s="78" t="s">
        <v>60</v>
      </c>
      <c r="G19" s="78" t="s">
        <v>61</v>
      </c>
      <c r="H19" s="78" t="s">
        <v>62</v>
      </c>
      <c r="I19" s="78" t="s">
        <v>63</v>
      </c>
      <c r="J19" s="186" t="s">
        <v>64</v>
      </c>
      <c r="K19" s="187" t="s">
        <v>16</v>
      </c>
      <c r="L19" s="76"/>
      <c r="M19" s="74"/>
      <c r="N19" s="91"/>
      <c r="O19" s="92"/>
      <c r="P19" s="91"/>
      <c r="Q19" s="91"/>
      <c r="R19" s="91"/>
      <c r="S19" s="91"/>
    </row>
    <row r="20" spans="1:19" s="3" customFormat="1" ht="26.25" customHeight="1" x14ac:dyDescent="0.25">
      <c r="A20" s="73"/>
      <c r="B20" s="882"/>
      <c r="C20" s="517"/>
      <c r="D20" s="94" t="s">
        <v>74</v>
      </c>
      <c r="E20" s="504"/>
      <c r="F20" s="508"/>
      <c r="G20" s="508"/>
      <c r="H20" s="508"/>
      <c r="I20" s="508"/>
      <c r="J20" s="512"/>
      <c r="K20" s="500">
        <f>SUM(E20:J20)</f>
        <v>0</v>
      </c>
      <c r="L20" s="80"/>
      <c r="M20" s="74"/>
      <c r="N20" s="73"/>
      <c r="O20" s="75"/>
      <c r="P20" s="73"/>
      <c r="Q20" s="73"/>
      <c r="R20" s="73"/>
      <c r="S20" s="73"/>
    </row>
    <row r="21" spans="1:19" s="3" customFormat="1" ht="26.25" customHeight="1" x14ac:dyDescent="0.25">
      <c r="A21" s="73"/>
      <c r="B21" s="882"/>
      <c r="C21" s="518"/>
      <c r="D21" s="96" t="s">
        <v>74</v>
      </c>
      <c r="E21" s="505"/>
      <c r="F21" s="509"/>
      <c r="G21" s="509"/>
      <c r="H21" s="509"/>
      <c r="I21" s="509"/>
      <c r="J21" s="513"/>
      <c r="K21" s="501">
        <f t="shared" ref="K21:K25" si="5">SUM(E21:J21)</f>
        <v>0</v>
      </c>
      <c r="L21" s="80"/>
      <c r="M21" s="74"/>
      <c r="N21" s="73"/>
      <c r="O21" s="75"/>
      <c r="P21" s="73"/>
      <c r="Q21" s="73"/>
      <c r="R21" s="73"/>
      <c r="S21" s="73"/>
    </row>
    <row r="22" spans="1:19" s="3" customFormat="1" ht="26.25" customHeight="1" x14ac:dyDescent="0.25">
      <c r="A22" s="73"/>
      <c r="B22" s="882"/>
      <c r="C22" s="519"/>
      <c r="D22" s="97" t="s">
        <v>74</v>
      </c>
      <c r="E22" s="506"/>
      <c r="F22" s="510"/>
      <c r="G22" s="510"/>
      <c r="H22" s="510"/>
      <c r="I22" s="510"/>
      <c r="J22" s="514"/>
      <c r="K22" s="502">
        <f t="shared" si="5"/>
        <v>0</v>
      </c>
      <c r="L22" s="80"/>
      <c r="M22" s="74"/>
      <c r="N22" s="73"/>
      <c r="O22" s="75"/>
      <c r="P22" s="73"/>
      <c r="Q22" s="73"/>
      <c r="R22" s="73"/>
      <c r="S22" s="73"/>
    </row>
    <row r="23" spans="1:19" s="3" customFormat="1" ht="26.25" customHeight="1" x14ac:dyDescent="0.25">
      <c r="A23" s="73"/>
      <c r="B23" s="882"/>
      <c r="C23" s="518"/>
      <c r="D23" s="96" t="s">
        <v>74</v>
      </c>
      <c r="E23" s="505"/>
      <c r="F23" s="509"/>
      <c r="G23" s="509"/>
      <c r="H23" s="509"/>
      <c r="I23" s="509"/>
      <c r="J23" s="513"/>
      <c r="K23" s="501">
        <f t="shared" si="5"/>
        <v>0</v>
      </c>
      <c r="L23" s="80"/>
      <c r="M23" s="74"/>
      <c r="N23" s="73"/>
      <c r="O23" s="75"/>
      <c r="P23" s="73"/>
      <c r="Q23" s="73"/>
      <c r="R23" s="73"/>
      <c r="S23" s="73"/>
    </row>
    <row r="24" spans="1:19" s="3" customFormat="1" ht="26.25" customHeight="1" x14ac:dyDescent="0.25">
      <c r="A24" s="73"/>
      <c r="B24" s="882"/>
      <c r="C24" s="519"/>
      <c r="D24" s="97" t="s">
        <v>74</v>
      </c>
      <c r="E24" s="506"/>
      <c r="F24" s="510"/>
      <c r="G24" s="510"/>
      <c r="H24" s="510"/>
      <c r="I24" s="510"/>
      <c r="J24" s="514"/>
      <c r="K24" s="502">
        <f t="shared" si="5"/>
        <v>0</v>
      </c>
      <c r="L24" s="80"/>
      <c r="M24" s="74"/>
      <c r="N24" s="73"/>
      <c r="O24" s="75"/>
      <c r="P24" s="73"/>
      <c r="Q24" s="73"/>
      <c r="R24" s="73"/>
      <c r="S24" s="73"/>
    </row>
    <row r="25" spans="1:19" s="3" customFormat="1" ht="26.25" customHeight="1" x14ac:dyDescent="0.25">
      <c r="A25" s="73"/>
      <c r="B25" s="882"/>
      <c r="C25" s="520"/>
      <c r="D25" s="99" t="s">
        <v>74</v>
      </c>
      <c r="E25" s="521"/>
      <c r="F25" s="522"/>
      <c r="G25" s="522"/>
      <c r="H25" s="522"/>
      <c r="I25" s="522"/>
      <c r="J25" s="523"/>
      <c r="K25" s="503">
        <f t="shared" si="5"/>
        <v>0</v>
      </c>
      <c r="L25" s="80"/>
      <c r="M25" s="74"/>
      <c r="N25" s="73"/>
      <c r="O25" s="75"/>
      <c r="P25" s="73"/>
      <c r="Q25" s="73"/>
      <c r="R25" s="73"/>
      <c r="S25" s="73"/>
    </row>
    <row r="26" spans="1:19" s="3" customFormat="1" ht="26.25" customHeight="1" x14ac:dyDescent="0.25">
      <c r="A26" s="18"/>
      <c r="B26" s="890" t="s">
        <v>16</v>
      </c>
      <c r="C26" s="876"/>
      <c r="D26" s="877"/>
      <c r="E26" s="495">
        <f>SUM(E20:E25)</f>
        <v>0</v>
      </c>
      <c r="F26" s="496">
        <f t="shared" ref="F26:K26" si="6">SUM(F20:F25)</f>
        <v>0</v>
      </c>
      <c r="G26" s="496">
        <f t="shared" si="6"/>
        <v>0</v>
      </c>
      <c r="H26" s="496">
        <f t="shared" si="6"/>
        <v>0</v>
      </c>
      <c r="I26" s="496">
        <f t="shared" si="6"/>
        <v>0</v>
      </c>
      <c r="J26" s="497">
        <f t="shared" si="6"/>
        <v>0</v>
      </c>
      <c r="K26" s="498">
        <f t="shared" si="6"/>
        <v>0</v>
      </c>
      <c r="L26" s="80"/>
      <c r="M26" s="74"/>
      <c r="N26" s="73"/>
      <c r="O26" s="75"/>
      <c r="P26" s="73"/>
      <c r="Q26" s="73"/>
      <c r="R26" s="73"/>
      <c r="S26" s="73"/>
    </row>
    <row r="27" spans="1:19" s="3" customFormat="1" ht="4.5" customHeight="1" x14ac:dyDescent="0.25">
      <c r="A27" s="73"/>
      <c r="B27" s="100"/>
      <c r="C27" s="73"/>
      <c r="D27" s="73"/>
      <c r="E27" s="73"/>
      <c r="F27" s="73"/>
      <c r="G27" s="73"/>
      <c r="H27" s="73"/>
      <c r="I27" s="73"/>
      <c r="J27" s="73"/>
      <c r="K27" s="73"/>
      <c r="L27" s="73"/>
      <c r="M27" s="74"/>
      <c r="N27" s="73"/>
      <c r="O27" s="75"/>
      <c r="P27" s="73"/>
      <c r="Q27" s="73"/>
      <c r="R27" s="73"/>
      <c r="S27" s="73"/>
    </row>
    <row r="28" spans="1:19" s="3" customFormat="1" ht="11.25" customHeight="1" x14ac:dyDescent="0.25">
      <c r="A28" s="73"/>
      <c r="B28" s="101" t="s">
        <v>332</v>
      </c>
      <c r="C28" s="73"/>
      <c r="D28" s="73"/>
      <c r="E28" s="73"/>
      <c r="F28" s="73"/>
      <c r="G28" s="73"/>
      <c r="H28" s="73"/>
      <c r="I28" s="73"/>
      <c r="J28" s="73"/>
      <c r="K28" s="73"/>
      <c r="L28" s="73"/>
      <c r="M28" s="74"/>
      <c r="N28" s="73"/>
      <c r="O28" s="75"/>
      <c r="P28" s="73"/>
      <c r="Q28" s="73"/>
      <c r="R28" s="73"/>
      <c r="S28" s="73"/>
    </row>
    <row r="29" spans="1:19" s="3" customFormat="1" ht="11.25" customHeight="1" x14ac:dyDescent="0.25">
      <c r="A29" s="73"/>
      <c r="B29" s="101" t="s">
        <v>251</v>
      </c>
      <c r="C29" s="101"/>
      <c r="D29" s="101"/>
      <c r="E29" s="73"/>
      <c r="F29" s="73"/>
      <c r="G29" s="73"/>
      <c r="H29" s="73"/>
      <c r="I29" s="73"/>
      <c r="J29" s="73"/>
      <c r="K29" s="73"/>
      <c r="L29" s="73"/>
      <c r="M29" s="74"/>
      <c r="N29" s="73"/>
      <c r="O29" s="75"/>
      <c r="P29" s="73"/>
      <c r="Q29" s="73"/>
      <c r="R29" s="73"/>
      <c r="S29" s="73"/>
    </row>
    <row r="30" spans="1:19" s="3" customFormat="1" ht="11.25" customHeight="1" x14ac:dyDescent="0.25">
      <c r="A30" s="73"/>
      <c r="B30" s="102" t="s">
        <v>252</v>
      </c>
      <c r="C30" s="101"/>
      <c r="D30" s="73"/>
      <c r="E30" s="73"/>
      <c r="F30" s="73"/>
      <c r="G30" s="102"/>
      <c r="H30" s="73"/>
      <c r="I30" s="73"/>
      <c r="J30" s="73"/>
      <c r="K30" s="73"/>
      <c r="L30" s="73"/>
      <c r="M30" s="74"/>
      <c r="N30" s="73"/>
      <c r="O30" s="75"/>
      <c r="P30" s="73"/>
      <c r="Q30" s="73"/>
      <c r="R30" s="73"/>
      <c r="S30" s="73"/>
    </row>
    <row r="31" spans="1:19" s="3" customFormat="1" ht="11.25" customHeight="1" x14ac:dyDescent="0.25">
      <c r="A31" s="18"/>
      <c r="B31" s="102"/>
      <c r="C31" s="102" t="s">
        <v>253</v>
      </c>
      <c r="D31" s="73"/>
      <c r="E31" s="73"/>
      <c r="F31" s="73"/>
      <c r="G31" s="102"/>
      <c r="H31" s="73"/>
      <c r="I31" s="73"/>
      <c r="J31" s="73"/>
      <c r="K31" s="73"/>
      <c r="L31" s="73"/>
      <c r="M31" s="74"/>
      <c r="N31" s="73"/>
      <c r="O31" s="75"/>
      <c r="P31" s="73"/>
      <c r="Q31" s="73"/>
      <c r="R31" s="73"/>
      <c r="S31" s="73"/>
    </row>
    <row r="32" spans="1:19" s="3" customFormat="1" ht="11.25" customHeight="1" x14ac:dyDescent="0.25">
      <c r="A32" s="73"/>
      <c r="B32" s="73"/>
      <c r="C32" s="102" t="s">
        <v>254</v>
      </c>
      <c r="D32" s="73"/>
      <c r="E32" s="73"/>
      <c r="F32" s="101" t="s">
        <v>255</v>
      </c>
      <c r="G32" s="102"/>
      <c r="H32" s="73"/>
      <c r="I32" s="73"/>
      <c r="J32" s="73"/>
      <c r="K32" s="73"/>
      <c r="L32" s="73"/>
      <c r="M32" s="74"/>
      <c r="N32" s="73"/>
      <c r="O32" s="75"/>
      <c r="P32" s="73"/>
      <c r="Q32" s="73"/>
      <c r="R32" s="73"/>
      <c r="S32" s="73"/>
    </row>
    <row r="33" spans="1:32" s="3" customFormat="1" ht="11.25" customHeight="1" x14ac:dyDescent="0.25">
      <c r="A33" s="73"/>
      <c r="B33" s="102" t="s">
        <v>256</v>
      </c>
      <c r="C33" s="102"/>
      <c r="D33" s="73"/>
      <c r="E33" s="73"/>
      <c r="F33" s="102"/>
      <c r="G33" s="73"/>
      <c r="H33" s="73"/>
      <c r="I33" s="73"/>
      <c r="J33" s="73"/>
      <c r="K33" s="73"/>
      <c r="L33" s="73"/>
      <c r="M33" s="74"/>
      <c r="N33" s="73"/>
      <c r="O33" s="75"/>
      <c r="P33" s="73"/>
      <c r="Q33" s="73"/>
      <c r="R33" s="73"/>
      <c r="S33" s="73"/>
      <c r="V33" s="11"/>
      <c r="W33" s="15"/>
      <c r="X33" s="15"/>
      <c r="Y33" s="15"/>
      <c r="Z33" s="15"/>
    </row>
    <row r="34" spans="1:32" s="3" customFormat="1" ht="11.25" customHeight="1" x14ac:dyDescent="0.25">
      <c r="A34" s="73"/>
      <c r="B34" s="102"/>
      <c r="C34" s="102" t="s">
        <v>221</v>
      </c>
      <c r="D34" s="73"/>
      <c r="E34" s="73"/>
      <c r="F34" s="102"/>
      <c r="G34" s="73"/>
      <c r="H34" s="73"/>
      <c r="I34" s="73"/>
      <c r="J34" s="73"/>
      <c r="K34" s="73"/>
      <c r="L34" s="73"/>
      <c r="M34" s="74"/>
      <c r="N34" s="73"/>
      <c r="O34" s="75"/>
      <c r="P34" s="73"/>
      <c r="Q34" s="73"/>
      <c r="R34" s="73"/>
      <c r="S34" s="73"/>
      <c r="V34" s="11"/>
      <c r="W34" s="15"/>
      <c r="X34" s="15"/>
      <c r="Y34" s="15"/>
      <c r="Z34" s="15"/>
    </row>
    <row r="35" spans="1:32" s="3" customFormat="1" ht="11.25" customHeight="1" x14ac:dyDescent="0.25">
      <c r="A35" s="18"/>
      <c r="B35" s="102"/>
      <c r="C35" s="102" t="s">
        <v>257</v>
      </c>
      <c r="D35" s="73"/>
      <c r="E35" s="73"/>
      <c r="F35" s="102" t="s">
        <v>258</v>
      </c>
      <c r="G35" s="103"/>
      <c r="H35" s="73"/>
      <c r="I35" s="73"/>
      <c r="J35" s="73"/>
      <c r="K35" s="73"/>
      <c r="L35" s="73"/>
      <c r="M35" s="74"/>
      <c r="N35" s="73"/>
      <c r="O35" s="75"/>
      <c r="P35" s="73"/>
      <c r="Q35" s="73"/>
      <c r="R35" s="73"/>
      <c r="S35" s="73"/>
      <c r="V35" s="11"/>
      <c r="W35" s="11"/>
      <c r="X35" s="11"/>
      <c r="Y35" s="11"/>
      <c r="Z35" s="11"/>
      <c r="AA35" s="11"/>
      <c r="AB35" s="11"/>
      <c r="AC35" s="11"/>
      <c r="AD35" s="4"/>
      <c r="AE35" s="4"/>
      <c r="AF35" s="4"/>
    </row>
    <row r="36" spans="1:32" s="3" customFormat="1" ht="11.25" customHeight="1" x14ac:dyDescent="0.25">
      <c r="A36" s="73"/>
      <c r="B36" s="73"/>
      <c r="C36" s="73"/>
      <c r="D36" s="73"/>
      <c r="E36" s="73"/>
      <c r="F36" s="73"/>
      <c r="G36" s="73"/>
      <c r="H36" s="73"/>
      <c r="I36" s="73"/>
      <c r="J36" s="73"/>
      <c r="K36" s="73"/>
      <c r="L36" s="73"/>
      <c r="M36" s="74"/>
      <c r="N36" s="73"/>
      <c r="O36" s="75"/>
      <c r="P36" s="73"/>
      <c r="Q36" s="73"/>
      <c r="R36" s="73"/>
      <c r="S36" s="73"/>
      <c r="V36" s="12"/>
      <c r="W36" s="11"/>
      <c r="X36" s="15"/>
      <c r="Y36" s="11"/>
      <c r="Z36" s="11"/>
      <c r="AA36" s="11"/>
      <c r="AB36" s="11"/>
      <c r="AC36" s="11"/>
      <c r="AD36" s="4"/>
      <c r="AE36" s="4"/>
      <c r="AF36" s="4"/>
    </row>
    <row r="37" spans="1:32" s="10" customFormat="1" ht="17.25" customHeight="1" x14ac:dyDescent="0.25">
      <c r="A37" s="104"/>
      <c r="B37" s="104" t="s">
        <v>76</v>
      </c>
      <c r="C37" s="104"/>
      <c r="D37" s="104"/>
      <c r="E37" s="104"/>
      <c r="F37" s="104"/>
      <c r="G37" s="104"/>
      <c r="H37" s="104"/>
      <c r="I37" s="104"/>
      <c r="J37" s="104"/>
      <c r="K37" s="104"/>
      <c r="L37" s="104"/>
      <c r="M37" s="105"/>
      <c r="N37" s="104"/>
      <c r="O37" s="106"/>
      <c r="P37" s="104"/>
      <c r="Q37" s="104"/>
      <c r="R37" s="104"/>
      <c r="S37" s="104"/>
    </row>
    <row r="38" spans="1:32" s="10" customFormat="1" ht="17.25" customHeight="1" x14ac:dyDescent="0.25">
      <c r="A38" s="104"/>
      <c r="B38" s="104" t="s">
        <v>77</v>
      </c>
      <c r="C38" s="104"/>
      <c r="D38" s="104"/>
      <c r="E38" s="104"/>
      <c r="F38" s="104"/>
      <c r="G38" s="104"/>
      <c r="H38" s="104"/>
      <c r="I38" s="104"/>
      <c r="J38" s="104"/>
      <c r="K38" s="104"/>
      <c r="L38" s="104"/>
      <c r="M38" s="105"/>
      <c r="N38" s="104"/>
      <c r="O38" s="106"/>
      <c r="P38" s="104"/>
      <c r="Q38" s="104"/>
      <c r="R38" s="104"/>
      <c r="S38" s="104"/>
    </row>
    <row r="39" spans="1:32" s="10" customFormat="1" ht="9.75" customHeight="1" x14ac:dyDescent="0.25">
      <c r="A39" s="104"/>
      <c r="B39" s="104"/>
      <c r="C39" s="104"/>
      <c r="D39" s="104"/>
      <c r="E39" s="104"/>
      <c r="F39" s="104"/>
      <c r="G39" s="104"/>
      <c r="H39" s="104"/>
      <c r="I39" s="104"/>
      <c r="J39" s="104"/>
      <c r="K39" s="104"/>
      <c r="L39" s="104"/>
      <c r="M39" s="105"/>
      <c r="N39" s="104"/>
      <c r="O39" s="106"/>
      <c r="P39" s="104"/>
      <c r="Q39" s="104"/>
      <c r="R39" s="104"/>
      <c r="S39" s="104"/>
    </row>
    <row r="40" spans="1:32" s="10" customFormat="1" ht="12" x14ac:dyDescent="0.25">
      <c r="A40" s="107"/>
      <c r="B40" s="104"/>
      <c r="C40" s="104"/>
      <c r="D40" s="104"/>
      <c r="E40" s="104"/>
      <c r="F40" s="104"/>
      <c r="G40" s="104"/>
      <c r="H40" s="104"/>
      <c r="I40" s="104"/>
      <c r="J40" s="104"/>
      <c r="K40" s="104"/>
      <c r="L40" s="104"/>
      <c r="M40" s="105"/>
      <c r="N40" s="104"/>
      <c r="O40" s="106"/>
      <c r="P40" s="104"/>
      <c r="Q40" s="104"/>
      <c r="R40" s="104"/>
      <c r="S40" s="104"/>
    </row>
    <row r="41" spans="1:32" s="3" customFormat="1" ht="21.75" customHeight="1" x14ac:dyDescent="0.25">
      <c r="A41" s="73"/>
      <c r="B41" s="73"/>
      <c r="C41" s="73"/>
      <c r="D41" s="73"/>
      <c r="E41" s="73"/>
      <c r="F41" s="73"/>
      <c r="G41" s="73" t="s">
        <v>4</v>
      </c>
      <c r="H41" s="73"/>
      <c r="I41" s="871"/>
      <c r="J41" s="871"/>
      <c r="K41" s="871"/>
      <c r="L41" s="871"/>
      <c r="M41" s="871"/>
      <c r="N41" s="871"/>
      <c r="O41" s="871"/>
      <c r="P41" s="871"/>
      <c r="Q41" s="871"/>
      <c r="R41" s="73"/>
      <c r="S41" s="73"/>
    </row>
    <row r="42" spans="1:32" s="3" customFormat="1" ht="12" x14ac:dyDescent="0.25">
      <c r="A42" s="73"/>
      <c r="B42" s="73"/>
      <c r="C42" s="73"/>
      <c r="D42" s="73"/>
      <c r="E42" s="73"/>
      <c r="F42" s="73"/>
      <c r="G42" s="73"/>
      <c r="H42" s="73"/>
      <c r="I42" s="73"/>
      <c r="J42" s="73"/>
      <c r="K42" s="73"/>
      <c r="L42" s="73"/>
      <c r="M42" s="74"/>
      <c r="N42" s="73"/>
      <c r="O42" s="75"/>
      <c r="P42" s="73"/>
      <c r="Q42" s="73"/>
      <c r="R42" s="73"/>
      <c r="S42" s="73"/>
    </row>
    <row r="43" spans="1:32" s="3" customFormat="1" ht="12" x14ac:dyDescent="0.25">
      <c r="A43" s="73"/>
      <c r="B43" s="73"/>
      <c r="C43" s="73"/>
      <c r="D43" s="73"/>
      <c r="E43" s="73"/>
      <c r="F43" s="73"/>
      <c r="G43" s="73"/>
      <c r="H43" s="73"/>
      <c r="I43" s="73"/>
      <c r="J43" s="73"/>
      <c r="K43" s="73"/>
      <c r="L43" s="73"/>
      <c r="M43" s="74"/>
      <c r="N43" s="73"/>
      <c r="O43" s="75"/>
      <c r="P43" s="73"/>
      <c r="Q43" s="73"/>
      <c r="R43" s="73"/>
      <c r="S43" s="73"/>
    </row>
    <row r="44" spans="1:32" s="3" customFormat="1" ht="12" x14ac:dyDescent="0.25">
      <c r="M44" s="13"/>
      <c r="O44" s="14"/>
    </row>
    <row r="45" spans="1:32" s="3" customFormat="1" ht="12" x14ac:dyDescent="0.25">
      <c r="M45" s="13"/>
      <c r="O45" s="14"/>
    </row>
  </sheetData>
  <mergeCells count="21">
    <mergeCell ref="C13:D13"/>
    <mergeCell ref="B26:D26"/>
    <mergeCell ref="C14:D14"/>
    <mergeCell ref="C15:D15"/>
    <mergeCell ref="C16:D16"/>
    <mergeCell ref="F1:G1"/>
    <mergeCell ref="E3:I3"/>
    <mergeCell ref="I41:Q41"/>
    <mergeCell ref="M16:P16"/>
    <mergeCell ref="B17:D17"/>
    <mergeCell ref="M17:P17"/>
    <mergeCell ref="B19:B25"/>
    <mergeCell ref="C19:D19"/>
    <mergeCell ref="B8:B16"/>
    <mergeCell ref="C8:D9"/>
    <mergeCell ref="E8:K8"/>
    <mergeCell ref="M8:Q8"/>
    <mergeCell ref="M9:P9"/>
    <mergeCell ref="C10:D10"/>
    <mergeCell ref="C11:D11"/>
    <mergeCell ref="C12:D12"/>
  </mergeCells>
  <phoneticPr fontId="1"/>
  <pageMargins left="0.70866141732283472" right="0.31496062992125984" top="0.74803149606299213" bottom="0.74803149606299213" header="0.31496062992125984" footer="0.31496062992125984"/>
  <pageSetup paperSize="9" orientation="portrait" r:id="rId1"/>
  <headerFooter>
    <oddHeader>&amp;L&amp;"ＭＳ Ｐ明朝,標準"&amp;8別記第3号様式（第7条関係）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4637-080B-40CE-8BED-D07817413256}">
  <sheetPr>
    <pageSetUpPr fitToPage="1"/>
  </sheetPr>
  <dimension ref="A1:AF45"/>
  <sheetViews>
    <sheetView view="pageBreakPreview" zoomScale="103" zoomScaleNormal="85" zoomScaleSheetLayoutView="103" workbookViewId="0">
      <selection activeCell="F5" sqref="F5"/>
    </sheetView>
  </sheetViews>
  <sheetFormatPr defaultColWidth="9" defaultRowHeight="12.75" x14ac:dyDescent="0.25"/>
  <cols>
    <col min="1" max="1" width="1.46484375" style="6" customWidth="1"/>
    <col min="2" max="2" width="3.265625" style="6" customWidth="1"/>
    <col min="3" max="3" width="6.73046875" style="6" customWidth="1"/>
    <col min="4" max="4" width="6" style="6" customWidth="1"/>
    <col min="5" max="11" width="7.46484375" style="6" customWidth="1"/>
    <col min="12" max="12" width="2.265625" style="6" customWidth="1"/>
    <col min="13" max="13" width="3.73046875" style="16" customWidth="1"/>
    <col min="14" max="14" width="1.86328125" style="6" customWidth="1"/>
    <col min="15" max="15" width="4.265625" style="17" bestFit="1" customWidth="1"/>
    <col min="16" max="16" width="2.1328125" style="6" customWidth="1"/>
    <col min="17" max="17" width="7.59765625" style="6" customWidth="1"/>
    <col min="18" max="18" width="1.3984375" style="6" customWidth="1"/>
    <col min="19" max="19" width="2.59765625" style="6" customWidth="1"/>
    <col min="20" max="21" width="2.1328125" style="6" customWidth="1"/>
    <col min="22" max="22" width="2.46484375" style="6" customWidth="1"/>
    <col min="23" max="23" width="2.1328125" style="6" customWidth="1"/>
    <col min="24" max="25" width="9" style="6"/>
    <col min="26" max="26" width="12.3984375" style="6" customWidth="1"/>
    <col min="27" max="16384" width="9" style="6"/>
  </cols>
  <sheetData>
    <row r="1" spans="1:23" s="8" customFormat="1" ht="25.15" customHeight="1" x14ac:dyDescent="0.25">
      <c r="A1" s="64"/>
      <c r="B1" s="64"/>
      <c r="C1" s="64"/>
      <c r="D1" s="64"/>
      <c r="E1" s="64"/>
      <c r="F1" s="869" t="s">
        <v>340</v>
      </c>
      <c r="G1" s="869"/>
      <c r="H1" s="64" t="s">
        <v>196</v>
      </c>
      <c r="I1" s="64"/>
      <c r="J1" s="64"/>
      <c r="K1" s="64"/>
      <c r="L1" s="64"/>
      <c r="M1" s="64"/>
      <c r="N1" s="64"/>
      <c r="O1" s="64"/>
      <c r="P1" s="64"/>
      <c r="Q1" s="64"/>
      <c r="R1" s="64"/>
      <c r="S1" s="64"/>
    </row>
    <row r="2" spans="1:23" s="8" customFormat="1" ht="10.5" customHeight="1" x14ac:dyDescent="0.25">
      <c r="A2" s="65"/>
      <c r="B2" s="65"/>
      <c r="C2" s="65"/>
      <c r="D2" s="65"/>
      <c r="E2" s="65"/>
      <c r="F2" s="65"/>
      <c r="G2" s="65"/>
      <c r="H2" s="65"/>
      <c r="I2" s="65"/>
      <c r="J2" s="65"/>
      <c r="K2" s="65"/>
      <c r="L2" s="65"/>
      <c r="M2" s="66"/>
      <c r="N2" s="65"/>
      <c r="O2" s="67"/>
      <c r="P2" s="65"/>
      <c r="Q2" s="65"/>
      <c r="R2" s="65"/>
      <c r="S2" s="65"/>
    </row>
    <row r="3" spans="1:23" s="7" customFormat="1" ht="18.75" customHeight="1" x14ac:dyDescent="0.25">
      <c r="A3" s="68" t="s">
        <v>41</v>
      </c>
      <c r="B3" s="69"/>
      <c r="C3" s="69"/>
      <c r="D3" s="69"/>
      <c r="E3" s="895" t="s">
        <v>293</v>
      </c>
      <c r="F3" s="895"/>
      <c r="G3" s="895"/>
      <c r="H3" s="895"/>
      <c r="I3" s="895"/>
      <c r="J3" s="296"/>
      <c r="K3" s="70"/>
      <c r="L3" s="70"/>
      <c r="M3" s="71"/>
      <c r="N3" s="70"/>
      <c r="O3" s="72"/>
      <c r="P3" s="70"/>
      <c r="Q3" s="70"/>
      <c r="R3" s="70"/>
      <c r="S3" s="70"/>
    </row>
    <row r="4" spans="1:23" s="7" customFormat="1" ht="5.25" customHeight="1" x14ac:dyDescent="0.25">
      <c r="A4" s="73"/>
      <c r="B4" s="70"/>
      <c r="C4" s="70"/>
      <c r="D4" s="70"/>
      <c r="E4" s="70"/>
      <c r="F4" s="70"/>
      <c r="G4" s="70"/>
      <c r="H4" s="70"/>
      <c r="I4" s="70"/>
      <c r="J4" s="70"/>
      <c r="K4" s="70"/>
      <c r="L4" s="70"/>
      <c r="M4" s="71"/>
      <c r="N4" s="70"/>
      <c r="O4" s="72"/>
      <c r="P4" s="70"/>
      <c r="Q4" s="70"/>
      <c r="R4" s="70"/>
      <c r="S4" s="70"/>
    </row>
    <row r="5" spans="1:23" s="7" customFormat="1" ht="16.5" customHeight="1" x14ac:dyDescent="0.25">
      <c r="A5" s="73" t="s">
        <v>131</v>
      </c>
      <c r="B5" s="70"/>
      <c r="C5" s="70"/>
      <c r="D5" s="70"/>
      <c r="E5" s="70"/>
      <c r="F5" s="70"/>
      <c r="G5" s="70"/>
      <c r="H5" s="70"/>
      <c r="I5" s="70"/>
      <c r="J5" s="70"/>
      <c r="K5" s="70"/>
      <c r="L5" s="70"/>
      <c r="M5" s="71"/>
      <c r="N5" s="70"/>
      <c r="O5" s="72"/>
      <c r="P5" s="70"/>
      <c r="Q5" s="70"/>
      <c r="R5" s="70"/>
      <c r="S5" s="70"/>
    </row>
    <row r="6" spans="1:23" s="7" customFormat="1" ht="3.75" customHeight="1" x14ac:dyDescent="0.25">
      <c r="A6" s="73"/>
      <c r="B6" s="70"/>
      <c r="C6" s="70"/>
      <c r="D6" s="70"/>
      <c r="E6" s="70"/>
      <c r="F6" s="70"/>
      <c r="G6" s="70"/>
      <c r="H6" s="70"/>
      <c r="I6" s="70"/>
      <c r="J6" s="70"/>
      <c r="K6" s="70"/>
      <c r="L6" s="70"/>
      <c r="M6" s="71"/>
      <c r="N6" s="70"/>
      <c r="O6" s="72"/>
      <c r="P6" s="70"/>
      <c r="Q6" s="70"/>
      <c r="R6" s="70"/>
      <c r="S6" s="70"/>
    </row>
    <row r="7" spans="1:23" s="3" customFormat="1" ht="18" customHeight="1" x14ac:dyDescent="0.25">
      <c r="A7" s="73" t="s">
        <v>65</v>
      </c>
      <c r="B7" s="73"/>
      <c r="C7" s="73"/>
      <c r="D7" s="73"/>
      <c r="E7" s="73"/>
      <c r="F7" s="73"/>
      <c r="G7" s="73"/>
      <c r="H7" s="73"/>
      <c r="I7" s="73"/>
      <c r="J7" s="73"/>
      <c r="K7" s="73"/>
      <c r="L7" s="73"/>
      <c r="M7" s="74"/>
      <c r="N7" s="73"/>
      <c r="O7" s="75"/>
      <c r="P7" s="73"/>
      <c r="Q7" s="73"/>
      <c r="R7" s="73"/>
      <c r="S7" s="73"/>
    </row>
    <row r="8" spans="1:23" s="3" customFormat="1" ht="17.25" customHeight="1" x14ac:dyDescent="0.25">
      <c r="A8" s="73"/>
      <c r="B8" s="884" t="s">
        <v>75</v>
      </c>
      <c r="C8" s="886" t="s">
        <v>66</v>
      </c>
      <c r="D8" s="887"/>
      <c r="E8" s="883" t="s">
        <v>25</v>
      </c>
      <c r="F8" s="883"/>
      <c r="G8" s="883"/>
      <c r="H8" s="883"/>
      <c r="I8" s="883"/>
      <c r="J8" s="883"/>
      <c r="K8" s="883"/>
      <c r="L8" s="76"/>
      <c r="M8" s="890" t="s">
        <v>112</v>
      </c>
      <c r="N8" s="876"/>
      <c r="O8" s="876"/>
      <c r="P8" s="876"/>
      <c r="Q8" s="877"/>
      <c r="R8" s="211"/>
      <c r="S8" s="211"/>
    </row>
    <row r="9" spans="1:23" s="3" customFormat="1" ht="16.5" customHeight="1" x14ac:dyDescent="0.25">
      <c r="A9" s="73"/>
      <c r="B9" s="882"/>
      <c r="C9" s="888"/>
      <c r="D9" s="889"/>
      <c r="E9" s="77" t="s">
        <v>59</v>
      </c>
      <c r="F9" s="78" t="s">
        <v>60</v>
      </c>
      <c r="G9" s="78" t="s">
        <v>61</v>
      </c>
      <c r="H9" s="78" t="s">
        <v>62</v>
      </c>
      <c r="I9" s="78" t="s">
        <v>63</v>
      </c>
      <c r="J9" s="186" t="s">
        <v>64</v>
      </c>
      <c r="K9" s="187" t="s">
        <v>16</v>
      </c>
      <c r="L9" s="76"/>
      <c r="M9" s="890" t="s">
        <v>122</v>
      </c>
      <c r="N9" s="876"/>
      <c r="O9" s="876"/>
      <c r="P9" s="876"/>
      <c r="Q9" s="79" t="s">
        <v>250</v>
      </c>
      <c r="R9" s="212"/>
      <c r="S9" s="212"/>
    </row>
    <row r="10" spans="1:23" s="3" customFormat="1" ht="26.25" customHeight="1" x14ac:dyDescent="0.25">
      <c r="A10" s="73"/>
      <c r="B10" s="882"/>
      <c r="C10" s="891" t="s">
        <v>67</v>
      </c>
      <c r="D10" s="891"/>
      <c r="E10" s="263">
        <v>11</v>
      </c>
      <c r="F10" s="264">
        <v>6</v>
      </c>
      <c r="G10" s="264">
        <v>8</v>
      </c>
      <c r="H10" s="264">
        <v>1</v>
      </c>
      <c r="I10" s="264">
        <v>3</v>
      </c>
      <c r="J10" s="265">
        <v>2</v>
      </c>
      <c r="K10" s="266">
        <f>SUM(E10:J10)</f>
        <v>31</v>
      </c>
      <c r="L10" s="80"/>
      <c r="M10" s="288">
        <f>K10</f>
        <v>31</v>
      </c>
      <c r="N10" s="81" t="s">
        <v>123</v>
      </c>
      <c r="O10" s="82">
        <v>1</v>
      </c>
      <c r="P10" s="81" t="s">
        <v>124</v>
      </c>
      <c r="Q10" s="284">
        <f>ROUNDUP(M10*O10,0)</f>
        <v>31</v>
      </c>
      <c r="R10" s="213"/>
      <c r="S10" s="213"/>
    </row>
    <row r="11" spans="1:23" s="3" customFormat="1" ht="26.25" customHeight="1" x14ac:dyDescent="0.25">
      <c r="A11" s="73"/>
      <c r="B11" s="882"/>
      <c r="C11" s="892" t="s">
        <v>68</v>
      </c>
      <c r="D11" s="892"/>
      <c r="E11" s="267"/>
      <c r="F11" s="268">
        <v>4</v>
      </c>
      <c r="G11" s="268"/>
      <c r="H11" s="268"/>
      <c r="I11" s="268"/>
      <c r="J11" s="269"/>
      <c r="K11" s="270">
        <f>SUM(E11:J11)</f>
        <v>4</v>
      </c>
      <c r="L11" s="80"/>
      <c r="M11" s="289">
        <f>K11</f>
        <v>4</v>
      </c>
      <c r="N11" s="83" t="s">
        <v>123</v>
      </c>
      <c r="O11" s="84">
        <v>0.83333333333333337</v>
      </c>
      <c r="P11" s="83" t="s">
        <v>124</v>
      </c>
      <c r="Q11" s="285">
        <f t="shared" ref="Q11:Q15" si="0">ROUNDUP(M11*O11,0)</f>
        <v>4</v>
      </c>
      <c r="R11" s="213">
        <f>I11*$M$11</f>
        <v>0</v>
      </c>
      <c r="S11" s="213">
        <f>J11*$M$11</f>
        <v>0</v>
      </c>
    </row>
    <row r="12" spans="1:23" s="3" customFormat="1" ht="26.25" customHeight="1" x14ac:dyDescent="0.25">
      <c r="A12" s="73"/>
      <c r="B12" s="882"/>
      <c r="C12" s="893" t="s">
        <v>69</v>
      </c>
      <c r="D12" s="893"/>
      <c r="E12" s="271"/>
      <c r="F12" s="272"/>
      <c r="G12" s="272"/>
      <c r="H12" s="272"/>
      <c r="I12" s="272"/>
      <c r="J12" s="273"/>
      <c r="K12" s="274">
        <f t="shared" ref="K12:K16" si="1">SUM(E12:J12)</f>
        <v>0</v>
      </c>
      <c r="L12" s="80"/>
      <c r="M12" s="290">
        <f t="shared" ref="M12:M15" si="2">K12</f>
        <v>0</v>
      </c>
      <c r="N12" s="85" t="s">
        <v>123</v>
      </c>
      <c r="O12" s="86">
        <v>0.66666666666666663</v>
      </c>
      <c r="P12" s="85" t="s">
        <v>124</v>
      </c>
      <c r="Q12" s="286">
        <f t="shared" si="0"/>
        <v>0</v>
      </c>
      <c r="R12" s="213">
        <f>I12*$M$12</f>
        <v>0</v>
      </c>
      <c r="S12" s="213">
        <f>J12*$M$12</f>
        <v>0</v>
      </c>
    </row>
    <row r="13" spans="1:23" s="3" customFormat="1" ht="26.25" customHeight="1" x14ac:dyDescent="0.25">
      <c r="A13" s="73"/>
      <c r="B13" s="882"/>
      <c r="C13" s="892" t="s">
        <v>70</v>
      </c>
      <c r="D13" s="892"/>
      <c r="E13" s="267"/>
      <c r="F13" s="268"/>
      <c r="G13" s="268"/>
      <c r="H13" s="268">
        <v>4</v>
      </c>
      <c r="I13" s="268"/>
      <c r="J13" s="269"/>
      <c r="K13" s="270">
        <f t="shared" si="1"/>
        <v>4</v>
      </c>
      <c r="L13" s="80"/>
      <c r="M13" s="289">
        <f t="shared" si="2"/>
        <v>4</v>
      </c>
      <c r="N13" s="83" t="s">
        <v>123</v>
      </c>
      <c r="O13" s="84">
        <v>0.5</v>
      </c>
      <c r="P13" s="83" t="s">
        <v>124</v>
      </c>
      <c r="Q13" s="285">
        <f t="shared" si="0"/>
        <v>2</v>
      </c>
      <c r="R13" s="213">
        <f>I13*$M$13</f>
        <v>0</v>
      </c>
      <c r="S13" s="213">
        <f>J13*$M$13</f>
        <v>0</v>
      </c>
    </row>
    <row r="14" spans="1:23" s="3" customFormat="1" ht="26.25" customHeight="1" x14ac:dyDescent="0.25">
      <c r="A14" s="73"/>
      <c r="B14" s="885"/>
      <c r="C14" s="893" t="s">
        <v>71</v>
      </c>
      <c r="D14" s="893"/>
      <c r="E14" s="271"/>
      <c r="F14" s="272"/>
      <c r="G14" s="272"/>
      <c r="H14" s="272"/>
      <c r="I14" s="272"/>
      <c r="J14" s="273"/>
      <c r="K14" s="274">
        <f t="shared" si="1"/>
        <v>0</v>
      </c>
      <c r="L14" s="80"/>
      <c r="M14" s="290">
        <f t="shared" si="2"/>
        <v>0</v>
      </c>
      <c r="N14" s="85" t="s">
        <v>123</v>
      </c>
      <c r="O14" s="86">
        <v>0.33333333333333331</v>
      </c>
      <c r="P14" s="85" t="s">
        <v>124</v>
      </c>
      <c r="Q14" s="286">
        <f t="shared" si="0"/>
        <v>0</v>
      </c>
      <c r="R14" s="213">
        <f>I14*$M$14</f>
        <v>0</v>
      </c>
      <c r="S14" s="213">
        <f>J14*$M$14</f>
        <v>0</v>
      </c>
    </row>
    <row r="15" spans="1:23" s="3" customFormat="1" ht="26.25" customHeight="1" x14ac:dyDescent="0.25">
      <c r="A15" s="73"/>
      <c r="B15" s="885"/>
      <c r="C15" s="892" t="s">
        <v>72</v>
      </c>
      <c r="D15" s="892"/>
      <c r="E15" s="267"/>
      <c r="F15" s="268"/>
      <c r="G15" s="268"/>
      <c r="H15" s="268"/>
      <c r="I15" s="268"/>
      <c r="J15" s="269"/>
      <c r="K15" s="275">
        <f t="shared" si="1"/>
        <v>0</v>
      </c>
      <c r="L15" s="80"/>
      <c r="M15" s="289">
        <f t="shared" si="2"/>
        <v>0</v>
      </c>
      <c r="N15" s="83" t="s">
        <v>123</v>
      </c>
      <c r="O15" s="84">
        <v>0.16666666666666666</v>
      </c>
      <c r="P15" s="83" t="s">
        <v>124</v>
      </c>
      <c r="Q15" s="285">
        <f t="shared" si="0"/>
        <v>0</v>
      </c>
      <c r="R15" s="213">
        <f>I15*$M$15</f>
        <v>0</v>
      </c>
      <c r="S15" s="213">
        <f>J15*$M$15</f>
        <v>0</v>
      </c>
    </row>
    <row r="16" spans="1:23" s="3" customFormat="1" ht="26.25" customHeight="1" thickBot="1" x14ac:dyDescent="0.3">
      <c r="A16" s="73"/>
      <c r="B16" s="885"/>
      <c r="C16" s="894" t="s">
        <v>73</v>
      </c>
      <c r="D16" s="894"/>
      <c r="E16" s="276">
        <v>1</v>
      </c>
      <c r="F16" s="277"/>
      <c r="G16" s="277"/>
      <c r="H16" s="277"/>
      <c r="I16" s="277"/>
      <c r="J16" s="278"/>
      <c r="K16" s="279">
        <f t="shared" si="1"/>
        <v>1</v>
      </c>
      <c r="L16" s="80"/>
      <c r="M16" s="872" t="s">
        <v>180</v>
      </c>
      <c r="N16" s="873"/>
      <c r="O16" s="873"/>
      <c r="P16" s="874"/>
      <c r="Q16" s="286">
        <v>1</v>
      </c>
      <c r="R16" s="213"/>
      <c r="S16" s="213"/>
      <c r="W16" s="9"/>
    </row>
    <row r="17" spans="1:19" s="3" customFormat="1" ht="26.25" customHeight="1" thickTop="1" thickBot="1" x14ac:dyDescent="0.3">
      <c r="A17" s="73"/>
      <c r="B17" s="875" t="s">
        <v>16</v>
      </c>
      <c r="C17" s="876"/>
      <c r="D17" s="877"/>
      <c r="E17" s="280">
        <f>SUM(E10:E16)</f>
        <v>12</v>
      </c>
      <c r="F17" s="281">
        <f t="shared" ref="F17:J17" si="3">SUM(F10:F16)</f>
        <v>10</v>
      </c>
      <c r="G17" s="281">
        <f t="shared" si="3"/>
        <v>8</v>
      </c>
      <c r="H17" s="281">
        <f t="shared" si="3"/>
        <v>5</v>
      </c>
      <c r="I17" s="281">
        <f t="shared" si="3"/>
        <v>3</v>
      </c>
      <c r="J17" s="282">
        <f t="shared" si="3"/>
        <v>2</v>
      </c>
      <c r="K17" s="283">
        <f>SUM(E17:J17)</f>
        <v>40</v>
      </c>
      <c r="L17" s="80"/>
      <c r="M17" s="878">
        <f>SUM(N10:N16)</f>
        <v>0</v>
      </c>
      <c r="N17" s="879"/>
      <c r="O17" s="879"/>
      <c r="P17" s="880"/>
      <c r="Q17" s="287">
        <f t="shared" ref="Q17:S17" si="4">SUM(Q10:Q16)</f>
        <v>38</v>
      </c>
      <c r="R17" s="213">
        <f t="shared" si="4"/>
        <v>0</v>
      </c>
      <c r="S17" s="213">
        <f t="shared" si="4"/>
        <v>0</v>
      </c>
    </row>
    <row r="18" spans="1:19" s="3" customFormat="1" ht="21.75" customHeight="1" thickTop="1" x14ac:dyDescent="0.25">
      <c r="A18" s="73"/>
      <c r="B18" s="87"/>
      <c r="C18" s="87"/>
      <c r="D18" s="87"/>
      <c r="E18" s="88"/>
      <c r="F18" s="88"/>
      <c r="G18" s="88"/>
      <c r="H18" s="88"/>
      <c r="I18" s="88"/>
      <c r="J18" s="88"/>
      <c r="K18" s="88"/>
      <c r="L18" s="73"/>
      <c r="M18" s="89"/>
      <c r="N18" s="90"/>
      <c r="O18" s="75"/>
      <c r="P18" s="90"/>
      <c r="Q18" s="90"/>
      <c r="R18" s="90"/>
      <c r="S18" s="90"/>
    </row>
    <row r="19" spans="1:19" s="3" customFormat="1" ht="18" customHeight="1" x14ac:dyDescent="0.25">
      <c r="A19" s="73"/>
      <c r="B19" s="881" t="s">
        <v>169</v>
      </c>
      <c r="C19" s="883" t="s">
        <v>36</v>
      </c>
      <c r="D19" s="883"/>
      <c r="E19" s="77" t="s">
        <v>59</v>
      </c>
      <c r="F19" s="78" t="s">
        <v>60</v>
      </c>
      <c r="G19" s="78" t="s">
        <v>61</v>
      </c>
      <c r="H19" s="78" t="s">
        <v>62</v>
      </c>
      <c r="I19" s="78" t="s">
        <v>63</v>
      </c>
      <c r="J19" s="186" t="s">
        <v>64</v>
      </c>
      <c r="K19" s="187" t="s">
        <v>16</v>
      </c>
      <c r="L19" s="76"/>
      <c r="M19" s="74"/>
      <c r="N19" s="91"/>
      <c r="O19" s="92"/>
      <c r="P19" s="91"/>
      <c r="Q19" s="91"/>
      <c r="R19" s="91"/>
      <c r="S19" s="91"/>
    </row>
    <row r="20" spans="1:19" s="3" customFormat="1" ht="26.25" customHeight="1" x14ac:dyDescent="0.25">
      <c r="A20" s="73"/>
      <c r="B20" s="882"/>
      <c r="C20" s="93" t="s">
        <v>318</v>
      </c>
      <c r="D20" s="94" t="s">
        <v>74</v>
      </c>
      <c r="E20" s="263">
        <v>10</v>
      </c>
      <c r="F20" s="264">
        <v>5</v>
      </c>
      <c r="G20" s="264">
        <v>8</v>
      </c>
      <c r="H20" s="264">
        <v>5</v>
      </c>
      <c r="I20" s="264">
        <v>3</v>
      </c>
      <c r="J20" s="265">
        <v>2</v>
      </c>
      <c r="K20" s="266">
        <f>SUM(E20:J20)</f>
        <v>33</v>
      </c>
      <c r="L20" s="80"/>
      <c r="M20" s="74"/>
      <c r="N20" s="73"/>
      <c r="O20" s="75"/>
      <c r="P20" s="73"/>
      <c r="Q20" s="73"/>
      <c r="R20" s="73"/>
      <c r="S20" s="73"/>
    </row>
    <row r="21" spans="1:19" s="3" customFormat="1" ht="26.25" customHeight="1" x14ac:dyDescent="0.25">
      <c r="A21" s="73"/>
      <c r="B21" s="882"/>
      <c r="C21" s="95" t="s">
        <v>313</v>
      </c>
      <c r="D21" s="96" t="s">
        <v>74</v>
      </c>
      <c r="E21" s="267">
        <v>2</v>
      </c>
      <c r="F21" s="268">
        <v>2</v>
      </c>
      <c r="G21" s="268"/>
      <c r="H21" s="268"/>
      <c r="I21" s="268"/>
      <c r="J21" s="269"/>
      <c r="K21" s="270">
        <f t="shared" ref="K21:K25" si="5">SUM(E21:J21)</f>
        <v>4</v>
      </c>
      <c r="L21" s="80"/>
      <c r="M21" s="74"/>
      <c r="N21" s="73"/>
      <c r="O21" s="75"/>
      <c r="P21" s="73"/>
      <c r="Q21" s="73"/>
      <c r="R21" s="73"/>
      <c r="S21" s="73"/>
    </row>
    <row r="22" spans="1:19" s="3" customFormat="1" ht="26.25" customHeight="1" x14ac:dyDescent="0.25">
      <c r="A22" s="73"/>
      <c r="B22" s="882"/>
      <c r="C22" s="80" t="s">
        <v>314</v>
      </c>
      <c r="D22" s="97" t="s">
        <v>74</v>
      </c>
      <c r="E22" s="271"/>
      <c r="F22" s="272">
        <v>3</v>
      </c>
      <c r="G22" s="272"/>
      <c r="H22" s="272"/>
      <c r="I22" s="272"/>
      <c r="J22" s="273"/>
      <c r="K22" s="291">
        <f t="shared" si="5"/>
        <v>3</v>
      </c>
      <c r="L22" s="80"/>
      <c r="M22" s="74"/>
      <c r="N22" s="73"/>
      <c r="O22" s="75"/>
      <c r="P22" s="73"/>
      <c r="Q22" s="73"/>
      <c r="R22" s="73"/>
      <c r="S22" s="73"/>
    </row>
    <row r="23" spans="1:19" s="3" customFormat="1" ht="26.25" customHeight="1" x14ac:dyDescent="0.25">
      <c r="A23" s="73"/>
      <c r="B23" s="882"/>
      <c r="C23" s="95"/>
      <c r="D23" s="96" t="s">
        <v>74</v>
      </c>
      <c r="E23" s="267"/>
      <c r="F23" s="268"/>
      <c r="G23" s="268"/>
      <c r="H23" s="268"/>
      <c r="I23" s="268"/>
      <c r="J23" s="269"/>
      <c r="K23" s="270">
        <f t="shared" si="5"/>
        <v>0</v>
      </c>
      <c r="L23" s="80"/>
      <c r="M23" s="74"/>
      <c r="N23" s="73"/>
      <c r="O23" s="75"/>
      <c r="P23" s="73"/>
      <c r="Q23" s="73"/>
      <c r="R23" s="73"/>
      <c r="S23" s="73"/>
    </row>
    <row r="24" spans="1:19" s="3" customFormat="1" ht="26.25" customHeight="1" x14ac:dyDescent="0.25">
      <c r="A24" s="73"/>
      <c r="B24" s="882"/>
      <c r="C24" s="80"/>
      <c r="D24" s="97" t="s">
        <v>74</v>
      </c>
      <c r="E24" s="271"/>
      <c r="F24" s="272"/>
      <c r="G24" s="272"/>
      <c r="H24" s="272"/>
      <c r="I24" s="272"/>
      <c r="J24" s="273"/>
      <c r="K24" s="291">
        <f t="shared" si="5"/>
        <v>0</v>
      </c>
      <c r="L24" s="80"/>
      <c r="M24" s="74"/>
      <c r="N24" s="73"/>
      <c r="O24" s="75"/>
      <c r="P24" s="73"/>
      <c r="Q24" s="73"/>
      <c r="R24" s="73"/>
      <c r="S24" s="73"/>
    </row>
    <row r="25" spans="1:19" s="3" customFormat="1" ht="26.25" customHeight="1" x14ac:dyDescent="0.25">
      <c r="A25" s="73"/>
      <c r="B25" s="882"/>
      <c r="C25" s="98"/>
      <c r="D25" s="99" t="s">
        <v>74</v>
      </c>
      <c r="E25" s="292"/>
      <c r="F25" s="293"/>
      <c r="G25" s="293"/>
      <c r="H25" s="293"/>
      <c r="I25" s="293"/>
      <c r="J25" s="294"/>
      <c r="K25" s="295">
        <f t="shared" si="5"/>
        <v>0</v>
      </c>
      <c r="L25" s="80"/>
      <c r="M25" s="74"/>
      <c r="N25" s="73"/>
      <c r="O25" s="75"/>
      <c r="P25" s="73"/>
      <c r="Q25" s="73"/>
      <c r="R25" s="73"/>
      <c r="S25" s="73"/>
    </row>
    <row r="26" spans="1:19" s="3" customFormat="1" ht="26.25" customHeight="1" x14ac:dyDescent="0.25">
      <c r="A26" s="18"/>
      <c r="B26" s="890" t="s">
        <v>16</v>
      </c>
      <c r="C26" s="876"/>
      <c r="D26" s="877"/>
      <c r="E26" s="280">
        <f>SUM(E20:E25)</f>
        <v>12</v>
      </c>
      <c r="F26" s="281">
        <f t="shared" ref="F26:K26" si="6">SUM(F20:F25)</f>
        <v>10</v>
      </c>
      <c r="G26" s="281">
        <f t="shared" si="6"/>
        <v>8</v>
      </c>
      <c r="H26" s="281">
        <f t="shared" si="6"/>
        <v>5</v>
      </c>
      <c r="I26" s="281">
        <f t="shared" si="6"/>
        <v>3</v>
      </c>
      <c r="J26" s="282">
        <f t="shared" si="6"/>
        <v>2</v>
      </c>
      <c r="K26" s="283">
        <f t="shared" si="6"/>
        <v>40</v>
      </c>
      <c r="L26" s="80"/>
      <c r="M26" s="74"/>
      <c r="N26" s="73"/>
      <c r="O26" s="75"/>
      <c r="P26" s="73"/>
      <c r="Q26" s="73"/>
      <c r="R26" s="73"/>
      <c r="S26" s="73"/>
    </row>
    <row r="27" spans="1:19" s="3" customFormat="1" ht="4.5" customHeight="1" x14ac:dyDescent="0.25">
      <c r="A27" s="73"/>
      <c r="B27" s="100"/>
      <c r="C27" s="73"/>
      <c r="D27" s="73"/>
      <c r="E27" s="73"/>
      <c r="F27" s="73"/>
      <c r="G27" s="73"/>
      <c r="H27" s="73"/>
      <c r="I27" s="73"/>
      <c r="J27" s="73"/>
      <c r="K27" s="73"/>
      <c r="L27" s="73"/>
      <c r="M27" s="74"/>
      <c r="N27" s="73"/>
      <c r="O27" s="75"/>
      <c r="P27" s="73"/>
      <c r="Q27" s="73"/>
      <c r="R27" s="73"/>
      <c r="S27" s="73"/>
    </row>
    <row r="28" spans="1:19" s="3" customFormat="1" ht="11.25" customHeight="1" x14ac:dyDescent="0.25">
      <c r="A28" s="73"/>
      <c r="B28" s="101" t="s">
        <v>332</v>
      </c>
      <c r="C28" s="73"/>
      <c r="D28" s="73"/>
      <c r="E28" s="73"/>
      <c r="F28" s="73"/>
      <c r="G28" s="73"/>
      <c r="H28" s="73"/>
      <c r="I28" s="73"/>
      <c r="J28" s="73"/>
      <c r="K28" s="73"/>
      <c r="L28" s="73"/>
      <c r="M28" s="74"/>
      <c r="N28" s="73"/>
      <c r="O28" s="75"/>
      <c r="P28" s="73"/>
      <c r="Q28" s="73"/>
      <c r="R28" s="73"/>
      <c r="S28" s="73"/>
    </row>
    <row r="29" spans="1:19" s="3" customFormat="1" ht="11.25" customHeight="1" x14ac:dyDescent="0.25">
      <c r="A29" s="73"/>
      <c r="B29" s="101" t="s">
        <v>251</v>
      </c>
      <c r="C29" s="101"/>
      <c r="D29" s="101"/>
      <c r="E29" s="73"/>
      <c r="F29" s="73"/>
      <c r="G29" s="73"/>
      <c r="H29" s="73"/>
      <c r="I29" s="73"/>
      <c r="J29" s="73"/>
      <c r="K29" s="73"/>
      <c r="L29" s="73"/>
      <c r="M29" s="74"/>
      <c r="N29" s="73"/>
      <c r="O29" s="75"/>
      <c r="P29" s="73"/>
      <c r="Q29" s="73"/>
      <c r="R29" s="73"/>
      <c r="S29" s="73"/>
    </row>
    <row r="30" spans="1:19" s="3" customFormat="1" ht="11.25" customHeight="1" x14ac:dyDescent="0.25">
      <c r="A30" s="73"/>
      <c r="B30" s="102" t="s">
        <v>252</v>
      </c>
      <c r="C30" s="101"/>
      <c r="D30" s="73"/>
      <c r="E30" s="73"/>
      <c r="F30" s="73"/>
      <c r="G30" s="102"/>
      <c r="H30" s="73"/>
      <c r="I30" s="73"/>
      <c r="J30" s="73"/>
      <c r="K30" s="73"/>
      <c r="L30" s="73"/>
      <c r="M30" s="74"/>
      <c r="N30" s="73"/>
      <c r="O30" s="75"/>
      <c r="P30" s="73"/>
      <c r="Q30" s="73"/>
      <c r="R30" s="73"/>
      <c r="S30" s="73"/>
    </row>
    <row r="31" spans="1:19" s="3" customFormat="1" ht="11.25" customHeight="1" x14ac:dyDescent="0.25">
      <c r="A31" s="18"/>
      <c r="B31" s="102"/>
      <c r="C31" s="102" t="s">
        <v>253</v>
      </c>
      <c r="D31" s="73"/>
      <c r="E31" s="73"/>
      <c r="F31" s="73"/>
      <c r="G31" s="102"/>
      <c r="H31" s="73"/>
      <c r="I31" s="73"/>
      <c r="J31" s="73"/>
      <c r="K31" s="73"/>
      <c r="L31" s="73"/>
      <c r="M31" s="74"/>
      <c r="N31" s="73"/>
      <c r="O31" s="75"/>
      <c r="P31" s="73"/>
      <c r="Q31" s="73"/>
      <c r="R31" s="73"/>
      <c r="S31" s="73"/>
    </row>
    <row r="32" spans="1:19" s="3" customFormat="1" ht="11.25" customHeight="1" x14ac:dyDescent="0.25">
      <c r="A32" s="73"/>
      <c r="B32" s="73"/>
      <c r="C32" s="102" t="s">
        <v>254</v>
      </c>
      <c r="D32" s="73"/>
      <c r="E32" s="73"/>
      <c r="F32" s="101" t="s">
        <v>255</v>
      </c>
      <c r="G32" s="102"/>
      <c r="H32" s="73"/>
      <c r="I32" s="73"/>
      <c r="J32" s="73"/>
      <c r="K32" s="73"/>
      <c r="L32" s="73"/>
      <c r="M32" s="74"/>
      <c r="N32" s="73"/>
      <c r="O32" s="75"/>
      <c r="P32" s="73"/>
      <c r="Q32" s="73"/>
      <c r="R32" s="73"/>
      <c r="S32" s="73"/>
    </row>
    <row r="33" spans="1:32" s="3" customFormat="1" ht="11.25" customHeight="1" x14ac:dyDescent="0.25">
      <c r="A33" s="73"/>
      <c r="B33" s="102" t="s">
        <v>256</v>
      </c>
      <c r="C33" s="102"/>
      <c r="D33" s="73"/>
      <c r="E33" s="73"/>
      <c r="F33" s="102"/>
      <c r="G33" s="73"/>
      <c r="H33" s="73"/>
      <c r="I33" s="73"/>
      <c r="J33" s="73"/>
      <c r="K33" s="73"/>
      <c r="L33" s="73"/>
      <c r="M33" s="74"/>
      <c r="N33" s="73"/>
      <c r="O33" s="75"/>
      <c r="P33" s="73"/>
      <c r="Q33" s="73"/>
      <c r="R33" s="73"/>
      <c r="S33" s="73"/>
      <c r="V33" s="11"/>
      <c r="W33" s="15"/>
      <c r="X33" s="15"/>
      <c r="Y33" s="15"/>
      <c r="Z33" s="15"/>
    </row>
    <row r="34" spans="1:32" s="3" customFormat="1" ht="11.25" customHeight="1" x14ac:dyDescent="0.25">
      <c r="A34" s="73"/>
      <c r="B34" s="102"/>
      <c r="C34" s="102" t="s">
        <v>221</v>
      </c>
      <c r="D34" s="73"/>
      <c r="E34" s="73"/>
      <c r="F34" s="102"/>
      <c r="G34" s="73"/>
      <c r="H34" s="73"/>
      <c r="I34" s="73"/>
      <c r="J34" s="73"/>
      <c r="K34" s="73"/>
      <c r="L34" s="73"/>
      <c r="M34" s="74"/>
      <c r="N34" s="73"/>
      <c r="O34" s="75"/>
      <c r="P34" s="73"/>
      <c r="Q34" s="73"/>
      <c r="R34" s="73"/>
      <c r="S34" s="73"/>
      <c r="V34" s="11"/>
      <c r="W34" s="15"/>
      <c r="X34" s="15"/>
      <c r="Y34" s="15"/>
      <c r="Z34" s="15"/>
    </row>
    <row r="35" spans="1:32" s="3" customFormat="1" ht="11.25" customHeight="1" x14ac:dyDescent="0.25">
      <c r="A35" s="18"/>
      <c r="B35" s="102"/>
      <c r="C35" s="102" t="s">
        <v>257</v>
      </c>
      <c r="D35" s="73"/>
      <c r="E35" s="73"/>
      <c r="F35" s="102" t="s">
        <v>258</v>
      </c>
      <c r="G35" s="103"/>
      <c r="H35" s="73"/>
      <c r="I35" s="73"/>
      <c r="J35" s="73"/>
      <c r="K35" s="73"/>
      <c r="L35" s="73"/>
      <c r="M35" s="74"/>
      <c r="N35" s="73"/>
      <c r="O35" s="75"/>
      <c r="P35" s="73"/>
      <c r="Q35" s="73"/>
      <c r="R35" s="73"/>
      <c r="S35" s="73"/>
      <c r="V35" s="11"/>
      <c r="W35" s="11"/>
      <c r="X35" s="11"/>
      <c r="Y35" s="11"/>
      <c r="Z35" s="11"/>
      <c r="AA35" s="11"/>
      <c r="AB35" s="11"/>
      <c r="AC35" s="11"/>
      <c r="AD35" s="4"/>
      <c r="AE35" s="4"/>
      <c r="AF35" s="4"/>
    </row>
    <row r="36" spans="1:32" s="3" customFormat="1" ht="11.25" customHeight="1" x14ac:dyDescent="0.25">
      <c r="A36" s="73"/>
      <c r="B36" s="73"/>
      <c r="C36" s="73"/>
      <c r="D36" s="73"/>
      <c r="E36" s="73"/>
      <c r="F36" s="73"/>
      <c r="G36" s="73"/>
      <c r="H36" s="73"/>
      <c r="I36" s="73"/>
      <c r="J36" s="73"/>
      <c r="K36" s="73"/>
      <c r="L36" s="73"/>
      <c r="M36" s="74"/>
      <c r="N36" s="73"/>
      <c r="O36" s="75"/>
      <c r="P36" s="73"/>
      <c r="Q36" s="73"/>
      <c r="R36" s="73"/>
      <c r="S36" s="73"/>
      <c r="V36" s="12"/>
      <c r="W36" s="11"/>
      <c r="X36" s="15"/>
      <c r="Y36" s="11"/>
      <c r="Z36" s="11"/>
      <c r="AA36" s="11"/>
      <c r="AB36" s="11"/>
      <c r="AC36" s="11"/>
      <c r="AD36" s="4"/>
      <c r="AE36" s="4"/>
      <c r="AF36" s="4"/>
    </row>
    <row r="37" spans="1:32" s="10" customFormat="1" ht="17.25" customHeight="1" x14ac:dyDescent="0.25">
      <c r="A37" s="104"/>
      <c r="B37" s="104" t="s">
        <v>76</v>
      </c>
      <c r="C37" s="104"/>
      <c r="D37" s="104"/>
      <c r="E37" s="104"/>
      <c r="F37" s="104"/>
      <c r="G37" s="104"/>
      <c r="H37" s="104"/>
      <c r="I37" s="104"/>
      <c r="J37" s="104"/>
      <c r="K37" s="104"/>
      <c r="L37" s="104"/>
      <c r="M37" s="105"/>
      <c r="N37" s="104"/>
      <c r="O37" s="106"/>
      <c r="P37" s="104"/>
      <c r="Q37" s="104"/>
      <c r="R37" s="104"/>
      <c r="S37" s="104"/>
    </row>
    <row r="38" spans="1:32" s="10" customFormat="1" ht="17.25" customHeight="1" x14ac:dyDescent="0.25">
      <c r="A38" s="104"/>
      <c r="B38" s="104" t="s">
        <v>77</v>
      </c>
      <c r="C38" s="104"/>
      <c r="D38" s="104"/>
      <c r="E38" s="104"/>
      <c r="F38" s="104"/>
      <c r="G38" s="104"/>
      <c r="H38" s="104"/>
      <c r="I38" s="104"/>
      <c r="J38" s="104"/>
      <c r="K38" s="104"/>
      <c r="L38" s="104"/>
      <c r="M38" s="105"/>
      <c r="N38" s="104"/>
      <c r="O38" s="106"/>
      <c r="P38" s="104"/>
      <c r="Q38" s="104"/>
      <c r="R38" s="104"/>
      <c r="S38" s="104"/>
    </row>
    <row r="39" spans="1:32" s="10" customFormat="1" ht="9.75" customHeight="1" x14ac:dyDescent="0.25">
      <c r="A39" s="104"/>
      <c r="B39" s="104"/>
      <c r="C39" s="104"/>
      <c r="D39" s="104"/>
      <c r="E39" s="104"/>
      <c r="F39" s="104"/>
      <c r="G39" s="104"/>
      <c r="H39" s="104"/>
      <c r="I39" s="104"/>
      <c r="J39" s="104"/>
      <c r="K39" s="104"/>
      <c r="L39" s="104"/>
      <c r="M39" s="105"/>
      <c r="N39" s="104"/>
      <c r="O39" s="106"/>
      <c r="P39" s="104"/>
      <c r="Q39" s="104"/>
      <c r="R39" s="104"/>
      <c r="S39" s="104"/>
    </row>
    <row r="40" spans="1:32" s="10" customFormat="1" ht="12" x14ac:dyDescent="0.25">
      <c r="A40" s="107"/>
      <c r="B40" s="104"/>
      <c r="C40" s="104"/>
      <c r="D40" s="104"/>
      <c r="E40" s="104"/>
      <c r="F40" s="104"/>
      <c r="G40" s="104"/>
      <c r="H40" s="104"/>
      <c r="I40" s="104"/>
      <c r="J40" s="104"/>
      <c r="K40" s="104"/>
      <c r="L40" s="104"/>
      <c r="M40" s="105"/>
      <c r="N40" s="104"/>
      <c r="O40" s="106"/>
      <c r="P40" s="104"/>
      <c r="Q40" s="104"/>
      <c r="R40" s="104"/>
      <c r="S40" s="104"/>
    </row>
    <row r="41" spans="1:32" s="3" customFormat="1" ht="21.75" customHeight="1" x14ac:dyDescent="0.25">
      <c r="A41" s="73"/>
      <c r="B41" s="73"/>
      <c r="C41" s="73"/>
      <c r="D41" s="73"/>
      <c r="E41" s="73"/>
      <c r="F41" s="73"/>
      <c r="G41" s="73" t="s">
        <v>4</v>
      </c>
      <c r="H41" s="73"/>
      <c r="I41" s="700" t="s">
        <v>297</v>
      </c>
      <c r="J41" s="700"/>
      <c r="K41" s="700"/>
      <c r="L41" s="700"/>
      <c r="M41" s="700"/>
      <c r="N41" s="700"/>
      <c r="O41" s="700"/>
      <c r="P41" s="700"/>
      <c r="Q41" s="700"/>
      <c r="R41" s="73"/>
      <c r="S41" s="73"/>
    </row>
    <row r="42" spans="1:32" s="3" customFormat="1" ht="12" x14ac:dyDescent="0.25">
      <c r="A42" s="73"/>
      <c r="B42" s="73"/>
      <c r="C42" s="73"/>
      <c r="D42" s="73"/>
      <c r="E42" s="73"/>
      <c r="F42" s="73"/>
      <c r="G42" s="73"/>
      <c r="H42" s="73"/>
      <c r="I42" s="73"/>
      <c r="J42" s="73"/>
      <c r="K42" s="73"/>
      <c r="L42" s="73"/>
      <c r="M42" s="74"/>
      <c r="N42" s="73"/>
      <c r="O42" s="75"/>
      <c r="P42" s="73"/>
      <c r="Q42" s="73"/>
      <c r="R42" s="73"/>
      <c r="S42" s="73"/>
    </row>
    <row r="43" spans="1:32" s="3" customFormat="1" ht="12" x14ac:dyDescent="0.25">
      <c r="A43" s="73"/>
      <c r="B43" s="73"/>
      <c r="C43" s="73"/>
      <c r="D43" s="73"/>
      <c r="E43" s="73"/>
      <c r="F43" s="73"/>
      <c r="G43" s="73"/>
      <c r="H43" s="73"/>
      <c r="I43" s="73"/>
      <c r="J43" s="73"/>
      <c r="K43" s="73"/>
      <c r="L43" s="73"/>
      <c r="M43" s="74"/>
      <c r="N43" s="73"/>
      <c r="O43" s="75"/>
      <c r="P43" s="73"/>
      <c r="Q43" s="73"/>
      <c r="R43" s="73"/>
      <c r="S43" s="73"/>
    </row>
    <row r="44" spans="1:32" s="3" customFormat="1" ht="12" x14ac:dyDescent="0.25">
      <c r="M44" s="13"/>
      <c r="O44" s="14"/>
    </row>
    <row r="45" spans="1:32" s="3" customFormat="1" ht="12" x14ac:dyDescent="0.25">
      <c r="M45" s="13"/>
      <c r="O45" s="14"/>
    </row>
  </sheetData>
  <sheetProtection algorithmName="SHA-512" hashValue="L2Ryu6ICh7EbZ+FFOwJsxzVGkvUTL4HEsHAULIq2AfIY/O0K018QWc6vuREd6sRmKqqFM1a93Ot/FuGXYG5LAw==" saltValue="Bw6Dr9XdzfMZdbuR1JMqfQ==" spinCount="100000" sheet="1" objects="1" scenarios="1"/>
  <mergeCells count="21">
    <mergeCell ref="C10:D10"/>
    <mergeCell ref="C11:D11"/>
    <mergeCell ref="C12:D12"/>
    <mergeCell ref="C13:D13"/>
    <mergeCell ref="C14:D14"/>
    <mergeCell ref="B26:D26"/>
    <mergeCell ref="I41:Q41"/>
    <mergeCell ref="F1:G1"/>
    <mergeCell ref="E3:I3"/>
    <mergeCell ref="C15:D15"/>
    <mergeCell ref="C16:D16"/>
    <mergeCell ref="M16:P16"/>
    <mergeCell ref="B17:D17"/>
    <mergeCell ref="M17:P17"/>
    <mergeCell ref="B19:B25"/>
    <mergeCell ref="C19:D19"/>
    <mergeCell ref="B8:B16"/>
    <mergeCell ref="C8:D9"/>
    <mergeCell ref="E8:K8"/>
    <mergeCell ref="M8:Q8"/>
    <mergeCell ref="M9:P9"/>
  </mergeCells>
  <phoneticPr fontId="1"/>
  <pageMargins left="0.70866141732283472" right="0.31496062992125984" top="0.74803149606299213" bottom="0.74803149606299213" header="0.31496062992125984" footer="0.31496062992125984"/>
  <pageSetup paperSize="9" orientation="portrait" r:id="rId1"/>
  <headerFooter>
    <oddHeader>&amp;L&amp;"ＭＳ Ｐ明朝,標準"&amp;8別記第3号様式（第7条関係）</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L36"/>
  <sheetViews>
    <sheetView view="pageBreakPreview" zoomScaleNormal="120" zoomScaleSheetLayoutView="100" workbookViewId="0">
      <selection activeCell="D8" sqref="D8"/>
    </sheetView>
  </sheetViews>
  <sheetFormatPr defaultColWidth="9" defaultRowHeight="21" customHeight="1" x14ac:dyDescent="0.25"/>
  <cols>
    <col min="1" max="1" width="2.59765625" style="3" customWidth="1"/>
    <col min="2" max="2" width="15.1328125" style="3" customWidth="1"/>
    <col min="3" max="3" width="10.265625" style="3" customWidth="1"/>
    <col min="4" max="4" width="5" style="3" customWidth="1"/>
    <col min="5" max="5" width="8.265625" style="3" customWidth="1"/>
    <col min="6" max="6" width="7.59765625" style="3" customWidth="1"/>
    <col min="7" max="7" width="8.06640625" style="3" customWidth="1"/>
    <col min="8" max="8" width="8.19921875" style="3" customWidth="1"/>
    <col min="9" max="9" width="8.46484375" style="3" customWidth="1"/>
    <col min="10" max="10" width="7.59765625" style="3" customWidth="1"/>
    <col min="11" max="11" width="9" style="3" customWidth="1"/>
    <col min="12" max="12" width="2.59765625" style="3" customWidth="1"/>
    <col min="13" max="16384" width="9" style="3"/>
  </cols>
  <sheetData>
    <row r="1" spans="1:12" ht="25.9" customHeight="1" x14ac:dyDescent="0.25">
      <c r="A1" s="73"/>
      <c r="B1" s="64"/>
      <c r="C1" s="64"/>
      <c r="D1" s="869">
        <f>'1.事業計画書'!M1</f>
        <v>0</v>
      </c>
      <c r="E1" s="869"/>
      <c r="F1" s="64" t="s">
        <v>196</v>
      </c>
      <c r="G1" s="73"/>
      <c r="H1" s="64"/>
      <c r="I1" s="64"/>
      <c r="J1" s="64"/>
      <c r="K1" s="64"/>
      <c r="L1" s="73"/>
    </row>
    <row r="2" spans="1:12" ht="7.9" customHeight="1" x14ac:dyDescent="0.25">
      <c r="A2" s="73"/>
      <c r="B2" s="64"/>
      <c r="C2" s="64"/>
      <c r="D2" s="65"/>
      <c r="E2" s="65"/>
      <c r="F2" s="64"/>
      <c r="G2" s="73"/>
      <c r="H2" s="64"/>
      <c r="I2" s="64"/>
      <c r="J2" s="64"/>
      <c r="K2" s="64"/>
      <c r="L2" s="73"/>
    </row>
    <row r="3" spans="1:12" ht="21.75" customHeight="1" x14ac:dyDescent="0.25">
      <c r="A3" s="68" t="s">
        <v>41</v>
      </c>
      <c r="B3" s="68"/>
      <c r="C3" s="915">
        <f>'1.事業計画書'!G3</f>
        <v>0</v>
      </c>
      <c r="D3" s="915"/>
      <c r="E3" s="915"/>
      <c r="F3" s="915"/>
      <c r="G3" s="73"/>
      <c r="H3" s="73"/>
      <c r="I3" s="73"/>
      <c r="J3" s="897" t="s">
        <v>46</v>
      </c>
      <c r="K3" s="898"/>
      <c r="L3" s="73"/>
    </row>
    <row r="4" spans="1:12" ht="25.5" customHeight="1" thickBot="1" x14ac:dyDescent="0.3">
      <c r="A4" s="73" t="s">
        <v>131</v>
      </c>
      <c r="B4" s="73"/>
      <c r="C4" s="73"/>
      <c r="D4" s="73"/>
      <c r="E4" s="73"/>
      <c r="F4" s="73"/>
      <c r="G4" s="73"/>
      <c r="H4" s="73"/>
      <c r="I4" s="108"/>
      <c r="J4" s="108"/>
      <c r="K4" s="524" t="s">
        <v>130</v>
      </c>
      <c r="L4" s="73"/>
    </row>
    <row r="5" spans="1:12" ht="21" customHeight="1" x14ac:dyDescent="0.25">
      <c r="A5" s="900" t="s">
        <v>34</v>
      </c>
      <c r="B5" s="899" t="s">
        <v>35</v>
      </c>
      <c r="C5" s="899" t="s">
        <v>36</v>
      </c>
      <c r="D5" s="899" t="s">
        <v>37</v>
      </c>
      <c r="E5" s="907" t="s">
        <v>126</v>
      </c>
      <c r="F5" s="908"/>
      <c r="G5" s="899" t="s">
        <v>38</v>
      </c>
      <c r="H5" s="899"/>
      <c r="I5" s="899" t="s">
        <v>40</v>
      </c>
      <c r="J5" s="899"/>
      <c r="K5" s="904" t="s">
        <v>48</v>
      </c>
      <c r="L5" s="73"/>
    </row>
    <row r="6" spans="1:12" ht="21.75" customHeight="1" thickBot="1" x14ac:dyDescent="0.3">
      <c r="A6" s="901"/>
      <c r="B6" s="902"/>
      <c r="C6" s="902"/>
      <c r="D6" s="902"/>
      <c r="E6" s="909"/>
      <c r="F6" s="910"/>
      <c r="G6" s="189" t="s">
        <v>127</v>
      </c>
      <c r="H6" s="109" t="s">
        <v>47</v>
      </c>
      <c r="I6" s="189" t="s">
        <v>127</v>
      </c>
      <c r="J6" s="109" t="s">
        <v>47</v>
      </c>
      <c r="K6" s="905"/>
      <c r="L6" s="73"/>
    </row>
    <row r="7" spans="1:12" ht="26.25" customHeight="1" x14ac:dyDescent="0.25">
      <c r="A7" s="110">
        <v>1</v>
      </c>
      <c r="B7" s="525"/>
      <c r="C7" s="525"/>
      <c r="D7" s="528"/>
      <c r="E7" s="911"/>
      <c r="F7" s="912"/>
      <c r="G7" s="525"/>
      <c r="H7" s="525"/>
      <c r="I7" s="525"/>
      <c r="J7" s="525"/>
      <c r="K7" s="529"/>
      <c r="L7" s="73"/>
    </row>
    <row r="8" spans="1:12" ht="26.25" customHeight="1" x14ac:dyDescent="0.25">
      <c r="A8" s="111">
        <v>2</v>
      </c>
      <c r="B8" s="526"/>
      <c r="C8" s="526"/>
      <c r="D8" s="530"/>
      <c r="E8" s="913"/>
      <c r="F8" s="914"/>
      <c r="G8" s="526"/>
      <c r="H8" s="526"/>
      <c r="I8" s="526"/>
      <c r="J8" s="526"/>
      <c r="K8" s="531"/>
      <c r="L8" s="73"/>
    </row>
    <row r="9" spans="1:12" ht="26.25" customHeight="1" x14ac:dyDescent="0.25">
      <c r="A9" s="111">
        <v>3</v>
      </c>
      <c r="B9" s="526"/>
      <c r="C9" s="526"/>
      <c r="D9" s="530"/>
      <c r="E9" s="913"/>
      <c r="F9" s="914"/>
      <c r="G9" s="526"/>
      <c r="H9" s="526"/>
      <c r="I9" s="526"/>
      <c r="J9" s="526"/>
      <c r="K9" s="531"/>
      <c r="L9" s="73"/>
    </row>
    <row r="10" spans="1:12" ht="26.25" customHeight="1" x14ac:dyDescent="0.25">
      <c r="A10" s="111">
        <v>4</v>
      </c>
      <c r="B10" s="526"/>
      <c r="C10" s="526"/>
      <c r="D10" s="530"/>
      <c r="E10" s="913"/>
      <c r="F10" s="914"/>
      <c r="G10" s="526"/>
      <c r="H10" s="526"/>
      <c r="I10" s="526"/>
      <c r="J10" s="526"/>
      <c r="K10" s="531"/>
      <c r="L10" s="73"/>
    </row>
    <row r="11" spans="1:12" ht="26.25" customHeight="1" x14ac:dyDescent="0.25">
      <c r="A11" s="111">
        <v>5</v>
      </c>
      <c r="B11" s="526"/>
      <c r="C11" s="526"/>
      <c r="D11" s="530"/>
      <c r="E11" s="913"/>
      <c r="F11" s="914"/>
      <c r="G11" s="526"/>
      <c r="H11" s="526"/>
      <c r="I11" s="526"/>
      <c r="J11" s="526"/>
      <c r="K11" s="531"/>
      <c r="L11" s="73"/>
    </row>
    <row r="12" spans="1:12" ht="26.25" customHeight="1" x14ac:dyDescent="0.25">
      <c r="A12" s="111">
        <v>6</v>
      </c>
      <c r="B12" s="526"/>
      <c r="C12" s="526"/>
      <c r="D12" s="530"/>
      <c r="E12" s="913"/>
      <c r="F12" s="914"/>
      <c r="G12" s="526"/>
      <c r="H12" s="526"/>
      <c r="I12" s="526"/>
      <c r="J12" s="526"/>
      <c r="K12" s="531"/>
      <c r="L12" s="73"/>
    </row>
    <row r="13" spans="1:12" ht="26.25" customHeight="1" x14ac:dyDescent="0.25">
      <c r="A13" s="111">
        <v>7</v>
      </c>
      <c r="B13" s="526"/>
      <c r="C13" s="526"/>
      <c r="D13" s="530"/>
      <c r="E13" s="913"/>
      <c r="F13" s="914"/>
      <c r="G13" s="526"/>
      <c r="H13" s="526"/>
      <c r="I13" s="526"/>
      <c r="J13" s="526"/>
      <c r="K13" s="531"/>
      <c r="L13" s="73"/>
    </row>
    <row r="14" spans="1:12" ht="26.25" customHeight="1" x14ac:dyDescent="0.25">
      <c r="A14" s="111">
        <v>8</v>
      </c>
      <c r="B14" s="526"/>
      <c r="C14" s="526"/>
      <c r="D14" s="530"/>
      <c r="E14" s="913"/>
      <c r="F14" s="914"/>
      <c r="G14" s="526"/>
      <c r="H14" s="526"/>
      <c r="I14" s="526"/>
      <c r="J14" s="526"/>
      <c r="K14" s="531"/>
      <c r="L14" s="73"/>
    </row>
    <row r="15" spans="1:12" ht="26.25" customHeight="1" x14ac:dyDescent="0.25">
      <c r="A15" s="111">
        <v>9</v>
      </c>
      <c r="B15" s="526"/>
      <c r="C15" s="526"/>
      <c r="D15" s="530"/>
      <c r="E15" s="913"/>
      <c r="F15" s="914"/>
      <c r="G15" s="526"/>
      <c r="H15" s="526"/>
      <c r="I15" s="526"/>
      <c r="J15" s="526"/>
      <c r="K15" s="531"/>
      <c r="L15" s="73"/>
    </row>
    <row r="16" spans="1:12" ht="26.25" customHeight="1" x14ac:dyDescent="0.25">
      <c r="A16" s="111">
        <v>10</v>
      </c>
      <c r="B16" s="526"/>
      <c r="C16" s="526"/>
      <c r="D16" s="530"/>
      <c r="E16" s="913"/>
      <c r="F16" s="914"/>
      <c r="G16" s="526"/>
      <c r="H16" s="526"/>
      <c r="I16" s="526"/>
      <c r="J16" s="526"/>
      <c r="K16" s="531"/>
      <c r="L16" s="73"/>
    </row>
    <row r="17" spans="1:12" ht="26.25" customHeight="1" x14ac:dyDescent="0.25">
      <c r="A17" s="111">
        <v>11</v>
      </c>
      <c r="B17" s="526"/>
      <c r="C17" s="526"/>
      <c r="D17" s="530"/>
      <c r="E17" s="913"/>
      <c r="F17" s="914"/>
      <c r="G17" s="526"/>
      <c r="H17" s="526"/>
      <c r="I17" s="526"/>
      <c r="J17" s="526"/>
      <c r="K17" s="531"/>
      <c r="L17" s="73"/>
    </row>
    <row r="18" spans="1:12" ht="26.25" customHeight="1" x14ac:dyDescent="0.25">
      <c r="A18" s="111">
        <v>12</v>
      </c>
      <c r="B18" s="526"/>
      <c r="C18" s="526"/>
      <c r="D18" s="530"/>
      <c r="E18" s="913"/>
      <c r="F18" s="914"/>
      <c r="G18" s="526"/>
      <c r="H18" s="526"/>
      <c r="I18" s="526"/>
      <c r="J18" s="526"/>
      <c r="K18" s="531"/>
      <c r="L18" s="73"/>
    </row>
    <row r="19" spans="1:12" ht="26.25" customHeight="1" x14ac:dyDescent="0.25">
      <c r="A19" s="111">
        <v>13</v>
      </c>
      <c r="B19" s="526"/>
      <c r="C19" s="526"/>
      <c r="D19" s="530"/>
      <c r="E19" s="913"/>
      <c r="F19" s="914"/>
      <c r="G19" s="526"/>
      <c r="H19" s="526"/>
      <c r="I19" s="526"/>
      <c r="J19" s="526"/>
      <c r="K19" s="531"/>
      <c r="L19" s="73"/>
    </row>
    <row r="20" spans="1:12" ht="26.25" customHeight="1" x14ac:dyDescent="0.25">
      <c r="A20" s="111">
        <v>14</v>
      </c>
      <c r="B20" s="526"/>
      <c r="C20" s="526"/>
      <c r="D20" s="530"/>
      <c r="E20" s="913"/>
      <c r="F20" s="914"/>
      <c r="G20" s="526"/>
      <c r="H20" s="526"/>
      <c r="I20" s="526"/>
      <c r="J20" s="526"/>
      <c r="K20" s="531"/>
      <c r="L20" s="73"/>
    </row>
    <row r="21" spans="1:12" ht="26.25" customHeight="1" x14ac:dyDescent="0.25">
      <c r="A21" s="111">
        <v>15</v>
      </c>
      <c r="B21" s="526"/>
      <c r="C21" s="526"/>
      <c r="D21" s="530"/>
      <c r="E21" s="913"/>
      <c r="F21" s="914"/>
      <c r="G21" s="526"/>
      <c r="H21" s="526"/>
      <c r="I21" s="526"/>
      <c r="J21" s="526"/>
      <c r="K21" s="531"/>
      <c r="L21" s="73"/>
    </row>
    <row r="22" spans="1:12" ht="26.25" customHeight="1" x14ac:dyDescent="0.25">
      <c r="A22" s="111">
        <v>16</v>
      </c>
      <c r="B22" s="526"/>
      <c r="C22" s="526"/>
      <c r="D22" s="530"/>
      <c r="E22" s="913"/>
      <c r="F22" s="914"/>
      <c r="G22" s="526"/>
      <c r="H22" s="526"/>
      <c r="I22" s="526"/>
      <c r="J22" s="526"/>
      <c r="K22" s="531"/>
      <c r="L22" s="73"/>
    </row>
    <row r="23" spans="1:12" ht="26.25" customHeight="1" x14ac:dyDescent="0.25">
      <c r="A23" s="111">
        <v>17</v>
      </c>
      <c r="B23" s="526"/>
      <c r="C23" s="526"/>
      <c r="D23" s="530"/>
      <c r="E23" s="913"/>
      <c r="F23" s="914"/>
      <c r="G23" s="526"/>
      <c r="H23" s="526"/>
      <c r="I23" s="526"/>
      <c r="J23" s="526"/>
      <c r="K23" s="531"/>
      <c r="L23" s="73"/>
    </row>
    <row r="24" spans="1:12" ht="26.25" customHeight="1" x14ac:dyDescent="0.25">
      <c r="A24" s="111">
        <v>18</v>
      </c>
      <c r="B24" s="526"/>
      <c r="C24" s="526"/>
      <c r="D24" s="530"/>
      <c r="E24" s="913"/>
      <c r="F24" s="914"/>
      <c r="G24" s="526"/>
      <c r="H24" s="526"/>
      <c r="I24" s="526"/>
      <c r="J24" s="526"/>
      <c r="K24" s="531"/>
      <c r="L24" s="73"/>
    </row>
    <row r="25" spans="1:12" ht="26.25" customHeight="1" x14ac:dyDescent="0.25">
      <c r="A25" s="111">
        <v>19</v>
      </c>
      <c r="B25" s="526"/>
      <c r="C25" s="526"/>
      <c r="D25" s="530"/>
      <c r="E25" s="913"/>
      <c r="F25" s="914"/>
      <c r="G25" s="526"/>
      <c r="H25" s="526"/>
      <c r="I25" s="526"/>
      <c r="J25" s="526"/>
      <c r="K25" s="531"/>
      <c r="L25" s="73"/>
    </row>
    <row r="26" spans="1:12" ht="26.25" customHeight="1" x14ac:dyDescent="0.25">
      <c r="A26" s="111">
        <v>20</v>
      </c>
      <c r="B26" s="526"/>
      <c r="C26" s="526"/>
      <c r="D26" s="530"/>
      <c r="E26" s="913"/>
      <c r="F26" s="914"/>
      <c r="G26" s="526"/>
      <c r="H26" s="526"/>
      <c r="I26" s="526"/>
      <c r="J26" s="526"/>
      <c r="K26" s="531"/>
      <c r="L26" s="73"/>
    </row>
    <row r="27" spans="1:12" ht="26.25" customHeight="1" x14ac:dyDescent="0.25">
      <c r="A27" s="111">
        <v>21</v>
      </c>
      <c r="B27" s="526"/>
      <c r="C27" s="526"/>
      <c r="D27" s="530"/>
      <c r="E27" s="913"/>
      <c r="F27" s="914"/>
      <c r="G27" s="526"/>
      <c r="H27" s="526"/>
      <c r="I27" s="526"/>
      <c r="J27" s="526"/>
      <c r="K27" s="531"/>
      <c r="L27" s="73"/>
    </row>
    <row r="28" spans="1:12" ht="26.25" customHeight="1" thickBot="1" x14ac:dyDescent="0.3">
      <c r="A28" s="188">
        <v>22</v>
      </c>
      <c r="B28" s="527"/>
      <c r="C28" s="527"/>
      <c r="D28" s="532"/>
      <c r="E28" s="922"/>
      <c r="F28" s="923"/>
      <c r="G28" s="527"/>
      <c r="H28" s="527"/>
      <c r="I28" s="527"/>
      <c r="J28" s="527"/>
      <c r="K28" s="533"/>
      <c r="L28" s="73"/>
    </row>
    <row r="29" spans="1:12" ht="15" customHeight="1" x14ac:dyDescent="0.25">
      <c r="A29" s="101" t="s">
        <v>333</v>
      </c>
      <c r="B29" s="73"/>
      <c r="C29" s="73"/>
      <c r="D29" s="73"/>
      <c r="E29" s="73"/>
      <c r="F29" s="73"/>
      <c r="G29" s="73"/>
      <c r="H29" s="73"/>
      <c r="I29" s="73"/>
      <c r="J29" s="73"/>
      <c r="K29" s="73"/>
      <c r="L29" s="73"/>
    </row>
    <row r="30" spans="1:12" s="4" customFormat="1" ht="15" customHeight="1" x14ac:dyDescent="0.25">
      <c r="A30" s="101" t="s">
        <v>334</v>
      </c>
      <c r="B30" s="101"/>
      <c r="C30" s="101"/>
      <c r="D30" s="101"/>
      <c r="E30" s="101"/>
      <c r="F30" s="101"/>
      <c r="G30" s="101"/>
      <c r="H30" s="101"/>
      <c r="I30" s="101"/>
      <c r="J30" s="101"/>
      <c r="K30" s="101"/>
      <c r="L30" s="101"/>
    </row>
    <row r="31" spans="1:12" s="4" customFormat="1" ht="10.5" customHeight="1" x14ac:dyDescent="0.25">
      <c r="A31" s="101"/>
      <c r="B31" s="101"/>
      <c r="C31" s="101"/>
      <c r="D31" s="101"/>
      <c r="E31" s="101"/>
      <c r="F31" s="101"/>
      <c r="G31" s="101"/>
      <c r="H31" s="101"/>
      <c r="I31" s="101"/>
      <c r="J31" s="101"/>
      <c r="K31" s="101"/>
      <c r="L31" s="101"/>
    </row>
    <row r="32" spans="1:12" s="4" customFormat="1" ht="16.5" customHeight="1" x14ac:dyDescent="0.25">
      <c r="A32" s="114"/>
      <c r="B32" s="190" t="s">
        <v>232</v>
      </c>
      <c r="C32" s="903" t="s">
        <v>44</v>
      </c>
      <c r="D32" s="903"/>
      <c r="E32" s="916" t="s">
        <v>45</v>
      </c>
      <c r="F32" s="917"/>
      <c r="G32" s="917"/>
      <c r="H32" s="917"/>
      <c r="I32" s="917"/>
      <c r="J32" s="917"/>
      <c r="K32" s="918"/>
      <c r="L32" s="101"/>
    </row>
    <row r="33" spans="1:12" s="4" customFormat="1" ht="22.5" customHeight="1" x14ac:dyDescent="0.25">
      <c r="A33" s="101"/>
      <c r="B33" s="115" t="s">
        <v>42</v>
      </c>
      <c r="C33" s="906" t="s">
        <v>259</v>
      </c>
      <c r="D33" s="906"/>
      <c r="E33" s="919" t="s">
        <v>177</v>
      </c>
      <c r="F33" s="920"/>
      <c r="G33" s="920"/>
      <c r="H33" s="920"/>
      <c r="I33" s="920"/>
      <c r="J33" s="920"/>
      <c r="K33" s="921"/>
      <c r="L33" s="214" t="s">
        <v>163</v>
      </c>
    </row>
    <row r="34" spans="1:12" s="5" customFormat="1" ht="21" customHeight="1" x14ac:dyDescent="0.25">
      <c r="A34" s="102"/>
      <c r="B34" s="116" t="s">
        <v>43</v>
      </c>
      <c r="C34" s="906" t="s">
        <v>260</v>
      </c>
      <c r="D34" s="906"/>
      <c r="E34" s="919" t="s">
        <v>261</v>
      </c>
      <c r="F34" s="920"/>
      <c r="G34" s="920"/>
      <c r="H34" s="920"/>
      <c r="I34" s="920"/>
      <c r="J34" s="920"/>
      <c r="K34" s="921"/>
      <c r="L34" s="102"/>
    </row>
    <row r="35" spans="1:12" s="5" customFormat="1" ht="21" customHeight="1" x14ac:dyDescent="0.25">
      <c r="A35" s="102"/>
      <c r="B35" s="116" t="s">
        <v>170</v>
      </c>
      <c r="C35" s="896" t="s">
        <v>262</v>
      </c>
      <c r="D35" s="896"/>
      <c r="E35" s="919" t="s">
        <v>171</v>
      </c>
      <c r="F35" s="920"/>
      <c r="G35" s="920"/>
      <c r="H35" s="920"/>
      <c r="I35" s="920"/>
      <c r="J35" s="920"/>
      <c r="K35" s="921"/>
      <c r="L35" s="102"/>
    </row>
    <row r="36" spans="1:12" s="4" customFormat="1" ht="9.4" x14ac:dyDescent="0.25">
      <c r="A36" s="101"/>
      <c r="B36" s="101"/>
      <c r="C36" s="215"/>
      <c r="D36" s="215"/>
      <c r="E36" s="215"/>
      <c r="F36" s="215"/>
      <c r="G36" s="215"/>
      <c r="H36" s="215"/>
      <c r="I36" s="215"/>
      <c r="J36" s="215"/>
      <c r="K36" s="215"/>
      <c r="L36" s="101"/>
    </row>
  </sheetData>
  <mergeCells count="41">
    <mergeCell ref="E32:K32"/>
    <mergeCell ref="E33:K33"/>
    <mergeCell ref="E34:K34"/>
    <mergeCell ref="E35:K35"/>
    <mergeCell ref="E24:F24"/>
    <mergeCell ref="E25:F25"/>
    <mergeCell ref="E26:F26"/>
    <mergeCell ref="E27:F27"/>
    <mergeCell ref="E28:F28"/>
    <mergeCell ref="D1:E1"/>
    <mergeCell ref="E10:F10"/>
    <mergeCell ref="E11:F11"/>
    <mergeCell ref="E12:F12"/>
    <mergeCell ref="E13:F13"/>
    <mergeCell ref="C3:F3"/>
    <mergeCell ref="E19:F19"/>
    <mergeCell ref="E20:F20"/>
    <mergeCell ref="E21:F21"/>
    <mergeCell ref="E22:F22"/>
    <mergeCell ref="E23:F23"/>
    <mergeCell ref="E14:F14"/>
    <mergeCell ref="E15:F15"/>
    <mergeCell ref="E16:F16"/>
    <mergeCell ref="E17:F17"/>
    <mergeCell ref="E18:F18"/>
    <mergeCell ref="C35:D35"/>
    <mergeCell ref="J3:K3"/>
    <mergeCell ref="G5:H5"/>
    <mergeCell ref="I5:J5"/>
    <mergeCell ref="A5:A6"/>
    <mergeCell ref="B5:B6"/>
    <mergeCell ref="C5:C6"/>
    <mergeCell ref="D5:D6"/>
    <mergeCell ref="C32:D32"/>
    <mergeCell ref="K5:K6"/>
    <mergeCell ref="C34:D34"/>
    <mergeCell ref="C33:D33"/>
    <mergeCell ref="E5:F6"/>
    <mergeCell ref="E7:F7"/>
    <mergeCell ref="E8:F8"/>
    <mergeCell ref="E9:F9"/>
  </mergeCells>
  <phoneticPr fontId="1"/>
  <pageMargins left="0.70866141732283472" right="0.70866141732283472" top="0.74803149606299213" bottom="0.74803149606299213" header="0.31496062992125984" footer="0.31496062992125984"/>
  <pageSetup paperSize="9" scale="92" orientation="portrait" r:id="rId1"/>
  <headerFooter>
    <oddHeader>&amp;L&amp;"ＭＳ Ｐ明朝,標準"&amp;8別記第3号様式（第7条関係）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1.事業計画書</vt:lpstr>
      <vt:lpstr>1.事業計画書 ２支援の単位用</vt:lpstr>
      <vt:lpstr>1.事業計画書 ３支援の単位用</vt:lpstr>
      <vt:lpstr>1.事業計画書　記載例</vt:lpstr>
      <vt:lpstr>1-2.事業計画書 (2)</vt:lpstr>
      <vt:lpstr>1-2.事業計画書 　記載例</vt:lpstr>
      <vt:lpstr>3.児童名簿表紙</vt:lpstr>
      <vt:lpstr>3.児童名簿表紙　記載例</vt:lpstr>
      <vt:lpstr>3.児童名簿</vt:lpstr>
      <vt:lpstr>3.児童名簿 　記載例</vt:lpstr>
      <vt:lpstr>4.職員名簿 </vt:lpstr>
      <vt:lpstr>4.職員名簿  記載例</vt:lpstr>
      <vt:lpstr>5.開所予定内訳書 </vt:lpstr>
      <vt:lpstr>5.開設予定内訳書（記載例）</vt:lpstr>
      <vt:lpstr>'1.事業計画書'!Print_Area</vt:lpstr>
      <vt:lpstr>'1.事業計画書 ２支援の単位用'!Print_Area</vt:lpstr>
      <vt:lpstr>'1.事業計画書 ３支援の単位用'!Print_Area</vt:lpstr>
      <vt:lpstr>'1.事業計画書　記載例'!Print_Area</vt:lpstr>
      <vt:lpstr>'1-2.事業計画書 　記載例'!Print_Area</vt:lpstr>
      <vt:lpstr>'1-2.事業計画書 (2)'!Print_Area</vt:lpstr>
      <vt:lpstr>'3.児童名簿'!Print_Area</vt:lpstr>
      <vt:lpstr>'3.児童名簿 　記載例'!Print_Area</vt:lpstr>
      <vt:lpstr>'3.児童名簿表紙'!Print_Area</vt:lpstr>
      <vt:lpstr>'3.児童名簿表紙　記載例'!Print_Area</vt:lpstr>
      <vt:lpstr>'4.職員名簿 '!Print_Area</vt:lpstr>
      <vt:lpstr>'4.職員名簿  記載例'!Print_Area</vt:lpstr>
      <vt:lpstr>'5.開所予定内訳書 '!Print_Area</vt:lpstr>
      <vt:lpstr>'5.開設予定内訳書（記載例）'!Print_Area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Administrater</dc:creator>
  <cp:lastModifiedBy>佐藤　将太</cp:lastModifiedBy>
  <cp:lastPrinted>2026-02-25T11:12:43Z</cp:lastPrinted>
  <dcterms:created xsi:type="dcterms:W3CDTF">2016-01-18T02:50:38Z</dcterms:created>
  <dcterms:modified xsi:type="dcterms:W3CDTF">2026-02-27T08:22:12Z</dcterms:modified>
</cp:coreProperties>
</file>