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56.2.15\share\02青少年\01放課後児童クラブ\01学童保育\02委託契約\R8年度\３計画書\01.提出依頼\様式\"/>
    </mc:Choice>
  </mc:AlternateContent>
  <xr:revisionPtr revIDLastSave="0" documentId="13_ncr:1_{46F8345E-B569-4B58-835A-94F32F872E04}" xr6:coauthVersionLast="47" xr6:coauthVersionMax="47" xr10:uidLastSave="{00000000-0000-0000-0000-000000000000}"/>
  <bookViews>
    <workbookView xWindow="-28920" yWindow="2520" windowWidth="29040" windowHeight="15720" tabRatio="910" xr2:uid="{00000000-000D-0000-FFFF-FFFF00000000}"/>
  </bookViews>
  <sheets>
    <sheet name="別紙様式１　賃金改善計画書" sheetId="1" r:id="rId1"/>
    <sheet name="別紙様式１　賃金改善計画書　記載例" sheetId="7" r:id="rId2"/>
    <sheet name="別紙様式１別添　賃金改善内訳" sheetId="6" r:id="rId3"/>
    <sheet name="別紙様式１別添　賃金改善内訳　記載例" sheetId="8" r:id="rId4"/>
    <sheet name="参考" sheetId="3" r:id="rId5"/>
  </sheets>
  <definedNames>
    <definedName name="aaaa">#REF!</definedName>
    <definedName name="bbbb">#REF!</definedName>
    <definedName name="_xlnm.Print_Area" localSheetId="0">'別紙様式１　賃金改善計画書'!$A$1:$AI$33</definedName>
    <definedName name="_xlnm.Print_Area" localSheetId="1">'別紙様式１　賃金改善計画書　記載例'!$A$1:$AI$33</definedName>
    <definedName name="_xlnm.Print_Area" localSheetId="2">'別紙様式１別添　賃金改善内訳'!$A$1:$T$43</definedName>
    <definedName name="_xlnm.Print_Area" localSheetId="3">'別紙様式１別添　賃金改善内訳　記載例'!$A$1:$T$43</definedName>
    <definedName name="_xlnm.Print_Titles" localSheetId="2">'別紙様式１別添　賃金改善内訳'!$1:$5</definedName>
    <definedName name="_xlnm.Print_Titles" localSheetId="3">'別紙様式１別添　賃金改善内訳　記載例'!$1:$5</definedName>
    <definedName name="ss">#REF!</definedName>
    <definedName name="保育所別民改費担当者一覧">#REF!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8" i="7" l="1"/>
  <c r="R16" i="7"/>
  <c r="R15" i="7"/>
  <c r="R11" i="7"/>
  <c r="P40" i="8"/>
  <c r="O40" i="8"/>
  <c r="M40" i="8"/>
  <c r="S39" i="8"/>
  <c r="Q39" i="8"/>
  <c r="K39" i="8"/>
  <c r="L39" i="8" s="1"/>
  <c r="N39" i="8" s="1"/>
  <c r="I39" i="8"/>
  <c r="S38" i="8"/>
  <c r="Q38" i="8"/>
  <c r="K38" i="8"/>
  <c r="L38" i="8" s="1"/>
  <c r="N38" i="8" s="1"/>
  <c r="I38" i="8"/>
  <c r="S37" i="8"/>
  <c r="Q37" i="8"/>
  <c r="L37" i="8"/>
  <c r="N37" i="8" s="1"/>
  <c r="K37" i="8"/>
  <c r="I37" i="8"/>
  <c r="S36" i="8"/>
  <c r="Q36" i="8"/>
  <c r="K36" i="8"/>
  <c r="L36" i="8" s="1"/>
  <c r="N36" i="8" s="1"/>
  <c r="I36" i="8"/>
  <c r="S35" i="8"/>
  <c r="Q35" i="8"/>
  <c r="K35" i="8"/>
  <c r="L35" i="8" s="1"/>
  <c r="N35" i="8" s="1"/>
  <c r="I35" i="8"/>
  <c r="S34" i="8"/>
  <c r="Q34" i="8"/>
  <c r="K34" i="8"/>
  <c r="L34" i="8" s="1"/>
  <c r="N34" i="8" s="1"/>
  <c r="I34" i="8"/>
  <c r="S33" i="8"/>
  <c r="Q33" i="8"/>
  <c r="K33" i="8"/>
  <c r="L33" i="8" s="1"/>
  <c r="N33" i="8" s="1"/>
  <c r="I33" i="8"/>
  <c r="S32" i="8"/>
  <c r="Q32" i="8"/>
  <c r="K32" i="8"/>
  <c r="L32" i="8" s="1"/>
  <c r="N32" i="8" s="1"/>
  <c r="I32" i="8"/>
  <c r="S31" i="8"/>
  <c r="Q31" i="8"/>
  <c r="K31" i="8"/>
  <c r="L31" i="8" s="1"/>
  <c r="N31" i="8" s="1"/>
  <c r="I31" i="8"/>
  <c r="S30" i="8"/>
  <c r="Q30" i="8"/>
  <c r="K30" i="8"/>
  <c r="L30" i="8" s="1"/>
  <c r="N30" i="8" s="1"/>
  <c r="I30" i="8"/>
  <c r="S29" i="8"/>
  <c r="Q29" i="8"/>
  <c r="K29" i="8"/>
  <c r="L29" i="8" s="1"/>
  <c r="N29" i="8" s="1"/>
  <c r="I29" i="8"/>
  <c r="S28" i="8"/>
  <c r="Q28" i="8"/>
  <c r="K28" i="8"/>
  <c r="L28" i="8" s="1"/>
  <c r="N28" i="8" s="1"/>
  <c r="I28" i="8"/>
  <c r="S27" i="8"/>
  <c r="Q27" i="8"/>
  <c r="N27" i="8"/>
  <c r="L27" i="8"/>
  <c r="K27" i="8"/>
  <c r="I27" i="8"/>
  <c r="S26" i="8"/>
  <c r="Q26" i="8"/>
  <c r="K26" i="8"/>
  <c r="L26" i="8" s="1"/>
  <c r="N26" i="8" s="1"/>
  <c r="I26" i="8"/>
  <c r="S25" i="8"/>
  <c r="Q25" i="8"/>
  <c r="K25" i="8"/>
  <c r="L25" i="8" s="1"/>
  <c r="N25" i="8" s="1"/>
  <c r="I25" i="8"/>
  <c r="S24" i="8"/>
  <c r="Q24" i="8"/>
  <c r="K24" i="8"/>
  <c r="L24" i="8" s="1"/>
  <c r="N24" i="8" s="1"/>
  <c r="I24" i="8"/>
  <c r="S23" i="8"/>
  <c r="Q23" i="8"/>
  <c r="K23" i="8"/>
  <c r="L23" i="8" s="1"/>
  <c r="N23" i="8" s="1"/>
  <c r="I23" i="8"/>
  <c r="S22" i="8"/>
  <c r="Q22" i="8"/>
  <c r="K22" i="8"/>
  <c r="L22" i="8" s="1"/>
  <c r="N22" i="8" s="1"/>
  <c r="I22" i="8"/>
  <c r="S21" i="8"/>
  <c r="Q21" i="8"/>
  <c r="L21" i="8"/>
  <c r="N21" i="8" s="1"/>
  <c r="K21" i="8"/>
  <c r="I21" i="8"/>
  <c r="S20" i="8"/>
  <c r="Q20" i="8"/>
  <c r="K20" i="8"/>
  <c r="L20" i="8" s="1"/>
  <c r="N20" i="8" s="1"/>
  <c r="I20" i="8"/>
  <c r="S19" i="8"/>
  <c r="Q19" i="8"/>
  <c r="K19" i="8"/>
  <c r="L19" i="8" s="1"/>
  <c r="N19" i="8" s="1"/>
  <c r="I19" i="8"/>
  <c r="S18" i="8"/>
  <c r="Q18" i="8"/>
  <c r="K18" i="8"/>
  <c r="L18" i="8" s="1"/>
  <c r="N18" i="8" s="1"/>
  <c r="I18" i="8"/>
  <c r="S17" i="8"/>
  <c r="Q17" i="8"/>
  <c r="L17" i="8"/>
  <c r="N17" i="8" s="1"/>
  <c r="K17" i="8"/>
  <c r="I17" i="8"/>
  <c r="S16" i="8"/>
  <c r="Q16" i="8"/>
  <c r="K16" i="8"/>
  <c r="L16" i="8" s="1"/>
  <c r="N16" i="8" s="1"/>
  <c r="I16" i="8"/>
  <c r="S15" i="8"/>
  <c r="Q15" i="8"/>
  <c r="K15" i="8"/>
  <c r="L15" i="8" s="1"/>
  <c r="N15" i="8" s="1"/>
  <c r="I15" i="8"/>
  <c r="S14" i="8"/>
  <c r="Q14" i="8"/>
  <c r="K14" i="8"/>
  <c r="L14" i="8" s="1"/>
  <c r="N14" i="8" s="1"/>
  <c r="I14" i="8"/>
  <c r="S13" i="8"/>
  <c r="Q13" i="8"/>
  <c r="K13" i="8"/>
  <c r="L13" i="8" s="1"/>
  <c r="N13" i="8" s="1"/>
  <c r="I13" i="8"/>
  <c r="S12" i="8"/>
  <c r="Q12" i="8"/>
  <c r="K12" i="8"/>
  <c r="L12" i="8" s="1"/>
  <c r="N12" i="8" s="1"/>
  <c r="I12" i="8"/>
  <c r="S11" i="8"/>
  <c r="Q11" i="8"/>
  <c r="K11" i="8"/>
  <c r="L11" i="8" s="1"/>
  <c r="I11" i="8"/>
  <c r="N11" i="8" s="1"/>
  <c r="S10" i="8"/>
  <c r="Q10" i="8"/>
  <c r="K10" i="8"/>
  <c r="L10" i="8" s="1"/>
  <c r="I10" i="8"/>
  <c r="Y30" i="1"/>
  <c r="Y30" i="7"/>
  <c r="Q10" i="6"/>
  <c r="R17" i="7" l="1"/>
  <c r="AM15" i="7" s="1"/>
  <c r="AM18" i="7"/>
  <c r="Q40" i="8"/>
  <c r="S40" i="8"/>
  <c r="I40" i="8"/>
  <c r="N10" i="8"/>
  <c r="N40" i="8" s="1"/>
  <c r="L40" i="8"/>
  <c r="K10" i="6"/>
  <c r="L10" i="6" s="1"/>
  <c r="K31" i="6"/>
  <c r="K30" i="6"/>
  <c r="K29" i="6"/>
  <c r="K28" i="6"/>
  <c r="K27" i="6"/>
  <c r="K26" i="6"/>
  <c r="K25" i="6"/>
  <c r="K24" i="6"/>
  <c r="K23" i="6"/>
  <c r="K22" i="6"/>
  <c r="K21" i="6"/>
  <c r="K20" i="6"/>
  <c r="K19" i="6"/>
  <c r="K18" i="6"/>
  <c r="K17" i="6"/>
  <c r="K16" i="6"/>
  <c r="K15" i="6"/>
  <c r="K14" i="6"/>
  <c r="K13" i="6"/>
  <c r="K12" i="6"/>
  <c r="K11" i="6"/>
  <c r="K38" i="6"/>
  <c r="K39" i="6"/>
  <c r="K37" i="6"/>
  <c r="K36" i="6"/>
  <c r="K35" i="6"/>
  <c r="L35" i="6" s="1"/>
  <c r="K34" i="6"/>
  <c r="K33" i="6"/>
  <c r="K32" i="6"/>
  <c r="S19" i="6" l="1"/>
  <c r="S39" i="6"/>
  <c r="S38" i="6"/>
  <c r="S37" i="6"/>
  <c r="S36" i="6"/>
  <c r="S35" i="6"/>
  <c r="S34" i="6"/>
  <c r="S33" i="6"/>
  <c r="S32" i="6"/>
  <c r="S31" i="6"/>
  <c r="S30" i="6"/>
  <c r="S29" i="6"/>
  <c r="S28" i="6"/>
  <c r="S27" i="6"/>
  <c r="S26" i="6"/>
  <c r="S25" i="6"/>
  <c r="S24" i="6"/>
  <c r="S23" i="6"/>
  <c r="S22" i="6"/>
  <c r="S21" i="6"/>
  <c r="S20" i="6"/>
  <c r="S18" i="6"/>
  <c r="S17" i="6"/>
  <c r="S16" i="6"/>
  <c r="S15" i="6"/>
  <c r="S14" i="6"/>
  <c r="S13" i="6"/>
  <c r="S12" i="6"/>
  <c r="S11" i="6"/>
  <c r="S10" i="6"/>
  <c r="M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40" i="6" l="1"/>
  <c r="Q33" i="6" l="1"/>
  <c r="Q32" i="6"/>
  <c r="Q31" i="6"/>
  <c r="Q30" i="6"/>
  <c r="Q29" i="6"/>
  <c r="R18" i="1" l="1"/>
  <c r="Q35" i="6"/>
  <c r="Q34" i="6"/>
  <c r="Q28" i="6"/>
  <c r="Q27" i="6"/>
  <c r="Q26" i="6"/>
  <c r="Q25" i="6"/>
  <c r="P40" i="6" l="1"/>
  <c r="R16" i="1" s="1"/>
  <c r="O40" i="6"/>
  <c r="S40" i="6" s="1"/>
  <c r="Q39" i="6"/>
  <c r="Q38" i="6"/>
  <c r="Q37" i="6"/>
  <c r="Q36" i="6"/>
  <c r="Q24" i="6"/>
  <c r="Q23" i="6"/>
  <c r="Q22" i="6"/>
  <c r="Q21" i="6"/>
  <c r="Q20" i="6"/>
  <c r="Q19" i="6"/>
  <c r="Q18" i="6"/>
  <c r="Q17" i="6"/>
  <c r="Q16" i="6"/>
  <c r="Q15" i="6"/>
  <c r="Q14" i="6"/>
  <c r="Q13" i="6"/>
  <c r="Q12" i="6"/>
  <c r="Q11" i="6"/>
  <c r="R15" i="1" l="1"/>
  <c r="Q40" i="6"/>
  <c r="R17" i="1" l="1"/>
  <c r="AM15" i="1" s="1"/>
  <c r="S5" i="6"/>
  <c r="L12" i="6" l="1"/>
  <c r="N12" i="6" s="1"/>
  <c r="L38" i="6"/>
  <c r="N38" i="6" s="1"/>
  <c r="L18" i="6"/>
  <c r="N18" i="6" s="1"/>
  <c r="L15" i="6"/>
  <c r="N15" i="6" s="1"/>
  <c r="L25" i="6"/>
  <c r="N25" i="6" s="1"/>
  <c r="L31" i="6"/>
  <c r="N31" i="6" s="1"/>
  <c r="L32" i="6"/>
  <c r="N32" i="6" s="1"/>
  <c r="L16" i="6"/>
  <c r="N16" i="6" s="1"/>
  <c r="L34" i="6"/>
  <c r="N34" i="6" s="1"/>
  <c r="L14" i="6"/>
  <c r="N14" i="6" s="1"/>
  <c r="L37" i="6"/>
  <c r="N37" i="6" s="1"/>
  <c r="L21" i="6"/>
  <c r="N21" i="6" s="1"/>
  <c r="L19" i="6"/>
  <c r="N19" i="6" s="1"/>
  <c r="L28" i="6"/>
  <c r="N28" i="6" s="1"/>
  <c r="L30" i="6"/>
  <c r="N30" i="6" s="1"/>
  <c r="L22" i="6"/>
  <c r="N22" i="6" s="1"/>
  <c r="N35" i="6"/>
  <c r="L27" i="6"/>
  <c r="N27" i="6" s="1"/>
  <c r="L33" i="6"/>
  <c r="N33" i="6" s="1"/>
  <c r="L29" i="6"/>
  <c r="N29" i="6" s="1"/>
  <c r="L17" i="6"/>
  <c r="N17" i="6" s="1"/>
  <c r="L13" i="6"/>
  <c r="N13" i="6" s="1"/>
  <c r="L11" i="6"/>
  <c r="L36" i="6"/>
  <c r="N36" i="6" s="1"/>
  <c r="L24" i="6"/>
  <c r="N24" i="6" s="1"/>
  <c r="L20" i="6"/>
  <c r="N20" i="6" s="1"/>
  <c r="L39" i="6"/>
  <c r="N39" i="6" s="1"/>
  <c r="L23" i="6"/>
  <c r="N23" i="6" s="1"/>
  <c r="L26" i="6"/>
  <c r="N26" i="6" s="1"/>
  <c r="N10" i="6"/>
  <c r="N11" i="6" l="1"/>
  <c r="N40" i="6" s="1"/>
  <c r="R11" i="1" s="1"/>
  <c r="AM18" i="1" s="1"/>
  <c r="L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000-000002000000}">
      <text>
        <r>
          <rPr>
            <b/>
            <sz val="9"/>
            <color indexed="81"/>
            <rFont val="MS P ゴシック"/>
            <family val="3"/>
            <charset val="128"/>
          </rPr>
          <t>「周知していない」を選択した場合は対象外</t>
        </r>
      </text>
    </comment>
    <comment ref="R22" authorId="0" shapeId="0" xr:uid="{00000000-0006-0000-0000-000003000000}">
      <text>
        <r>
          <rPr>
            <b/>
            <sz val="9"/>
            <color indexed="81"/>
            <rFont val="MS P ゴシック"/>
            <family val="3"/>
            <charset val="128"/>
          </rPr>
          <t>「継続しない」を選択した場合は対象外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A508CD3A-04B7-4235-8BCB-04EA12E926F9}">
      <text>
        <r>
          <rPr>
            <b/>
            <sz val="9"/>
            <color indexed="81"/>
            <rFont val="MS P ゴシック"/>
            <family val="3"/>
            <charset val="128"/>
          </rPr>
          <t>「周知していない」を選択した場合は対象外</t>
        </r>
      </text>
    </comment>
    <comment ref="R22" authorId="0" shapeId="0" xr:uid="{D6A8ABA3-BBFC-4E69-B854-C1E28ACEF320}">
      <text>
        <r>
          <rPr>
            <b/>
            <sz val="9"/>
            <color indexed="81"/>
            <rFont val="MS P ゴシック"/>
            <family val="3"/>
            <charset val="128"/>
          </rPr>
          <t>「継続しない」を選択した場合は対象外</t>
        </r>
      </text>
    </comment>
  </commentList>
</comments>
</file>

<file path=xl/sharedStrings.xml><?xml version="1.0" encoding="utf-8"?>
<sst xmlns="http://schemas.openxmlformats.org/spreadsheetml/2006/main" count="178" uniqueCount="95">
  <si>
    <t>市町村名</t>
    <rPh sb="0" eb="3">
      <t>シチョウソン</t>
    </rPh>
    <rPh sb="3" eb="4">
      <t>メイ</t>
    </rPh>
    <phoneticPr fontId="1"/>
  </si>
  <si>
    <t>１．補助額</t>
    <rPh sb="2" eb="4">
      <t>ホジョ</t>
    </rPh>
    <rPh sb="4" eb="5">
      <t>ガク</t>
    </rPh>
    <phoneticPr fontId="1"/>
  </si>
  <si>
    <t>令和</t>
    <rPh sb="0" eb="2">
      <t>レイワ</t>
    </rPh>
    <phoneticPr fontId="1"/>
  </si>
  <si>
    <t>月</t>
    <rPh sb="0" eb="1">
      <t>ガツ</t>
    </rPh>
    <phoneticPr fontId="1"/>
  </si>
  <si>
    <t>～</t>
    <phoneticPr fontId="1"/>
  </si>
  <si>
    <t>円</t>
    <rPh sb="0" eb="1">
      <t>エン</t>
    </rPh>
    <phoneticPr fontId="1"/>
  </si>
  <si>
    <t>年</t>
    <rPh sb="0" eb="1">
      <t>ネン</t>
    </rPh>
    <phoneticPr fontId="1"/>
  </si>
  <si>
    <t>別紙様式１</t>
    <rPh sb="0" eb="2">
      <t>ベッシ</t>
    </rPh>
    <rPh sb="2" eb="4">
      <t>ヨウシキ</t>
    </rPh>
    <phoneticPr fontId="1"/>
  </si>
  <si>
    <t>２．賃金改善額</t>
    <rPh sb="2" eb="4">
      <t>チンギン</t>
    </rPh>
    <rPh sb="4" eb="6">
      <t>カイゼン</t>
    </rPh>
    <rPh sb="6" eb="7">
      <t>ガク</t>
    </rPh>
    <phoneticPr fontId="1"/>
  </si>
  <si>
    <t>　※「×」の場合は事業の対象外</t>
    <rPh sb="6" eb="8">
      <t>バアイ</t>
    </rPh>
    <rPh sb="9" eb="11">
      <t>ジギョウ</t>
    </rPh>
    <rPh sb="12" eb="15">
      <t>タイショウガイ</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</si>
  <si>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</si>
  <si>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</si>
  <si>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t>
    <phoneticPr fontId="1"/>
  </si>
  <si>
    <t>代表者名</t>
    <rPh sb="0" eb="3">
      <t>ダイヒョウシャ</t>
    </rPh>
    <rPh sb="3" eb="4">
      <t>メイ</t>
    </rPh>
    <phoneticPr fontId="1"/>
  </si>
  <si>
    <t>放課後児童クラブ名（支援の単位名）</t>
    <rPh sb="0" eb="3">
      <t>ホウカゴ</t>
    </rPh>
    <rPh sb="3" eb="5">
      <t>ジドウ</t>
    </rPh>
    <rPh sb="8" eb="9">
      <t>メイ</t>
    </rPh>
    <rPh sb="10" eb="12">
      <t>シエン</t>
    </rPh>
    <rPh sb="13" eb="15">
      <t>タンイ</t>
    </rPh>
    <rPh sb="15" eb="16">
      <t>メイ</t>
    </rPh>
    <phoneticPr fontId="1"/>
  </si>
  <si>
    <t>放課後児童クラブ名（支援単位名）</t>
    <rPh sb="0" eb="3">
      <t>ホウカゴ</t>
    </rPh>
    <rPh sb="3" eb="5">
      <t>ジドウ</t>
    </rPh>
    <rPh sb="8" eb="9">
      <t>メイ</t>
    </rPh>
    <rPh sb="10" eb="12">
      <t>シエン</t>
    </rPh>
    <rPh sb="12" eb="14">
      <t>タンイ</t>
    </rPh>
    <rPh sb="14" eb="15">
      <t>メイ</t>
    </rPh>
    <phoneticPr fontId="1"/>
  </si>
  <si>
    <t>①　事業実施期間</t>
    <rPh sb="2" eb="4">
      <t>ジギョウ</t>
    </rPh>
    <rPh sb="4" eb="6">
      <t>ジッシ</t>
    </rPh>
    <rPh sb="6" eb="8">
      <t>キカン</t>
    </rPh>
    <phoneticPr fontId="1"/>
  </si>
  <si>
    <t>※黄色のセルについて記入をお願いいたします。</t>
    <rPh sb="1" eb="3">
      <t>キイロ</t>
    </rPh>
    <rPh sb="10" eb="12">
      <t>キニュウ</t>
    </rPh>
    <rPh sb="14" eb="15">
      <t>ネガ</t>
    </rPh>
    <phoneticPr fontId="1"/>
  </si>
  <si>
    <t>別紙様式１別添</t>
    <rPh sb="0" eb="2">
      <t>ベッシ</t>
    </rPh>
    <rPh sb="2" eb="4">
      <t>ヨウシキ</t>
    </rPh>
    <rPh sb="5" eb="7">
      <t>ベッテン</t>
    </rPh>
    <phoneticPr fontId="1"/>
  </si>
  <si>
    <t>NO.</t>
    <phoneticPr fontId="1"/>
  </si>
  <si>
    <t>職員名</t>
    <rPh sb="0" eb="2">
      <t>ショクイン</t>
    </rPh>
    <rPh sb="2" eb="3">
      <t>メイ</t>
    </rPh>
    <phoneticPr fontId="1"/>
  </si>
  <si>
    <t>※黄色のセルについて記入をお願いします。</t>
    <rPh sb="1" eb="3">
      <t>キイロ</t>
    </rPh>
    <rPh sb="10" eb="12">
      <t>キニュウ</t>
    </rPh>
    <rPh sb="14" eb="15">
      <t>ネガ</t>
    </rPh>
    <phoneticPr fontId="1"/>
  </si>
  <si>
    <t>賃金改善内訳（職員別内訳）</t>
    <rPh sb="0" eb="2">
      <t>チンギン</t>
    </rPh>
    <rPh sb="2" eb="4">
      <t>カイゼン</t>
    </rPh>
    <rPh sb="4" eb="6">
      <t>ウチワケ</t>
    </rPh>
    <rPh sb="7" eb="9">
      <t>ショクイン</t>
    </rPh>
    <rPh sb="9" eb="10">
      <t>ベツ</t>
    </rPh>
    <rPh sb="10" eb="12">
      <t>ウチワケ</t>
    </rPh>
    <phoneticPr fontId="1"/>
  </si>
  <si>
    <t>※放課後児童クラブで勤務する職員のうち、賃金改善を行う者（職種問わず、非常勤を含み、経営に携わる法人の役員を除く。）を記載すること。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1"/>
  </si>
  <si>
    <t>※行が足りない場合は適宜追加すること。</t>
    <rPh sb="1" eb="2">
      <t>ギョウ</t>
    </rPh>
    <rPh sb="3" eb="4">
      <t>タ</t>
    </rPh>
    <rPh sb="7" eb="9">
      <t>バアイ</t>
    </rPh>
    <rPh sb="10" eb="12">
      <t>テキギ</t>
    </rPh>
    <rPh sb="12" eb="14">
      <t>ツイカ</t>
    </rPh>
    <phoneticPr fontId="1"/>
  </si>
  <si>
    <t>事業実施期間</t>
    <rPh sb="0" eb="2">
      <t>ジギョウ</t>
    </rPh>
    <rPh sb="2" eb="4">
      <t>ジッシ</t>
    </rPh>
    <rPh sb="4" eb="6">
      <t>キカン</t>
    </rPh>
    <phoneticPr fontId="1"/>
  </si>
  <si>
    <t>賃金改善対象者数</t>
    <rPh sb="0" eb="2">
      <t>チンギン</t>
    </rPh>
    <rPh sb="2" eb="4">
      <t>カイゼン</t>
    </rPh>
    <rPh sb="4" eb="7">
      <t>タイショウシャ</t>
    </rPh>
    <rPh sb="7" eb="8">
      <t>スウ</t>
    </rPh>
    <phoneticPr fontId="1"/>
  </si>
  <si>
    <t>常勤職員</t>
    <rPh sb="0" eb="2">
      <t>ジョウキン</t>
    </rPh>
    <rPh sb="2" eb="4">
      <t>ショクイン</t>
    </rPh>
    <phoneticPr fontId="1"/>
  </si>
  <si>
    <t>非常勤職員</t>
    <rPh sb="0" eb="3">
      <t>ヒジョウキン</t>
    </rPh>
    <rPh sb="3" eb="5">
      <t>ショクイン</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</si>
  <si>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</si>
  <si>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②常勤・非常勤の別</t>
    <rPh sb="1" eb="3">
      <t>ジョウキン</t>
    </rPh>
    <rPh sb="4" eb="7">
      <t>ヒジョウキン</t>
    </rPh>
    <rPh sb="8" eb="9">
      <t>ベツ</t>
    </rPh>
    <phoneticPr fontId="1"/>
  </si>
  <si>
    <t>①職種</t>
    <rPh sb="1" eb="3">
      <t>ショクシュ</t>
    </rPh>
    <phoneticPr fontId="1"/>
  </si>
  <si>
    <t>合計</t>
    <rPh sb="0" eb="2">
      <t>ゴウケイ</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</si>
  <si>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</si>
  <si>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賃金改善（見込）額</t>
    <rPh sb="0" eb="2">
      <t>チンギン</t>
    </rPh>
    <rPh sb="2" eb="4">
      <t>カイゼン</t>
    </rPh>
    <rPh sb="5" eb="7">
      <t>ミコミ</t>
    </rPh>
    <rPh sb="8" eb="9">
      <t>ガク</t>
    </rPh>
    <phoneticPr fontId="1"/>
  </si>
  <si>
    <t>本事業による賃金改善に係る計画の具体的内容を職員に周知</t>
    <phoneticPr fontId="1"/>
  </si>
  <si>
    <t>＜参考＞</t>
    <rPh sb="1" eb="3">
      <t>サンコウ</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</si>
  <si>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</si>
  <si>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</si>
  <si>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円</t>
    <rPh sb="0" eb="1">
      <t>エン</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</si>
  <si>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</si>
  <si>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</si>
  <si>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⑤１ヶ月当たりの勤務時間数</t>
    <rPh sb="3" eb="4">
      <t>ゲツ</t>
    </rPh>
    <rPh sb="4" eb="5">
      <t>ア</t>
    </rPh>
    <rPh sb="8" eb="10">
      <t>キンム</t>
    </rPh>
    <rPh sb="10" eb="13">
      <t>ジカンスウ</t>
    </rPh>
    <phoneticPr fontId="1"/>
  </si>
  <si>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</si>
  <si>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⑦常勤換算値</t>
    <rPh sb="1" eb="3">
      <t>ジョウキン</t>
    </rPh>
    <rPh sb="3" eb="5">
      <t>カンザン</t>
    </rPh>
    <rPh sb="5" eb="6">
      <t>チ</t>
    </rPh>
    <phoneticPr fontId="1"/>
  </si>
  <si>
    <t>⑧賃金改善実施月数</t>
    <rPh sb="1" eb="3">
      <t>チンギン</t>
    </rPh>
    <rPh sb="3" eb="5">
      <t>カイゼン</t>
    </rPh>
    <rPh sb="5" eb="7">
      <t>ジッシ</t>
    </rPh>
    <rPh sb="7" eb="9">
      <t>ツキスウ</t>
    </rPh>
    <phoneticPr fontId="1"/>
  </si>
  <si>
    <t>③補助単価
（月額）</t>
    <rPh sb="1" eb="3">
      <t>ホジョ</t>
    </rPh>
    <rPh sb="3" eb="5">
      <t>タンカ</t>
    </rPh>
    <rPh sb="7" eb="9">
      <t>ゲツガク</t>
    </rPh>
    <phoneticPr fontId="1"/>
  </si>
  <si>
    <t>⑮備考</t>
    <rPh sb="1" eb="3">
      <t>ビコウ</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</si>
  <si>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</si>
  <si>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補助単価</t>
    <rPh sb="0" eb="2">
      <t>ホジョ</t>
    </rPh>
    <rPh sb="2" eb="4">
      <t>タンカ</t>
    </rPh>
    <phoneticPr fontId="1"/>
  </si>
  <si>
    <t>賃金改善実施月数</t>
    <rPh sb="0" eb="2">
      <t>チンギン</t>
    </rPh>
    <rPh sb="2" eb="4">
      <t>カイゼン</t>
    </rPh>
    <rPh sb="4" eb="6">
      <t>ジッシ</t>
    </rPh>
    <rPh sb="6" eb="7">
      <t>ツキ</t>
    </rPh>
    <rPh sb="7" eb="8">
      <t>スウ</t>
    </rPh>
    <phoneticPr fontId="1"/>
  </si>
  <si>
    <t>⑨補助基準額
（③×④or⑦×⑧）</t>
    <rPh sb="1" eb="3">
      <t>ホジョ</t>
    </rPh>
    <rPh sb="3" eb="5">
      <t>キジュン</t>
    </rPh>
    <rPh sb="5" eb="6">
      <t>ガク</t>
    </rPh>
    <phoneticPr fontId="1"/>
  </si>
  <si>
    <t>⑪基本給又は決まって毎月支払う手当</t>
    <phoneticPr fontId="1"/>
  </si>
  <si>
    <t>⑫その他</t>
    <rPh sb="3" eb="4">
      <t>タ</t>
    </rPh>
    <phoneticPr fontId="1"/>
  </si>
  <si>
    <t>⑬賃金改善に伴う法定福利費等の事業主負担分の増分</t>
    <phoneticPr fontId="1"/>
  </si>
  <si>
    <t>⑭１月当たりの平均賃金改善見込額</t>
    <rPh sb="2" eb="3">
      <t>ガツ</t>
    </rPh>
    <rPh sb="3" eb="4">
      <t>ア</t>
    </rPh>
    <rPh sb="7" eb="9">
      <t>ヘイキン</t>
    </rPh>
    <rPh sb="9" eb="11">
      <t>チンギン</t>
    </rPh>
    <rPh sb="11" eb="13">
      <t>カイゼン</t>
    </rPh>
    <rPh sb="13" eb="15">
      <t>ミコミ</t>
    </rPh>
    <rPh sb="15" eb="16">
      <t>ガク</t>
    </rPh>
    <phoneticPr fontId="1"/>
  </si>
  <si>
    <t>備考</t>
    <rPh sb="0" eb="2">
      <t>ビコウ</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</si>
  <si>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</si>
  <si>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③　賃金改善見込額</t>
    <rPh sb="2" eb="4">
      <t>チンギン</t>
    </rPh>
    <rPh sb="4" eb="6">
      <t>カイゼン</t>
    </rPh>
    <rPh sb="6" eb="8">
      <t>ミコ</t>
    </rPh>
    <rPh sb="8" eb="9">
      <t>ガク</t>
    </rPh>
    <phoneticPr fontId="1"/>
  </si>
  <si>
    <t>④　うち、基本給又は決まって毎月
　　支払う手当による賃金改善見込額</t>
    <rPh sb="31" eb="33">
      <t>ミコミ</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</si>
  <si>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</si>
  <si>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1"/>
  </si>
  <si>
    <t>⑦　本事業による賃金改善の継続の有無</t>
    <rPh sb="2" eb="3">
      <t>ホン</t>
    </rPh>
    <rPh sb="3" eb="5">
      <t>ジギョウ</t>
    </rPh>
    <rPh sb="8" eb="10">
      <t>チンギン</t>
    </rPh>
    <rPh sb="10" eb="12">
      <t>カイゼン</t>
    </rPh>
    <rPh sb="13" eb="15">
      <t>ケイゾク</t>
    </rPh>
    <rPh sb="16" eb="18">
      <t>ウム</t>
    </rPh>
    <phoneticPr fontId="1"/>
  </si>
  <si>
    <t>放課後児童支援員等処遇改善事業（月額9,000円相当賃金改善）　賃金改善計画書</t>
    <rPh sb="32" eb="34">
      <t>チンギン</t>
    </rPh>
    <rPh sb="34" eb="36">
      <t>カイゼン</t>
    </rPh>
    <rPh sb="36" eb="39">
      <t>ケイカクショ</t>
    </rPh>
    <phoneticPr fontId="1"/>
  </si>
  <si>
    <t>○放課後児童支援員等処遇改善事業（月額9,000円相当賃金改善）を実施する期間</t>
    <phoneticPr fontId="1"/>
  </si>
  <si>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1"/>
  </si>
  <si>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1"/>
  </si>
  <si>
    <t>○放課後児童支援員等処遇改善事業（月額9,000円相当賃金改善）を実施する月数</t>
    <rPh sb="37" eb="38">
      <t>ツキ</t>
    </rPh>
    <rPh sb="38" eb="39">
      <t>スウ</t>
    </rPh>
    <phoneticPr fontId="1"/>
  </si>
  <si>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</si>
  <si>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</si>
  <si>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1"/>
  </si>
  <si>
    <t>本事業による賃金改善の継続の有無</t>
    <rPh sb="0" eb="1">
      <t>ホン</t>
    </rPh>
    <rPh sb="1" eb="3">
      <t>ジギョウ</t>
    </rPh>
    <rPh sb="6" eb="8">
      <t>チンギン</t>
    </rPh>
    <rPh sb="8" eb="10">
      <t>カイゼン</t>
    </rPh>
    <rPh sb="11" eb="13">
      <t>ケイゾク</t>
    </rPh>
    <rPh sb="14" eb="16">
      <t>ウム</t>
    </rPh>
    <phoneticPr fontId="1"/>
  </si>
  <si>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1"/>
  </si>
  <si>
    <t>賃金改善等見込額合計（③＋⑤）が補助額（②）以上</t>
    <rPh sb="0" eb="2">
      <t>チンギン</t>
    </rPh>
    <rPh sb="2" eb="4">
      <t>カイゼン</t>
    </rPh>
    <rPh sb="4" eb="5">
      <t>トウ</t>
    </rPh>
    <rPh sb="5" eb="7">
      <t>ミコミ</t>
    </rPh>
    <rPh sb="7" eb="8">
      <t>ガク</t>
    </rPh>
    <rPh sb="8" eb="10">
      <t>ゴウケイ</t>
    </rPh>
    <rPh sb="16" eb="19">
      <t>ホジョガク</t>
    </rPh>
    <rPh sb="22" eb="24">
      <t>イジョウ</t>
    </rPh>
    <phoneticPr fontId="1"/>
  </si>
  <si>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1"/>
  </si>
  <si>
    <t>函館市</t>
    <rPh sb="0" eb="3">
      <t>ハコダテシ</t>
    </rPh>
    <phoneticPr fontId="1"/>
  </si>
  <si>
    <t>共同学童保育所○○クラブ（クラス１）</t>
    <rPh sb="0" eb="9">
      <t>キョウドウガクドウホイクショマルマル</t>
    </rPh>
    <phoneticPr fontId="1"/>
  </si>
  <si>
    <t>周知している</t>
  </si>
  <si>
    <t>継続する</t>
  </si>
  <si>
    <t>理事長　函館　一郎</t>
    <rPh sb="0" eb="3">
      <t>リジチョウ</t>
    </rPh>
    <rPh sb="4" eb="6">
      <t>ハコダテ</t>
    </rPh>
    <rPh sb="7" eb="9">
      <t>イチロウ</t>
    </rPh>
    <phoneticPr fontId="1"/>
  </si>
  <si>
    <t>函館　太郎</t>
    <rPh sb="0" eb="2">
      <t>ハコダテ</t>
    </rPh>
    <rPh sb="3" eb="5">
      <t>タロウ</t>
    </rPh>
    <phoneticPr fontId="1"/>
  </si>
  <si>
    <t>函館　次郎</t>
    <rPh sb="0" eb="2">
      <t>ハコダテ</t>
    </rPh>
    <rPh sb="3" eb="5">
      <t>ジロウ</t>
    </rPh>
    <phoneticPr fontId="1"/>
  </si>
  <si>
    <t>函館　花子</t>
    <rPh sb="0" eb="2">
      <t>ハコダテ</t>
    </rPh>
    <rPh sb="3" eb="5">
      <t>ハナコ</t>
    </rPh>
    <phoneticPr fontId="1"/>
  </si>
  <si>
    <t>函館　三郎</t>
    <rPh sb="0" eb="2">
      <t>ハコダテ</t>
    </rPh>
    <rPh sb="3" eb="5">
      <t>サブロウ</t>
    </rPh>
    <phoneticPr fontId="1"/>
  </si>
  <si>
    <t>放課後児童支援員</t>
  </si>
  <si>
    <t>補助員</t>
  </si>
  <si>
    <t>常勤職員</t>
  </si>
  <si>
    <t>非常勤職員</t>
  </si>
  <si>
    <t>１月末退職予定</t>
    <rPh sb="1" eb="2">
      <t>ガツ</t>
    </rPh>
    <rPh sb="2" eb="3">
      <t>マツ</t>
    </rPh>
    <rPh sb="3" eb="7">
      <t>タイショクヨテイ</t>
    </rPh>
    <phoneticPr fontId="1"/>
  </si>
  <si>
    <t>令和８年度</t>
    <rPh sb="0" eb="2">
      <t>レイワ</t>
    </rPh>
    <rPh sb="3" eb="5">
      <t>ネンド</t>
    </rPh>
    <phoneticPr fontId="1"/>
  </si>
  <si>
    <t>②　補助基準額（令和８年度）</t>
    <rPh sb="2" eb="4">
      <t>ホジョ</t>
    </rPh>
    <rPh sb="4" eb="6">
      <t>キジュン</t>
    </rPh>
    <rPh sb="6" eb="7">
      <t>ガク</t>
    </rPh>
    <rPh sb="8" eb="10">
      <t>レイワ</t>
    </rPh>
    <rPh sb="11" eb="13">
      <t>ネンド</t>
    </rPh>
    <phoneticPr fontId="1"/>
  </si>
  <si>
    <t>幼稚園と兼務</t>
    <rPh sb="0" eb="3">
      <t>ヨウチエン</t>
    </rPh>
    <rPh sb="4" eb="6">
      <t>ケンム</t>
    </rPh>
    <phoneticPr fontId="1"/>
  </si>
  <si>
    <t>⑩賃金改善見込額（令和８年度の総額）</t>
    <rPh sb="1" eb="3">
      <t>チンギン</t>
    </rPh>
    <rPh sb="3" eb="5">
      <t>カイゼン</t>
    </rPh>
    <rPh sb="5" eb="7">
      <t>ミコ</t>
    </rPh>
    <rPh sb="7" eb="8">
      <t>ガク</t>
    </rPh>
    <rPh sb="9" eb="11">
      <t>レイワ</t>
    </rPh>
    <rPh sb="12" eb="14">
      <t>ネンド</t>
    </rPh>
    <rPh sb="15" eb="17">
      <t>ソウガク</t>
    </rPh>
    <phoneticPr fontId="1"/>
  </si>
  <si>
    <t>⑩賃金改善見込額（令和8年度の総額）</t>
    <rPh sb="1" eb="3">
      <t>チンギン</t>
    </rPh>
    <rPh sb="3" eb="5">
      <t>カイゼン</t>
    </rPh>
    <rPh sb="5" eb="7">
      <t>ミコ</t>
    </rPh>
    <rPh sb="7" eb="8">
      <t>ガク</t>
    </rPh>
    <rPh sb="9" eb="11">
      <t>レイワ</t>
    </rPh>
    <rPh sb="12" eb="14">
      <t>ネンド</t>
    </rPh>
    <rPh sb="15" eb="17">
      <t>ソウガク</t>
    </rPh>
    <phoneticPr fontId="1"/>
  </si>
  <si>
    <t>（令和８年度）</t>
    <rPh sb="1" eb="3">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</si>
</sst>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
    <numFmt numFmtId="178" formatCode="#,##0&quot;円&quot;;[Red]\-#,##0"/>
    <numFmt numFmtId="179" formatCode="0.0&quot;時間&quot;\ "/>
    <numFmt numFmtId="180" formatCode="#,##0&quot;月&quot;;[Red]\-#,##0"/>
  </numFmts>
  <fonts count="1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ｺﾞｼｯｸM"/>
      <family val="3"/>
      <charset val="128"/>
    </font>
    <font>
      <b/>
      <sz val="11"/>
      <color theme="1"/>
      <name val="HGｺﾞｼｯｸM"/>
      <family val="3"/>
      <charset val="128"/>
    </font>
    <font>
      <b/>
      <sz val="14"/>
      <color theme="1"/>
      <name val="HGｺﾞｼｯｸM"/>
      <family val="3"/>
      <charset val="128"/>
    </font>
    <font>
      <sz val="10"/>
      <name val="ＭＳ Ｐゴシック"/>
      <family val="3"/>
      <charset val="128"/>
    </font>
    <font>
      <sz val="11"/>
      <name val="ＭＳ Ｐゴシック"/>
      <family val="3"/>
      <charset val="128"/>
    </font>
    <font>
      <b/>
      <sz val="8"/>
      <color theme="1"/>
      <name val="HGｺﾞｼｯｸM"/>
      <family val="3"/>
      <charset val="128"/>
    </font>
    <font>
      <b/>
      <sz val="10"/>
      <color theme="1"/>
      <name val="HGｺﾞｼｯｸM"/>
      <family val="3"/>
      <charset val="128"/>
    </font>
    <font>
      <sz val="20"/>
      <color theme="1"/>
      <name val="ＤＦ特太ゴシック体"/>
      <family val="3"/>
      <charset val="128"/>
    </font>
    <font>
      <b/>
      <sz val="9"/>
      <color indexed="81"/>
      <name val="MS P ゴシック"/>
      <family val="3"/>
      <charset val="128"/>
    </font>
    <font>
      <sz val="12"/>
      <color theme="1"/>
      <name val="ＤＦ特太ゴシック体"/>
      <family val="3"/>
      <charset val="128"/>
    </font>
    <font>
      <sz val="11"/>
      <color rgb="FFFF0000"/>
      <name val="HG丸ｺﾞｼｯｸM-PRO"/>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D5FB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s>
  <cellStyleXfs count="6">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xf numFmtId="0" fontId="7" fillId="0" borderId="0">
      <alignment vertical="center"/>
    </xf>
    <xf numFmtId="0" fontId="7" fillId="0" borderId="0"/>
  </cellStyleXfs>
  <cellXfs count="205">
    <xf numFmtId="0" fontId="0" fillId="0" borderId="0" xfId="0">
      <alignment vertical="center"/>
    </xf>
    <xf numFmtId="0" fontId="3" fillId="0" borderId="0" xfId="0" applyFont="1">
      <alignment vertical="center"/>
    </xf>
    <xf numFmtId="38" fontId="3" fillId="0" borderId="0" xfId="1" applyFont="1">
      <alignment vertical="center"/>
    </xf>
    <xf numFmtId="38" fontId="4" fillId="0" borderId="0" xfId="1" applyFo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38" fontId="3" fillId="0" borderId="0" xfId="1" applyFont="1" applyFill="1">
      <alignment vertical="center"/>
    </xf>
    <xf numFmtId="38" fontId="3" fillId="0" borderId="0" xfId="1" applyFont="1" applyFill="1" applyBorder="1" applyAlignment="1">
      <alignment horizontal="center" vertical="center"/>
    </xf>
    <xf numFmtId="179" fontId="3" fillId="0" borderId="1" xfId="0" applyNumberFormat="1" applyFont="1" applyBorder="1">
      <alignment vertical="center"/>
    </xf>
    <xf numFmtId="0" fontId="3" fillId="0" borderId="42" xfId="0" applyFont="1" applyBorder="1" applyAlignment="1">
      <alignment horizontal="center" vertical="center"/>
    </xf>
    <xf numFmtId="178" fontId="3" fillId="0" borderId="28" xfId="0" applyNumberFormat="1" applyFont="1" applyBorder="1">
      <alignment vertical="center"/>
    </xf>
    <xf numFmtId="0" fontId="3" fillId="0" borderId="46" xfId="0" applyFont="1" applyBorder="1" applyAlignment="1">
      <alignment horizontal="center" vertical="center"/>
    </xf>
    <xf numFmtId="0" fontId="4" fillId="0" borderId="12" xfId="0" applyFont="1" applyBorder="1">
      <alignment vertical="center"/>
    </xf>
    <xf numFmtId="0" fontId="8" fillId="0" borderId="30" xfId="0" applyFont="1" applyBorder="1" applyAlignment="1">
      <alignment horizontal="center" vertical="center" wrapText="1"/>
    </xf>
    <xf numFmtId="0" fontId="4" fillId="0" borderId="11" xfId="0" applyFont="1" applyBorder="1">
      <alignment vertical="center"/>
    </xf>
    <xf numFmtId="0" fontId="4" fillId="0" borderId="23" xfId="0" applyFont="1" applyBorder="1">
      <alignment vertical="center"/>
    </xf>
    <xf numFmtId="0" fontId="4" fillId="0" borderId="17" xfId="0" applyFont="1" applyBorder="1">
      <alignment vertical="center"/>
    </xf>
    <xf numFmtId="0" fontId="4" fillId="0" borderId="50" xfId="0" applyFont="1" applyBorder="1" applyAlignment="1">
      <alignment horizontal="center" vertical="center"/>
    </xf>
    <xf numFmtId="178" fontId="3" fillId="0" borderId="52" xfId="1" applyNumberFormat="1" applyFont="1" applyBorder="1">
      <alignment vertical="center"/>
    </xf>
    <xf numFmtId="178" fontId="3" fillId="0" borderId="53" xfId="1" applyNumberFormat="1" applyFont="1" applyBorder="1">
      <alignment vertical="center"/>
    </xf>
    <xf numFmtId="178" fontId="3" fillId="0" borderId="29" xfId="0" applyNumberFormat="1" applyFont="1" applyBorder="1">
      <alignment vertical="center"/>
    </xf>
    <xf numFmtId="178" fontId="3" fillId="0" borderId="45" xfId="0" applyNumberFormat="1" applyFont="1" applyBorder="1">
      <alignment vertical="center"/>
    </xf>
    <xf numFmtId="0" fontId="9" fillId="0" borderId="31" xfId="0" applyFont="1" applyBorder="1" applyAlignment="1">
      <alignment horizontal="center" vertical="center" wrapText="1"/>
    </xf>
    <xf numFmtId="0" fontId="9" fillId="0" borderId="50" xfId="0" applyFont="1" applyBorder="1" applyAlignment="1">
      <alignment horizontal="center" vertical="center" wrapText="1"/>
    </xf>
    <xf numFmtId="177" fontId="3" fillId="0" borderId="52" xfId="0" applyNumberFormat="1" applyFont="1" applyBorder="1">
      <alignment vertical="center"/>
    </xf>
    <xf numFmtId="177" fontId="3" fillId="0" borderId="53" xfId="0" applyNumberFormat="1"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lignment vertical="center"/>
    </xf>
    <xf numFmtId="180" fontId="3" fillId="0" borderId="40" xfId="0" applyNumberFormat="1" applyFont="1" applyBorder="1">
      <alignment vertical="center"/>
    </xf>
    <xf numFmtId="0" fontId="10" fillId="0" borderId="0" xfId="0" applyFont="1" applyAlignment="1">
      <alignment horizontal="center" vertical="center"/>
    </xf>
    <xf numFmtId="178" fontId="3" fillId="0" borderId="46" xfId="1" applyNumberFormat="1" applyFont="1" applyFill="1" applyBorder="1">
      <alignment vertical="center"/>
    </xf>
    <xf numFmtId="178" fontId="3" fillId="0" borderId="42" xfId="1" applyNumberFormat="1" applyFont="1" applyFill="1" applyBorder="1">
      <alignment vertical="center"/>
    </xf>
    <xf numFmtId="178" fontId="3" fillId="0" borderId="40" xfId="0" applyNumberFormat="1" applyFont="1" applyBorder="1">
      <alignment vertical="center"/>
    </xf>
    <xf numFmtId="0" fontId="3" fillId="0" borderId="44" xfId="0" applyFont="1" applyBorder="1">
      <alignment vertical="center"/>
    </xf>
    <xf numFmtId="0" fontId="4" fillId="0" borderId="30" xfId="0" applyFont="1" applyBorder="1" applyAlignment="1">
      <alignment horizontal="center" vertical="center" wrapText="1"/>
    </xf>
    <xf numFmtId="177" fontId="3" fillId="0" borderId="9" xfId="0" applyNumberFormat="1" applyFont="1" applyBorder="1">
      <alignment vertical="center"/>
    </xf>
    <xf numFmtId="178" fontId="3" fillId="0" borderId="27" xfId="1" applyNumberFormat="1" applyFont="1" applyFill="1" applyBorder="1" applyAlignment="1">
      <alignment horizontal="right" vertical="center" shrinkToFit="1"/>
    </xf>
    <xf numFmtId="177" fontId="3" fillId="0" borderId="40" xfId="0" applyNumberFormat="1" applyFont="1" applyBorder="1">
      <alignment vertical="center"/>
    </xf>
    <xf numFmtId="178" fontId="3" fillId="0" borderId="46" xfId="0" applyNumberFormat="1" applyFont="1" applyBorder="1">
      <alignment vertical="center"/>
    </xf>
    <xf numFmtId="178" fontId="3" fillId="0" borderId="42" xfId="0" applyNumberFormat="1" applyFont="1" applyBorder="1">
      <alignment vertical="center"/>
    </xf>
    <xf numFmtId="38" fontId="3" fillId="0" borderId="0" xfId="1" applyFont="1" applyFill="1" applyBorder="1">
      <alignment vertical="center"/>
    </xf>
    <xf numFmtId="38" fontId="3" fillId="0" borderId="0" xfId="1" applyFont="1" applyFill="1" applyBorder="1" applyAlignment="1">
      <alignment horizontal="center" vertical="center" shrinkToFit="1"/>
    </xf>
    <xf numFmtId="179" fontId="3" fillId="0" borderId="34" xfId="0" applyNumberFormat="1" applyFont="1" applyBorder="1">
      <alignment vertical="center"/>
    </xf>
    <xf numFmtId="0" fontId="4" fillId="0" borderId="63" xfId="0" applyFont="1" applyBorder="1" applyAlignment="1">
      <alignment horizontal="center" vertical="center"/>
    </xf>
    <xf numFmtId="0" fontId="4" fillId="0" borderId="63" xfId="0" applyFont="1" applyBorder="1">
      <alignment vertical="center"/>
    </xf>
    <xf numFmtId="0" fontId="9" fillId="0" borderId="64"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1" xfId="0" applyFont="1" applyBorder="1">
      <alignment vertical="center"/>
    </xf>
    <xf numFmtId="0" fontId="4" fillId="0" borderId="65" xfId="0" applyFont="1" applyBorder="1" applyAlignment="1">
      <alignment horizontal="center" vertical="center" wrapText="1"/>
    </xf>
    <xf numFmtId="0" fontId="4" fillId="0" borderId="64" xfId="0" applyFont="1" applyBorder="1" applyAlignment="1">
      <alignment horizontal="center" vertical="center"/>
    </xf>
    <xf numFmtId="0" fontId="4" fillId="0" borderId="66" xfId="0" applyFont="1" applyBorder="1">
      <alignment vertical="center"/>
    </xf>
    <xf numFmtId="0" fontId="3" fillId="0" borderId="29" xfId="0" applyFont="1" applyBorder="1">
      <alignment vertical="center"/>
    </xf>
    <xf numFmtId="0" fontId="3" fillId="0" borderId="40" xfId="0" applyFont="1" applyBorder="1" applyAlignment="1">
      <alignment vertical="center" wrapText="1"/>
    </xf>
    <xf numFmtId="179" fontId="3" fillId="2" borderId="47" xfId="0" applyNumberFormat="1" applyFont="1" applyFill="1" applyBorder="1" applyProtection="1">
      <alignment vertical="center"/>
      <protection locked="0"/>
    </xf>
    <xf numFmtId="179" fontId="3" fillId="2" borderId="35" xfId="0" applyNumberFormat="1" applyFont="1" applyFill="1" applyBorder="1" applyProtection="1">
      <alignment vertical="center"/>
      <protection locked="0"/>
    </xf>
    <xf numFmtId="179" fontId="3" fillId="2" borderId="32" xfId="0" applyNumberFormat="1" applyFont="1" applyFill="1" applyBorder="1" applyProtection="1">
      <alignment vertical="center"/>
      <protection locked="0"/>
    </xf>
    <xf numFmtId="178" fontId="3" fillId="2" borderId="35" xfId="1" applyNumberFormat="1" applyFont="1" applyFill="1" applyBorder="1" applyProtection="1">
      <alignment vertical="center"/>
      <protection locked="0"/>
    </xf>
    <xf numFmtId="178" fontId="3" fillId="2" borderId="34" xfId="1" applyNumberFormat="1" applyFont="1" applyFill="1" applyBorder="1" applyProtection="1">
      <alignment vertical="center"/>
      <protection locked="0"/>
    </xf>
    <xf numFmtId="178" fontId="3" fillId="2" borderId="32" xfId="1" applyNumberFormat="1" applyFont="1" applyFill="1" applyBorder="1" applyProtection="1">
      <alignment vertical="center"/>
      <protection locked="0"/>
    </xf>
    <xf numFmtId="178" fontId="3" fillId="2" borderId="1" xfId="1" applyNumberFormat="1" applyFont="1" applyFill="1" applyBorder="1" applyProtection="1">
      <alignment vertical="center"/>
      <protection locked="0"/>
    </xf>
    <xf numFmtId="178" fontId="3" fillId="2" borderId="40" xfId="0" applyNumberFormat="1" applyFont="1" applyFill="1" applyBorder="1" applyProtection="1">
      <alignment vertical="center"/>
      <protection locked="0"/>
    </xf>
    <xf numFmtId="0" fontId="3" fillId="2" borderId="46" xfId="0" applyFont="1" applyFill="1" applyBorder="1" applyAlignment="1" applyProtection="1">
      <alignment vertical="center" wrapText="1"/>
      <protection locked="0"/>
    </xf>
    <xf numFmtId="0" fontId="3" fillId="2" borderId="42" xfId="0" applyFont="1" applyFill="1" applyBorder="1" applyAlignment="1" applyProtection="1">
      <alignment vertical="center" wrapText="1"/>
      <protection locked="0"/>
    </xf>
    <xf numFmtId="0" fontId="4" fillId="0" borderId="61" xfId="0" applyFont="1" applyBorder="1" applyAlignment="1">
      <alignment horizontal="center" vertical="center"/>
    </xf>
    <xf numFmtId="0" fontId="3" fillId="0" borderId="10" xfId="0" applyFont="1" applyBorder="1" applyAlignment="1">
      <alignment horizontal="center" vertical="center"/>
    </xf>
    <xf numFmtId="180" fontId="3" fillId="4" borderId="46" xfId="1" applyNumberFormat="1" applyFont="1" applyFill="1" applyBorder="1" applyProtection="1">
      <alignment vertical="center"/>
      <protection locked="0"/>
    </xf>
    <xf numFmtId="179" fontId="13" fillId="2" borderId="35" xfId="0" applyNumberFormat="1" applyFont="1" applyFill="1" applyBorder="1" applyProtection="1">
      <alignment vertical="center"/>
      <protection locked="0"/>
    </xf>
    <xf numFmtId="179" fontId="13" fillId="2" borderId="32" xfId="0" applyNumberFormat="1" applyFont="1" applyFill="1" applyBorder="1" applyProtection="1">
      <alignment vertical="center"/>
      <protection locked="0"/>
    </xf>
    <xf numFmtId="179" fontId="13" fillId="2" borderId="47" xfId="0" applyNumberFormat="1" applyFont="1" applyFill="1" applyBorder="1" applyProtection="1">
      <alignment vertical="center"/>
      <protection locked="0"/>
    </xf>
    <xf numFmtId="178" fontId="13" fillId="2" borderId="35" xfId="1" applyNumberFormat="1" applyFont="1" applyFill="1" applyBorder="1" applyProtection="1">
      <alignment vertical="center"/>
      <protection locked="0"/>
    </xf>
    <xf numFmtId="178" fontId="13" fillId="2" borderId="34" xfId="1" applyNumberFormat="1" applyFont="1" applyFill="1" applyBorder="1" applyProtection="1">
      <alignment vertical="center"/>
      <protection locked="0"/>
    </xf>
    <xf numFmtId="178" fontId="13" fillId="2" borderId="32" xfId="1" applyNumberFormat="1" applyFont="1" applyFill="1" applyBorder="1" applyProtection="1">
      <alignment vertical="center"/>
      <protection locked="0"/>
    </xf>
    <xf numFmtId="178" fontId="13" fillId="2" borderId="1" xfId="1" applyNumberFormat="1" applyFont="1" applyFill="1" applyBorder="1" applyProtection="1">
      <alignment vertical="center"/>
      <protection locked="0"/>
    </xf>
    <xf numFmtId="180" fontId="13" fillId="4" borderId="46" xfId="1" applyNumberFormat="1" applyFont="1" applyFill="1" applyBorder="1" applyProtection="1">
      <alignment vertical="center"/>
      <protection locked="0"/>
    </xf>
    <xf numFmtId="0" fontId="13" fillId="2" borderId="42" xfId="0" applyFont="1" applyFill="1" applyBorder="1" applyAlignment="1" applyProtection="1">
      <alignment vertical="center" wrapText="1"/>
      <protection locked="0"/>
    </xf>
    <xf numFmtId="178" fontId="13" fillId="2" borderId="40" xfId="0" applyNumberFormat="1" applyFont="1" applyFill="1" applyBorder="1" applyProtection="1">
      <alignment vertical="center"/>
      <protection locked="0"/>
    </xf>
    <xf numFmtId="0" fontId="13" fillId="4" borderId="46" xfId="0" applyFont="1" applyFill="1" applyBorder="1" applyAlignment="1" applyProtection="1">
      <alignment horizontal="center" vertical="center" shrinkToFit="1"/>
      <protection locked="0"/>
    </xf>
    <xf numFmtId="0" fontId="13" fillId="4" borderId="42" xfId="0" applyFont="1" applyFill="1" applyBorder="1" applyAlignment="1" applyProtection="1">
      <alignment horizontal="center" vertical="center" shrinkToFit="1"/>
      <protection locked="0"/>
    </xf>
    <xf numFmtId="0" fontId="3" fillId="4" borderId="46"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38" fontId="3" fillId="0" borderId="0" xfId="1" applyFont="1" applyProtection="1">
      <alignment vertical="center"/>
    </xf>
    <xf numFmtId="38" fontId="4" fillId="0" borderId="0" xfId="1" applyFont="1" applyProtection="1">
      <alignment vertical="center"/>
    </xf>
    <xf numFmtId="38" fontId="3" fillId="0" borderId="0" xfId="1" applyFont="1" applyAlignment="1" applyProtection="1">
      <alignment horizontal="right" vertical="center"/>
    </xf>
    <xf numFmtId="38" fontId="3" fillId="0" borderId="0" xfId="1" applyFont="1" applyAlignment="1" applyProtection="1">
      <alignment horizontal="center" vertical="center"/>
    </xf>
    <xf numFmtId="38" fontId="3" fillId="0" borderId="0" xfId="1" applyFont="1" applyBorder="1" applyAlignment="1" applyProtection="1">
      <alignment horizontal="center" vertical="center"/>
    </xf>
    <xf numFmtId="38" fontId="3" fillId="0" borderId="12" xfId="1" applyFont="1" applyBorder="1" applyAlignment="1" applyProtection="1">
      <alignment horizontal="center" vertical="center"/>
    </xf>
    <xf numFmtId="38" fontId="3" fillId="0" borderId="23" xfId="1" applyFont="1" applyBorder="1" applyAlignment="1" applyProtection="1">
      <alignment horizontal="center" vertical="center"/>
    </xf>
    <xf numFmtId="38" fontId="4" fillId="0" borderId="59" xfId="1" applyFont="1" applyBorder="1" applyProtection="1">
      <alignment vertical="center"/>
    </xf>
    <xf numFmtId="38" fontId="4" fillId="0" borderId="15" xfId="1" applyFont="1" applyBorder="1" applyProtection="1">
      <alignment vertical="center"/>
    </xf>
    <xf numFmtId="38" fontId="3" fillId="0" borderId="4" xfId="1" applyFont="1" applyBorder="1" applyProtection="1">
      <alignment vertical="center"/>
    </xf>
    <xf numFmtId="38" fontId="3" fillId="0" borderId="3" xfId="1" applyFont="1" applyBorder="1" applyAlignment="1" applyProtection="1">
      <alignment vertical="center"/>
    </xf>
    <xf numFmtId="38" fontId="3" fillId="0" borderId="24" xfId="1" applyFont="1" applyBorder="1" applyAlignment="1" applyProtection="1">
      <alignment vertical="center"/>
    </xf>
    <xf numFmtId="38" fontId="3" fillId="0" borderId="6" xfId="1" applyFont="1" applyBorder="1" applyAlignment="1" applyProtection="1">
      <alignment vertical="center"/>
    </xf>
    <xf numFmtId="38" fontId="3" fillId="0" borderId="27" xfId="1" applyFont="1" applyBorder="1" applyAlignment="1" applyProtection="1">
      <alignment vertical="center"/>
    </xf>
    <xf numFmtId="38" fontId="4" fillId="0" borderId="17" xfId="1" applyFont="1" applyBorder="1" applyProtection="1">
      <alignment vertical="center"/>
    </xf>
    <xf numFmtId="38" fontId="3" fillId="0" borderId="0" xfId="1" applyFont="1" applyFill="1" applyBorder="1" applyAlignment="1" applyProtection="1">
      <alignment horizontal="left" vertical="center"/>
    </xf>
    <xf numFmtId="38" fontId="3" fillId="0" borderId="0" xfId="1" applyFont="1" applyFill="1" applyBorder="1" applyAlignment="1" applyProtection="1">
      <alignment horizontal="left" vertical="center" wrapText="1"/>
    </xf>
    <xf numFmtId="38" fontId="3" fillId="0" borderId="0" xfId="1" applyFont="1" applyFill="1" applyBorder="1" applyAlignment="1" applyProtection="1">
      <alignment horizontal="center" vertical="center"/>
    </xf>
    <xf numFmtId="38" fontId="3" fillId="0" borderId="0" xfId="1" applyFont="1" applyAlignment="1" applyProtection="1">
      <alignment vertical="center"/>
    </xf>
    <xf numFmtId="178" fontId="3" fillId="0" borderId="27" xfId="1" applyNumberFormat="1" applyFont="1" applyFill="1" applyBorder="1" applyAlignment="1" applyProtection="1">
      <alignment horizontal="right" vertical="center" shrinkToFit="1"/>
    </xf>
    <xf numFmtId="178" fontId="3" fillId="0" borderId="52" xfId="1" applyNumberFormat="1" applyFont="1" applyBorder="1" applyProtection="1">
      <alignment vertical="center"/>
    </xf>
    <xf numFmtId="178" fontId="3" fillId="0" borderId="46" xfId="1" applyNumberFormat="1" applyFont="1" applyFill="1" applyBorder="1" applyProtection="1">
      <alignment vertical="center"/>
    </xf>
    <xf numFmtId="178" fontId="3" fillId="0" borderId="53" xfId="1" applyNumberFormat="1" applyFont="1" applyBorder="1" applyProtection="1">
      <alignment vertical="center"/>
    </xf>
    <xf numFmtId="178" fontId="3" fillId="0" borderId="42" xfId="1" applyNumberFormat="1" applyFont="1" applyFill="1" applyBorder="1" applyProtection="1">
      <alignment vertical="center"/>
    </xf>
    <xf numFmtId="38" fontId="3" fillId="0" borderId="2" xfId="1" applyFont="1" applyBorder="1" applyAlignment="1" applyProtection="1">
      <alignment horizontal="left" vertical="center" wrapText="1"/>
    </xf>
    <xf numFmtId="38" fontId="3" fillId="0" borderId="3" xfId="1" applyFont="1" applyBorder="1" applyAlignment="1" applyProtection="1">
      <alignment horizontal="left" vertical="center"/>
    </xf>
    <xf numFmtId="38" fontId="3" fillId="0" borderId="24" xfId="1" applyFont="1" applyBorder="1" applyAlignment="1" applyProtection="1">
      <alignment horizontal="left" vertical="center"/>
    </xf>
    <xf numFmtId="38" fontId="3" fillId="0" borderId="4" xfId="1" applyFont="1" applyBorder="1" applyAlignment="1" applyProtection="1">
      <alignment horizontal="left" vertical="center"/>
    </xf>
    <xf numFmtId="38" fontId="3" fillId="0" borderId="0" xfId="1" applyFont="1" applyBorder="1" applyAlignment="1" applyProtection="1">
      <alignment horizontal="left" vertical="center"/>
    </xf>
    <xf numFmtId="38" fontId="3" fillId="0" borderId="16" xfId="1" applyFont="1" applyBorder="1" applyAlignment="1" applyProtection="1">
      <alignment horizontal="left" vertical="center"/>
    </xf>
    <xf numFmtId="38" fontId="3" fillId="0" borderId="57" xfId="1" applyFont="1" applyBorder="1" applyAlignment="1" applyProtection="1">
      <alignment horizontal="left" vertical="center"/>
    </xf>
    <xf numFmtId="38" fontId="3" fillId="0" borderId="19" xfId="1" applyFont="1" applyBorder="1" applyAlignment="1" applyProtection="1">
      <alignment horizontal="left" vertical="center"/>
    </xf>
    <xf numFmtId="38" fontId="3" fillId="0" borderId="58" xfId="1" applyFont="1" applyBorder="1" applyAlignment="1" applyProtection="1">
      <alignment horizontal="left" vertical="center"/>
    </xf>
    <xf numFmtId="38" fontId="3" fillId="0" borderId="11" xfId="1" applyFont="1" applyBorder="1" applyAlignment="1" applyProtection="1">
      <alignment horizontal="center" vertical="center"/>
    </xf>
    <xf numFmtId="38" fontId="3" fillId="0" borderId="12" xfId="1" applyFont="1" applyBorder="1" applyAlignment="1" applyProtection="1">
      <alignment horizontal="center" vertical="center"/>
    </xf>
    <xf numFmtId="38" fontId="3" fillId="0" borderId="12" xfId="1" applyFont="1" applyFill="1" applyBorder="1" applyAlignment="1" applyProtection="1">
      <alignment horizontal="center" vertical="center"/>
    </xf>
    <xf numFmtId="38" fontId="3" fillId="0" borderId="11" xfId="1" applyFont="1" applyBorder="1" applyAlignment="1" applyProtection="1">
      <alignment horizontal="left" vertical="center"/>
    </xf>
    <xf numFmtId="38" fontId="3" fillId="0" borderId="13" xfId="1" applyFont="1" applyBorder="1" applyAlignment="1" applyProtection="1">
      <alignment horizontal="left" vertical="center"/>
    </xf>
    <xf numFmtId="38" fontId="3" fillId="0" borderId="14" xfId="1" applyFont="1" applyBorder="1" applyAlignment="1" applyProtection="1">
      <alignment horizontal="left"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0" xfId="1" applyFont="1" applyBorder="1" applyAlignment="1">
      <alignment horizontal="center" vertical="center"/>
    </xf>
    <xf numFmtId="38" fontId="3" fillId="0" borderId="15" xfId="1" applyFont="1" applyFill="1" applyBorder="1" applyAlignment="1" applyProtection="1">
      <alignment horizontal="right" vertical="center"/>
    </xf>
    <xf numFmtId="38" fontId="3" fillId="0" borderId="0" xfId="1" applyFont="1" applyFill="1" applyBorder="1" applyAlignment="1" applyProtection="1">
      <alignment horizontal="right" vertical="center"/>
    </xf>
    <xf numFmtId="38" fontId="12" fillId="0" borderId="0" xfId="1" applyFont="1" applyAlignment="1" applyProtection="1">
      <alignment horizontal="center" vertical="center"/>
    </xf>
    <xf numFmtId="38" fontId="3" fillId="0" borderId="6" xfId="1" applyFont="1" applyFill="1" applyBorder="1" applyAlignment="1" applyProtection="1">
      <alignment horizontal="center" vertical="center"/>
    </xf>
    <xf numFmtId="38" fontId="3" fillId="2" borderId="6" xfId="1" applyFont="1" applyFill="1" applyBorder="1" applyAlignment="1" applyProtection="1">
      <alignment horizontal="center" vertical="center" shrinkToFit="1"/>
      <protection locked="0"/>
    </xf>
    <xf numFmtId="38" fontId="3" fillId="0" borderId="57" xfId="1" applyFont="1" applyBorder="1" applyAlignment="1" applyProtection="1">
      <alignment horizontal="right" vertical="center"/>
    </xf>
    <xf numFmtId="38" fontId="3" fillId="0" borderId="19" xfId="1" applyFont="1" applyBorder="1" applyAlignment="1" applyProtection="1">
      <alignment horizontal="right" vertical="center"/>
    </xf>
    <xf numFmtId="38" fontId="3" fillId="0" borderId="22" xfId="1" applyFont="1" applyBorder="1" applyAlignment="1" applyProtection="1">
      <alignment horizontal="left" vertical="center"/>
    </xf>
    <xf numFmtId="38" fontId="3" fillId="0" borderId="6" xfId="1" applyFont="1" applyBorder="1" applyAlignment="1" applyProtection="1">
      <alignment horizontal="center" vertical="center" shrinkToFit="1"/>
    </xf>
    <xf numFmtId="38" fontId="3" fillId="0" borderId="0" xfId="1" applyFont="1" applyAlignment="1" applyProtection="1">
      <alignment horizontal="center" vertical="center"/>
    </xf>
    <xf numFmtId="38" fontId="3" fillId="2" borderId="6" xfId="1" applyFont="1" applyFill="1" applyBorder="1" applyAlignment="1" applyProtection="1">
      <alignment horizontal="center" vertical="center"/>
      <protection locked="0"/>
    </xf>
    <xf numFmtId="38" fontId="3" fillId="0" borderId="25" xfId="1" applyFont="1" applyFill="1" applyBorder="1" applyAlignment="1" applyProtection="1">
      <alignment horizontal="right" vertical="center"/>
    </xf>
    <xf numFmtId="38" fontId="3" fillId="0" borderId="3" xfId="1" applyFont="1" applyFill="1" applyBorder="1" applyAlignment="1" applyProtection="1">
      <alignment horizontal="right" vertical="center"/>
    </xf>
    <xf numFmtId="176" fontId="3" fillId="0" borderId="15" xfId="2" applyNumberFormat="1" applyFont="1" applyBorder="1" applyAlignment="1" applyProtection="1">
      <alignment horizontal="right" vertical="center"/>
    </xf>
    <xf numFmtId="176" fontId="3" fillId="0" borderId="0" xfId="2" applyNumberFormat="1" applyFont="1" applyBorder="1" applyAlignment="1" applyProtection="1">
      <alignment horizontal="right" vertical="center"/>
    </xf>
    <xf numFmtId="38" fontId="3" fillId="2" borderId="0" xfId="1" applyFont="1" applyFill="1" applyAlignment="1" applyProtection="1">
      <alignment horizontal="center" vertical="center"/>
      <protection locked="0"/>
    </xf>
    <xf numFmtId="38" fontId="3" fillId="0" borderId="11" xfId="1" applyFont="1" applyBorder="1" applyAlignment="1" applyProtection="1">
      <alignment horizontal="left" vertical="center" wrapText="1"/>
    </xf>
    <xf numFmtId="38" fontId="3" fillId="0" borderId="12" xfId="1" applyFont="1" applyBorder="1" applyAlignment="1" applyProtection="1">
      <alignment horizontal="left" vertical="center" wrapText="1"/>
    </xf>
    <xf numFmtId="38" fontId="3" fillId="0" borderId="23" xfId="1" applyFont="1" applyBorder="1" applyAlignment="1" applyProtection="1">
      <alignment horizontal="left" vertical="center" wrapText="1"/>
    </xf>
    <xf numFmtId="38" fontId="3" fillId="0" borderId="17" xfId="1" applyFont="1" applyBorder="1" applyAlignment="1" applyProtection="1">
      <alignment horizontal="left" vertical="center" wrapText="1"/>
    </xf>
    <xf numFmtId="38" fontId="3" fillId="0" borderId="20" xfId="1" applyFont="1" applyBorder="1" applyAlignment="1" applyProtection="1">
      <alignment horizontal="left" vertical="center" wrapText="1"/>
    </xf>
    <xf numFmtId="38" fontId="3" fillId="0" borderId="21" xfId="1" applyFont="1" applyBorder="1" applyAlignment="1" applyProtection="1">
      <alignment horizontal="left" vertical="center" wrapText="1"/>
    </xf>
    <xf numFmtId="38" fontId="3" fillId="2" borderId="11" xfId="1" applyFont="1" applyFill="1" applyBorder="1" applyAlignment="1" applyProtection="1">
      <alignment horizontal="center" vertical="center"/>
      <protection locked="0"/>
    </xf>
    <xf numFmtId="38" fontId="3" fillId="2" borderId="12" xfId="1" applyFont="1" applyFill="1" applyBorder="1" applyAlignment="1" applyProtection="1">
      <alignment horizontal="center" vertical="center"/>
      <protection locked="0"/>
    </xf>
    <xf numFmtId="38" fontId="3" fillId="2" borderId="23" xfId="1" applyFont="1" applyFill="1" applyBorder="1" applyAlignment="1" applyProtection="1">
      <alignment horizontal="center" vertical="center"/>
      <protection locked="0"/>
    </xf>
    <xf numFmtId="38" fontId="3" fillId="2" borderId="17" xfId="1" applyFont="1" applyFill="1" applyBorder="1" applyAlignment="1" applyProtection="1">
      <alignment horizontal="center" vertical="center"/>
      <protection locked="0"/>
    </xf>
    <xf numFmtId="38" fontId="3" fillId="2" borderId="20" xfId="1" applyFont="1" applyFill="1" applyBorder="1" applyAlignment="1" applyProtection="1">
      <alignment horizontal="center" vertical="center"/>
      <protection locked="0"/>
    </xf>
    <xf numFmtId="38" fontId="3" fillId="2" borderId="21" xfId="1" applyFont="1" applyFill="1" applyBorder="1" applyAlignment="1" applyProtection="1">
      <alignment horizontal="center" vertical="center"/>
      <protection locked="0"/>
    </xf>
    <xf numFmtId="38" fontId="3" fillId="0" borderId="3" xfId="1" applyFont="1" applyBorder="1" applyAlignment="1" applyProtection="1">
      <alignment horizontal="left" vertical="center" wrapText="1"/>
    </xf>
    <xf numFmtId="38" fontId="3" fillId="0" borderId="24" xfId="1" applyFont="1" applyBorder="1" applyAlignment="1" applyProtection="1">
      <alignment horizontal="left" vertical="center" wrapText="1"/>
    </xf>
    <xf numFmtId="38" fontId="3" fillId="0" borderId="54" xfId="1" applyFont="1" applyBorder="1" applyAlignment="1" applyProtection="1">
      <alignment horizontal="left" vertical="center" wrapText="1"/>
    </xf>
    <xf numFmtId="38" fontId="3" fillId="0" borderId="26" xfId="1" applyFont="1" applyFill="1" applyBorder="1" applyAlignment="1" applyProtection="1">
      <alignment horizontal="right" vertical="center"/>
    </xf>
    <xf numFmtId="38" fontId="3" fillId="0" borderId="6" xfId="1" applyFont="1" applyFill="1" applyBorder="1" applyAlignment="1" applyProtection="1">
      <alignment horizontal="right" vertical="center"/>
    </xf>
    <xf numFmtId="38" fontId="3" fillId="0" borderId="6" xfId="1" applyFont="1" applyBorder="1" applyAlignment="1" applyProtection="1">
      <alignment horizontal="left" vertical="center"/>
    </xf>
    <xf numFmtId="38" fontId="3" fillId="0" borderId="27" xfId="1" applyFont="1" applyBorder="1" applyAlignment="1" applyProtection="1">
      <alignment horizontal="left" vertical="center"/>
    </xf>
    <xf numFmtId="0" fontId="3" fillId="2" borderId="3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55"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4" fillId="0" borderId="62" xfId="0" applyFont="1" applyBorder="1" applyAlignment="1">
      <alignment horizontal="center" vertical="center"/>
    </xf>
    <xf numFmtId="0" fontId="3" fillId="2" borderId="36"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0" fillId="0" borderId="0" xfId="0" applyFont="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47"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49"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8" xfId="0" applyFont="1" applyBorder="1" applyAlignment="1">
      <alignment horizontal="center" vertical="center"/>
    </xf>
    <xf numFmtId="38" fontId="3" fillId="0" borderId="8" xfId="0" applyNumberFormat="1" applyFont="1" applyBorder="1" applyAlignment="1">
      <alignment horizontal="center" vertical="center" shrinkToFit="1"/>
    </xf>
    <xf numFmtId="38" fontId="3" fillId="0" borderId="10" xfId="0" applyNumberFormat="1" applyFont="1" applyBorder="1" applyAlignment="1">
      <alignment horizontal="center" vertical="center" shrinkToFit="1"/>
    </xf>
    <xf numFmtId="0" fontId="13" fillId="2" borderId="36" xfId="0" applyFont="1" applyFill="1" applyBorder="1" applyAlignment="1" applyProtection="1">
      <alignment horizontal="center" vertical="center"/>
      <protection locked="0"/>
    </xf>
    <xf numFmtId="0" fontId="13" fillId="2" borderId="3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38" fontId="13" fillId="2" borderId="6" xfId="1" applyFont="1" applyFill="1" applyBorder="1" applyAlignment="1" applyProtection="1">
      <alignment horizontal="center" vertical="center" shrinkToFit="1"/>
    </xf>
    <xf numFmtId="38" fontId="13" fillId="2" borderId="11" xfId="1" applyFont="1" applyFill="1" applyBorder="1" applyAlignment="1" applyProtection="1">
      <alignment horizontal="center" vertical="center"/>
    </xf>
    <xf numFmtId="38" fontId="13" fillId="2" borderId="12" xfId="1" applyFont="1" applyFill="1" applyBorder="1" applyAlignment="1" applyProtection="1">
      <alignment horizontal="center" vertical="center"/>
    </xf>
    <xf numFmtId="38" fontId="13" fillId="2" borderId="23" xfId="1" applyFont="1" applyFill="1" applyBorder="1" applyAlignment="1" applyProtection="1">
      <alignment horizontal="center" vertical="center"/>
    </xf>
    <xf numFmtId="38" fontId="13" fillId="2" borderId="17" xfId="1" applyFont="1" applyFill="1" applyBorder="1" applyAlignment="1" applyProtection="1">
      <alignment horizontal="center" vertical="center"/>
    </xf>
    <xf numFmtId="38" fontId="13" fillId="2" borderId="20" xfId="1" applyFont="1" applyFill="1" applyBorder="1" applyAlignment="1" applyProtection="1">
      <alignment horizontal="center" vertical="center"/>
    </xf>
    <xf numFmtId="38" fontId="13" fillId="2" borderId="21" xfId="1" applyFont="1" applyFill="1" applyBorder="1" applyAlignment="1" applyProtection="1">
      <alignment horizontal="center" vertical="center"/>
    </xf>
    <xf numFmtId="38" fontId="13" fillId="2" borderId="0" xfId="1" applyFont="1" applyFill="1" applyAlignment="1" applyProtection="1">
      <alignment horizontal="center" vertical="center"/>
    </xf>
    <xf numFmtId="38" fontId="3" fillId="0" borderId="0" xfId="1" applyFont="1" applyBorder="1" applyAlignment="1" applyProtection="1">
      <alignment vertical="center" shrinkToFit="1"/>
    </xf>
    <xf numFmtId="38" fontId="13" fillId="2" borderId="6" xfId="1" applyFont="1" applyFill="1" applyBorder="1" applyAlignment="1" applyProtection="1">
      <alignment horizontal="center" vertical="center"/>
    </xf>
  </cellXfs>
  <cellStyles count="6">
    <cellStyle name="パーセント" xfId="2" builtinId="5"/>
    <cellStyle name="桁区切り" xfId="1" builtinId="6"/>
    <cellStyle name="標準" xfId="0" builtinId="0"/>
    <cellStyle name="標準 2" xfId="4" xr:uid="{00000000-0005-0000-0000-000003000000}"/>
    <cellStyle name="標準 2 3" xfId="5" xr:uid="{00000000-0005-0000-0000-000004000000}"/>
    <cellStyle name="標準 3" xfId="3" xr:uid="{00000000-0005-0000-0000-000005000000}"/>
  </cellStyles>
  <dxfs count="0"/>
  <tableStyles count="0" defaultTableStyle="TableStyleMedium2" defaultPivotStyle="PivotStyleLight16"/>
  <colors>
    <mruColors>
      <color rgb="FFD5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57150</xdr:colOff>
      <xdr:row>3</xdr:row>
      <xdr:rowOff>109537</xdr:rowOff>
    </xdr:from>
    <xdr:to>
      <xdr:col>50</xdr:col>
      <xdr:colOff>4764</xdr:colOff>
      <xdr:row>6</xdr:row>
      <xdr:rowOff>28575</xdr:rowOff>
    </xdr:to>
    <xdr:sp macro="" textlink="">
      <xdr:nvSpPr>
        <xdr:cNvPr id="2" name="四角形: 角を丸くする 1">
          <a:extLst>
            <a:ext uri="{FF2B5EF4-FFF2-40B4-BE49-F238E27FC236}">
              <a16:creationId xmlns:a16="http://schemas.microsoft.com/office/drawing/2014/main" id="{0116A077-EE39-429F-A862-CBDC2DE78A87}"/>
            </a:ext>
          </a:extLst>
        </xdr:cNvPr>
        <xdr:cNvSpPr/>
      </xdr:nvSpPr>
      <xdr:spPr>
        <a:xfrm>
          <a:off x="7258050" y="795337"/>
          <a:ext cx="2747964" cy="538163"/>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色付きセルにのみ入力してください。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195263</xdr:colOff>
      <xdr:row>0</xdr:row>
      <xdr:rowOff>66675</xdr:rowOff>
    </xdr:from>
    <xdr:to>
      <xdr:col>34</xdr:col>
      <xdr:colOff>71438</xdr:colOff>
      <xdr:row>1</xdr:row>
      <xdr:rowOff>219075</xdr:rowOff>
    </xdr:to>
    <xdr:sp macro="" textlink="">
      <xdr:nvSpPr>
        <xdr:cNvPr id="2" name="四角形: 角を丸くする 1">
          <a:extLst>
            <a:ext uri="{FF2B5EF4-FFF2-40B4-BE49-F238E27FC236}">
              <a16:creationId xmlns:a16="http://schemas.microsoft.com/office/drawing/2014/main" id="{B5749D33-57FB-45A6-BAB6-709481E4905C}"/>
            </a:ext>
          </a:extLst>
        </xdr:cNvPr>
        <xdr:cNvSpPr/>
      </xdr:nvSpPr>
      <xdr:spPr>
        <a:xfrm>
          <a:off x="5995988" y="66675"/>
          <a:ext cx="876300" cy="3810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12</xdr:col>
      <xdr:colOff>38099</xdr:colOff>
      <xdr:row>11</xdr:row>
      <xdr:rowOff>161925</xdr:rowOff>
    </xdr:from>
    <xdr:to>
      <xdr:col>25</xdr:col>
      <xdr:colOff>185738</xdr:colOff>
      <xdr:row>14</xdr:row>
      <xdr:rowOff>14288</xdr:rowOff>
    </xdr:to>
    <xdr:sp macro="" textlink="">
      <xdr:nvSpPr>
        <xdr:cNvPr id="3" name="四角形: 角を丸くする 2">
          <a:extLst>
            <a:ext uri="{FF2B5EF4-FFF2-40B4-BE49-F238E27FC236}">
              <a16:creationId xmlns:a16="http://schemas.microsoft.com/office/drawing/2014/main" id="{6A95863E-CE0A-4B01-BF52-9050E767296C}"/>
            </a:ext>
          </a:extLst>
        </xdr:cNvPr>
        <xdr:cNvSpPr/>
      </xdr:nvSpPr>
      <xdr:spPr>
        <a:xfrm>
          <a:off x="2438399" y="2609850"/>
          <a:ext cx="2747964" cy="538163"/>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色付きセルにのみ入力してください。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282774</xdr:colOff>
      <xdr:row>5</xdr:row>
      <xdr:rowOff>119063</xdr:rowOff>
    </xdr:from>
    <xdr:to>
      <xdr:col>30</xdr:col>
      <xdr:colOff>7720</xdr:colOff>
      <xdr:row>7</xdr:row>
      <xdr:rowOff>467417</xdr:rowOff>
    </xdr:to>
    <xdr:sp macro="" textlink="">
      <xdr:nvSpPr>
        <xdr:cNvPr id="2" name="四角形: 角を丸くする 1">
          <a:extLst>
            <a:ext uri="{FF2B5EF4-FFF2-40B4-BE49-F238E27FC236}">
              <a16:creationId xmlns:a16="http://schemas.microsoft.com/office/drawing/2014/main" id="{49382059-02D8-491A-A329-6B07B3E97C49}"/>
            </a:ext>
          </a:extLst>
        </xdr:cNvPr>
        <xdr:cNvSpPr/>
      </xdr:nvSpPr>
      <xdr:spPr>
        <a:xfrm>
          <a:off x="18186797" y="1384102"/>
          <a:ext cx="4219556" cy="921343"/>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HG丸ｺﾞｼｯｸM-PRO" panose="020F0600000000000000" pitchFamily="50" charset="-128"/>
              <a:ea typeface="HG丸ｺﾞｼｯｸM-PRO" panose="020F0600000000000000" pitchFamily="50" charset="-128"/>
            </a:rPr>
            <a:t>色付きセルにのみ入力してください。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822159</xdr:colOff>
      <xdr:row>14</xdr:row>
      <xdr:rowOff>85222</xdr:rowOff>
    </xdr:from>
    <xdr:to>
      <xdr:col>10</xdr:col>
      <xdr:colOff>35093</xdr:colOff>
      <xdr:row>17</xdr:row>
      <xdr:rowOff>20052</xdr:rowOff>
    </xdr:to>
    <xdr:sp macro="" textlink="">
      <xdr:nvSpPr>
        <xdr:cNvPr id="2" name="吹き出し: 角を丸めた四角形 1">
          <a:extLst>
            <a:ext uri="{FF2B5EF4-FFF2-40B4-BE49-F238E27FC236}">
              <a16:creationId xmlns:a16="http://schemas.microsoft.com/office/drawing/2014/main" id="{FCD70F9A-239D-45F6-9BD9-E50FEA569922}"/>
            </a:ext>
          </a:extLst>
        </xdr:cNvPr>
        <xdr:cNvSpPr/>
      </xdr:nvSpPr>
      <xdr:spPr>
        <a:xfrm>
          <a:off x="5273843" y="3794959"/>
          <a:ext cx="1874922" cy="626646"/>
        </a:xfrm>
        <a:prstGeom prst="wedgeRoundRectCallout">
          <a:avLst>
            <a:gd name="adj1" fmla="val -20607"/>
            <a:gd name="adj2" fmla="val -101109"/>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常勤職員数なので非常勤職員は入力されません。</a:t>
          </a:r>
        </a:p>
      </xdr:txBody>
    </xdr:sp>
    <xdr:clientData/>
  </xdr:twoCellAnchor>
  <xdr:twoCellAnchor>
    <xdr:from>
      <xdr:col>10</xdr:col>
      <xdr:colOff>1158040</xdr:colOff>
      <xdr:row>6</xdr:row>
      <xdr:rowOff>35092</xdr:rowOff>
    </xdr:from>
    <xdr:to>
      <xdr:col>12</xdr:col>
      <xdr:colOff>140368</xdr:colOff>
      <xdr:row>7</xdr:row>
      <xdr:rowOff>70184</xdr:rowOff>
    </xdr:to>
    <xdr:sp macro="" textlink="">
      <xdr:nvSpPr>
        <xdr:cNvPr id="3" name="吹き出し: 角を丸めた四角形 2">
          <a:extLst>
            <a:ext uri="{FF2B5EF4-FFF2-40B4-BE49-F238E27FC236}">
              <a16:creationId xmlns:a16="http://schemas.microsoft.com/office/drawing/2014/main" id="{C13F3F38-E4BC-437D-80D6-C5E1A4854405}"/>
            </a:ext>
          </a:extLst>
        </xdr:cNvPr>
        <xdr:cNvSpPr/>
      </xdr:nvSpPr>
      <xdr:spPr>
        <a:xfrm>
          <a:off x="8271712" y="1529013"/>
          <a:ext cx="1203156" cy="375987"/>
        </a:xfrm>
        <a:prstGeom prst="wedgeRoundRectCallout">
          <a:avLst>
            <a:gd name="adj1" fmla="val -47880"/>
            <a:gd name="adj2" fmla="val 16053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入力忘れずに！</a:t>
          </a:r>
        </a:p>
      </xdr:txBody>
    </xdr:sp>
    <xdr:clientData/>
  </xdr:twoCellAnchor>
  <xdr:twoCellAnchor>
    <xdr:from>
      <xdr:col>18</xdr:col>
      <xdr:colOff>406065</xdr:colOff>
      <xdr:row>13</xdr:row>
      <xdr:rowOff>225592</xdr:rowOff>
    </xdr:from>
    <xdr:to>
      <xdr:col>19</xdr:col>
      <xdr:colOff>1087856</xdr:colOff>
      <xdr:row>19</xdr:row>
      <xdr:rowOff>35092</xdr:rowOff>
    </xdr:to>
    <xdr:sp macro="" textlink="">
      <xdr:nvSpPr>
        <xdr:cNvPr id="4" name="吹き出し: 角を丸めた四角形 3">
          <a:extLst>
            <a:ext uri="{FF2B5EF4-FFF2-40B4-BE49-F238E27FC236}">
              <a16:creationId xmlns:a16="http://schemas.microsoft.com/office/drawing/2014/main" id="{998638AE-0845-4020-832F-E423FDEB2863}"/>
            </a:ext>
          </a:extLst>
        </xdr:cNvPr>
        <xdr:cNvSpPr/>
      </xdr:nvSpPr>
      <xdr:spPr>
        <a:xfrm>
          <a:off x="15941842" y="3704724"/>
          <a:ext cx="1874922" cy="1193131"/>
        </a:xfrm>
        <a:prstGeom prst="wedgeRoundRectCallout">
          <a:avLst>
            <a:gd name="adj1" fmla="val 22174"/>
            <a:gd name="adj2" fmla="val -9424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年度途中の退職が決まっている場合やほか事業との兼務（幼稚園等）職員がいる場合は記載してください。</a:t>
          </a:r>
        </a:p>
      </xdr:txBody>
    </xdr:sp>
    <xdr:clientData/>
  </xdr:twoCellAnchor>
  <xdr:twoCellAnchor>
    <xdr:from>
      <xdr:col>17</xdr:col>
      <xdr:colOff>180474</xdr:colOff>
      <xdr:row>35</xdr:row>
      <xdr:rowOff>220579</xdr:rowOff>
    </xdr:from>
    <xdr:to>
      <xdr:col>18</xdr:col>
      <xdr:colOff>280735</xdr:colOff>
      <xdr:row>37</xdr:row>
      <xdr:rowOff>135355</xdr:rowOff>
    </xdr:to>
    <xdr:sp macro="" textlink="">
      <xdr:nvSpPr>
        <xdr:cNvPr id="5" name="吹き出し: 角を丸めた四角形 4">
          <a:extLst>
            <a:ext uri="{FF2B5EF4-FFF2-40B4-BE49-F238E27FC236}">
              <a16:creationId xmlns:a16="http://schemas.microsoft.com/office/drawing/2014/main" id="{DD6467E9-0D75-4DB3-A922-AC2BD97197FD}"/>
            </a:ext>
          </a:extLst>
        </xdr:cNvPr>
        <xdr:cNvSpPr/>
      </xdr:nvSpPr>
      <xdr:spPr>
        <a:xfrm>
          <a:off x="14613356" y="8773026"/>
          <a:ext cx="1203156" cy="375987"/>
        </a:xfrm>
        <a:prstGeom prst="wedgeRoundRectCallout">
          <a:avLst>
            <a:gd name="adj1" fmla="val -19130"/>
            <a:gd name="adj2" fmla="val 12053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入力忘れずに！</a:t>
          </a:r>
        </a:p>
      </xdr:txBody>
    </xdr:sp>
    <xdr:clientData/>
  </xdr:twoCellAnchor>
  <xdr:twoCellAnchor>
    <xdr:from>
      <xdr:col>10</xdr:col>
      <xdr:colOff>108702</xdr:colOff>
      <xdr:row>22</xdr:row>
      <xdr:rowOff>50892</xdr:rowOff>
    </xdr:from>
    <xdr:to>
      <xdr:col>14</xdr:col>
      <xdr:colOff>240948</xdr:colOff>
      <xdr:row>26</xdr:row>
      <xdr:rowOff>55906</xdr:rowOff>
    </xdr:to>
    <xdr:sp macro="" textlink="">
      <xdr:nvSpPr>
        <xdr:cNvPr id="6" name="四角形: 角を丸くする 5">
          <a:extLst>
            <a:ext uri="{FF2B5EF4-FFF2-40B4-BE49-F238E27FC236}">
              <a16:creationId xmlns:a16="http://schemas.microsoft.com/office/drawing/2014/main" id="{98B7AD86-3A5A-456B-84E9-38F1D8592AFB}"/>
            </a:ext>
          </a:extLst>
        </xdr:cNvPr>
        <xdr:cNvSpPr/>
      </xdr:nvSpPr>
      <xdr:spPr>
        <a:xfrm>
          <a:off x="7228339" y="5579010"/>
          <a:ext cx="4219556" cy="921343"/>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HG丸ｺﾞｼｯｸM-PRO" panose="020F0600000000000000" pitchFamily="50" charset="-128"/>
              <a:ea typeface="HG丸ｺﾞｼｯｸM-PRO" panose="020F0600000000000000" pitchFamily="50" charset="-128"/>
            </a:rPr>
            <a:t>色付きセルに入力してください。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twoCellAnchor>
    <xdr:from>
      <xdr:col>18</xdr:col>
      <xdr:colOff>1006757</xdr:colOff>
      <xdr:row>1</xdr:row>
      <xdr:rowOff>36174</xdr:rowOff>
    </xdr:from>
    <xdr:to>
      <xdr:col>19</xdr:col>
      <xdr:colOff>892217</xdr:colOff>
      <xdr:row>3</xdr:row>
      <xdr:rowOff>42199</xdr:rowOff>
    </xdr:to>
    <xdr:sp macro="" textlink="">
      <xdr:nvSpPr>
        <xdr:cNvPr id="7" name="四角形: 角を丸くする 6">
          <a:extLst>
            <a:ext uri="{FF2B5EF4-FFF2-40B4-BE49-F238E27FC236}">
              <a16:creationId xmlns:a16="http://schemas.microsoft.com/office/drawing/2014/main" id="{60C35CC1-2CBB-4D13-82A2-A732A5CA9C59}"/>
            </a:ext>
          </a:extLst>
        </xdr:cNvPr>
        <xdr:cNvSpPr/>
      </xdr:nvSpPr>
      <xdr:spPr>
        <a:xfrm>
          <a:off x="16548181" y="265256"/>
          <a:ext cx="1079099" cy="578732"/>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Q879"/>
  <sheetViews>
    <sheetView tabSelected="1" view="pageBreakPreview" zoomScaleNormal="100" zoomScaleSheetLayoutView="100" workbookViewId="0">
      <selection activeCell="R20" sqref="R20:AG21"/>
    </sheetView>
  </sheetViews>
  <sheetFormatPr defaultRowHeight="12.75"/>
  <cols>
    <col min="1" max="485" width="2.625" style="2" customWidth="1"/>
    <col min="486" max="16384" width="9" style="2"/>
  </cols>
  <sheetData>
    <row r="1" spans="1:43" ht="18" customHeight="1">
      <c r="A1" s="82"/>
      <c r="B1" s="83" t="s">
        <v>7</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43" ht="18"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row>
    <row r="3" spans="1:43" ht="18" customHeight="1">
      <c r="A3" s="82"/>
      <c r="B3" s="126" t="s">
        <v>63</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82"/>
      <c r="AI3" s="82"/>
    </row>
    <row r="4" spans="1:43" ht="18"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row>
    <row r="5" spans="1:43" ht="18" customHeight="1">
      <c r="A5" s="82"/>
      <c r="B5" s="82"/>
      <c r="C5" s="82"/>
      <c r="D5" s="82"/>
      <c r="E5" s="82"/>
      <c r="F5" s="82"/>
      <c r="G5" s="82"/>
      <c r="H5" s="82"/>
      <c r="I5" s="82"/>
      <c r="J5" s="82"/>
      <c r="K5" s="82"/>
      <c r="L5" s="82"/>
      <c r="M5" s="82"/>
      <c r="N5" s="82"/>
      <c r="O5" s="82"/>
      <c r="P5" s="82"/>
      <c r="Q5" s="82"/>
      <c r="R5" s="82"/>
      <c r="S5" s="82"/>
      <c r="T5" s="84" t="s">
        <v>0</v>
      </c>
      <c r="U5" s="85" t="s">
        <v>12</v>
      </c>
      <c r="V5" s="127" t="s">
        <v>75</v>
      </c>
      <c r="W5" s="127"/>
      <c r="X5" s="127"/>
      <c r="Y5" s="127"/>
      <c r="Z5" s="127"/>
      <c r="AA5" s="127"/>
      <c r="AB5" s="127"/>
      <c r="AC5" s="127"/>
      <c r="AD5" s="127"/>
      <c r="AE5" s="127"/>
      <c r="AF5" s="127"/>
      <c r="AG5" s="127"/>
      <c r="AH5" s="127"/>
      <c r="AI5" s="82"/>
    </row>
    <row r="6" spans="1:43">
      <c r="A6" s="82"/>
      <c r="B6" s="82"/>
      <c r="C6" s="82"/>
      <c r="D6" s="82"/>
      <c r="E6" s="82"/>
      <c r="F6" s="82"/>
      <c r="G6" s="82"/>
      <c r="H6" s="82"/>
      <c r="I6" s="82"/>
      <c r="J6" s="82"/>
      <c r="K6" s="82"/>
      <c r="L6" s="82"/>
      <c r="M6" s="82"/>
      <c r="N6" s="82"/>
      <c r="O6" s="82"/>
      <c r="P6" s="82"/>
      <c r="Q6" s="82"/>
      <c r="R6" s="82"/>
      <c r="S6" s="82"/>
      <c r="T6" s="82"/>
      <c r="U6" s="85"/>
      <c r="V6" s="86"/>
      <c r="W6" s="86"/>
      <c r="X6" s="86"/>
      <c r="Y6" s="86"/>
      <c r="Z6" s="86"/>
      <c r="AA6" s="86"/>
      <c r="AB6" s="86"/>
      <c r="AC6" s="86"/>
      <c r="AD6" s="86"/>
      <c r="AE6" s="86"/>
      <c r="AF6" s="86"/>
      <c r="AG6" s="86"/>
      <c r="AH6" s="86"/>
      <c r="AI6" s="82"/>
    </row>
    <row r="7" spans="1:43" ht="18" customHeight="1">
      <c r="A7" s="82"/>
      <c r="B7" s="82"/>
      <c r="C7" s="82"/>
      <c r="D7" s="82"/>
      <c r="E7" s="82"/>
      <c r="F7" s="82"/>
      <c r="G7" s="82"/>
      <c r="H7" s="82"/>
      <c r="I7" s="82"/>
      <c r="J7" s="82"/>
      <c r="K7" s="82"/>
      <c r="L7" s="82"/>
      <c r="M7" s="82"/>
      <c r="N7" s="82"/>
      <c r="O7" s="82"/>
      <c r="P7" s="82"/>
      <c r="Q7" s="82"/>
      <c r="R7" s="82"/>
      <c r="S7" s="82"/>
      <c r="T7" s="84" t="s">
        <v>14</v>
      </c>
      <c r="U7" s="85" t="s">
        <v>12</v>
      </c>
      <c r="V7" s="128"/>
      <c r="W7" s="128"/>
      <c r="X7" s="128"/>
      <c r="Y7" s="128"/>
      <c r="Z7" s="128"/>
      <c r="AA7" s="128"/>
      <c r="AB7" s="128"/>
      <c r="AC7" s="128"/>
      <c r="AD7" s="128"/>
      <c r="AE7" s="128"/>
      <c r="AF7" s="128"/>
      <c r="AG7" s="128"/>
      <c r="AH7" s="128"/>
      <c r="AI7" s="82"/>
    </row>
    <row r="8" spans="1:43" ht="18" customHeight="1">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row>
    <row r="9" spans="1:43" ht="18" customHeight="1" thickBot="1">
      <c r="A9" s="82"/>
      <c r="B9" s="83" t="s">
        <v>1</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row>
    <row r="10" spans="1:43" ht="18" customHeight="1">
      <c r="A10" s="82"/>
      <c r="B10" s="131" t="s">
        <v>16</v>
      </c>
      <c r="C10" s="119"/>
      <c r="D10" s="119"/>
      <c r="E10" s="119"/>
      <c r="F10" s="119"/>
      <c r="G10" s="119"/>
      <c r="H10" s="119"/>
      <c r="I10" s="119"/>
      <c r="J10" s="119"/>
      <c r="K10" s="119"/>
      <c r="L10" s="119"/>
      <c r="M10" s="119"/>
      <c r="N10" s="119"/>
      <c r="O10" s="119"/>
      <c r="P10" s="119"/>
      <c r="Q10" s="120"/>
      <c r="R10" s="115" t="s">
        <v>2</v>
      </c>
      <c r="S10" s="116"/>
      <c r="T10" s="87">
        <v>8</v>
      </c>
      <c r="U10" s="87" t="s">
        <v>6</v>
      </c>
      <c r="V10" s="117">
        <v>4</v>
      </c>
      <c r="W10" s="117"/>
      <c r="X10" s="87" t="s">
        <v>3</v>
      </c>
      <c r="Y10" s="116" t="s">
        <v>4</v>
      </c>
      <c r="Z10" s="116"/>
      <c r="AA10" s="116" t="s">
        <v>2</v>
      </c>
      <c r="AB10" s="116"/>
      <c r="AC10" s="87">
        <v>9</v>
      </c>
      <c r="AD10" s="87" t="s">
        <v>6</v>
      </c>
      <c r="AE10" s="117">
        <v>3</v>
      </c>
      <c r="AF10" s="117"/>
      <c r="AG10" s="88" t="s">
        <v>3</v>
      </c>
      <c r="AH10" s="82"/>
      <c r="AI10" s="82"/>
    </row>
    <row r="11" spans="1:43" ht="18" customHeight="1" thickBot="1">
      <c r="A11" s="82"/>
      <c r="B11" s="112" t="s">
        <v>90</v>
      </c>
      <c r="C11" s="113"/>
      <c r="D11" s="113"/>
      <c r="E11" s="113"/>
      <c r="F11" s="113"/>
      <c r="G11" s="113"/>
      <c r="H11" s="113"/>
      <c r="I11" s="113"/>
      <c r="J11" s="113"/>
      <c r="K11" s="113"/>
      <c r="L11" s="113"/>
      <c r="M11" s="113"/>
      <c r="N11" s="113"/>
      <c r="O11" s="113"/>
      <c r="P11" s="113"/>
      <c r="Q11" s="114"/>
      <c r="R11" s="129">
        <f>'別紙様式１別添　賃金改善内訳'!N40</f>
        <v>0</v>
      </c>
      <c r="S11" s="130"/>
      <c r="T11" s="130"/>
      <c r="U11" s="130"/>
      <c r="V11" s="130"/>
      <c r="W11" s="130"/>
      <c r="X11" s="130"/>
      <c r="Y11" s="130"/>
      <c r="Z11" s="130"/>
      <c r="AA11" s="130"/>
      <c r="AB11" s="130"/>
      <c r="AC11" s="130"/>
      <c r="AD11" s="130"/>
      <c r="AE11" s="113" t="s">
        <v>39</v>
      </c>
      <c r="AF11" s="113"/>
      <c r="AG11" s="114"/>
      <c r="AH11" s="82"/>
      <c r="AI11" s="82"/>
    </row>
    <row r="12" spans="1:43" ht="18" customHeight="1">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row>
    <row r="13" spans="1:43" ht="18" customHeight="1" thickBot="1">
      <c r="A13" s="82"/>
      <c r="B13" s="83" t="s">
        <v>8</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row>
    <row r="14" spans="1:43" ht="18" customHeight="1" thickBot="1">
      <c r="A14" s="82"/>
      <c r="B14" s="118" t="s">
        <v>89</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20"/>
      <c r="AH14" s="82"/>
      <c r="AI14" s="82"/>
      <c r="AM14" s="2" t="s">
        <v>74</v>
      </c>
    </row>
    <row r="15" spans="1:43" ht="18" customHeight="1" thickBot="1">
      <c r="A15" s="82"/>
      <c r="B15" s="89"/>
      <c r="C15" s="109" t="s">
        <v>58</v>
      </c>
      <c r="D15" s="110"/>
      <c r="E15" s="110"/>
      <c r="F15" s="110"/>
      <c r="G15" s="110"/>
      <c r="H15" s="110"/>
      <c r="I15" s="110"/>
      <c r="J15" s="110"/>
      <c r="K15" s="110"/>
      <c r="L15" s="110"/>
      <c r="M15" s="110"/>
      <c r="N15" s="110"/>
      <c r="O15" s="110"/>
      <c r="P15" s="110"/>
      <c r="Q15" s="111"/>
      <c r="R15" s="124">
        <f>'別紙様式１別添　賃金改善内訳'!O40</f>
        <v>0</v>
      </c>
      <c r="S15" s="125"/>
      <c r="T15" s="125"/>
      <c r="U15" s="125"/>
      <c r="V15" s="125"/>
      <c r="W15" s="125"/>
      <c r="X15" s="125"/>
      <c r="Y15" s="125"/>
      <c r="Z15" s="125"/>
      <c r="AA15" s="125"/>
      <c r="AB15" s="125"/>
      <c r="AC15" s="125"/>
      <c r="AD15" s="125"/>
      <c r="AE15" s="110" t="s">
        <v>5</v>
      </c>
      <c r="AF15" s="110"/>
      <c r="AG15" s="111"/>
      <c r="AH15" s="82"/>
      <c r="AI15" s="82"/>
      <c r="AM15" s="121" t="str">
        <f>IF(R17&gt;=2/3,"○","×")</f>
        <v>○</v>
      </c>
      <c r="AN15" s="122"/>
      <c r="AO15" s="122"/>
      <c r="AP15" s="123"/>
      <c r="AQ15" s="2" t="s">
        <v>9</v>
      </c>
    </row>
    <row r="16" spans="1:43" ht="18" customHeight="1">
      <c r="A16" s="82"/>
      <c r="B16" s="90"/>
      <c r="C16" s="91"/>
      <c r="D16" s="106" t="s">
        <v>59</v>
      </c>
      <c r="E16" s="107"/>
      <c r="F16" s="107"/>
      <c r="G16" s="107"/>
      <c r="H16" s="107"/>
      <c r="I16" s="107"/>
      <c r="J16" s="107"/>
      <c r="K16" s="107"/>
      <c r="L16" s="107"/>
      <c r="M16" s="107"/>
      <c r="N16" s="107"/>
      <c r="O16" s="107"/>
      <c r="P16" s="107"/>
      <c r="Q16" s="108"/>
      <c r="R16" s="135">
        <f>'別紙様式１別添　賃金改善内訳'!P40</f>
        <v>0</v>
      </c>
      <c r="S16" s="136"/>
      <c r="T16" s="136"/>
      <c r="U16" s="136"/>
      <c r="V16" s="136"/>
      <c r="W16" s="136"/>
      <c r="X16" s="136"/>
      <c r="Y16" s="136"/>
      <c r="Z16" s="136"/>
      <c r="AA16" s="136"/>
      <c r="AB16" s="136"/>
      <c r="AC16" s="136"/>
      <c r="AD16" s="136"/>
      <c r="AE16" s="92" t="s">
        <v>5</v>
      </c>
      <c r="AF16" s="92"/>
      <c r="AG16" s="93"/>
      <c r="AH16" s="82"/>
      <c r="AI16" s="82"/>
    </row>
    <row r="17" spans="1:42" ht="18" customHeight="1" thickBot="1">
      <c r="A17" s="82"/>
      <c r="B17" s="90"/>
      <c r="C17" s="91"/>
      <c r="D17" s="109"/>
      <c r="E17" s="110"/>
      <c r="F17" s="110"/>
      <c r="G17" s="110"/>
      <c r="H17" s="110"/>
      <c r="I17" s="110"/>
      <c r="J17" s="110"/>
      <c r="K17" s="110"/>
      <c r="L17" s="110"/>
      <c r="M17" s="110"/>
      <c r="N17" s="110"/>
      <c r="O17" s="110"/>
      <c r="P17" s="110"/>
      <c r="Q17" s="111"/>
      <c r="R17" s="137" t="str">
        <f>IFERROR(R16/R15,"")</f>
        <v/>
      </c>
      <c r="S17" s="138"/>
      <c r="T17" s="138"/>
      <c r="U17" s="138"/>
      <c r="V17" s="138"/>
      <c r="W17" s="138"/>
      <c r="X17" s="138"/>
      <c r="Y17" s="138"/>
      <c r="Z17" s="138"/>
      <c r="AA17" s="138"/>
      <c r="AB17" s="138"/>
      <c r="AC17" s="138"/>
      <c r="AD17" s="138"/>
      <c r="AE17" s="94"/>
      <c r="AF17" s="94"/>
      <c r="AG17" s="95"/>
      <c r="AH17" s="82"/>
      <c r="AI17" s="82"/>
      <c r="AM17" s="2" t="s">
        <v>73</v>
      </c>
    </row>
    <row r="18" spans="1:42" ht="18" customHeight="1" thickBot="1">
      <c r="A18" s="82"/>
      <c r="B18" s="90"/>
      <c r="C18" s="106" t="s">
        <v>60</v>
      </c>
      <c r="D18" s="152"/>
      <c r="E18" s="152"/>
      <c r="F18" s="152"/>
      <c r="G18" s="152"/>
      <c r="H18" s="152"/>
      <c r="I18" s="152"/>
      <c r="J18" s="152"/>
      <c r="K18" s="152"/>
      <c r="L18" s="152"/>
      <c r="M18" s="152"/>
      <c r="N18" s="152"/>
      <c r="O18" s="152"/>
      <c r="P18" s="152"/>
      <c r="Q18" s="153"/>
      <c r="R18" s="135">
        <f>'別紙様式１別添　賃金改善内訳'!R40</f>
        <v>0</v>
      </c>
      <c r="S18" s="136"/>
      <c r="T18" s="136"/>
      <c r="U18" s="136"/>
      <c r="V18" s="136"/>
      <c r="W18" s="136"/>
      <c r="X18" s="136"/>
      <c r="Y18" s="136"/>
      <c r="Z18" s="136"/>
      <c r="AA18" s="136"/>
      <c r="AB18" s="136"/>
      <c r="AC18" s="136"/>
      <c r="AD18" s="136"/>
      <c r="AE18" s="107" t="s">
        <v>5</v>
      </c>
      <c r="AF18" s="107"/>
      <c r="AG18" s="108"/>
      <c r="AH18" s="82"/>
      <c r="AI18" s="82"/>
      <c r="AM18" s="121" t="str">
        <f>IF(R15+R18&gt;=R11,"○","×")</f>
        <v>○</v>
      </c>
      <c r="AN18" s="122"/>
      <c r="AO18" s="122"/>
      <c r="AP18" s="123"/>
    </row>
    <row r="19" spans="1:42" ht="18" customHeight="1" thickBot="1">
      <c r="A19" s="82"/>
      <c r="B19" s="96"/>
      <c r="C19" s="154"/>
      <c r="D19" s="144"/>
      <c r="E19" s="144"/>
      <c r="F19" s="144"/>
      <c r="G19" s="144"/>
      <c r="H19" s="144"/>
      <c r="I19" s="144"/>
      <c r="J19" s="144"/>
      <c r="K19" s="144"/>
      <c r="L19" s="144"/>
      <c r="M19" s="144"/>
      <c r="N19" s="144"/>
      <c r="O19" s="144"/>
      <c r="P19" s="144"/>
      <c r="Q19" s="145"/>
      <c r="R19" s="155"/>
      <c r="S19" s="156"/>
      <c r="T19" s="156"/>
      <c r="U19" s="156"/>
      <c r="V19" s="156"/>
      <c r="W19" s="156"/>
      <c r="X19" s="156"/>
      <c r="Y19" s="156"/>
      <c r="Z19" s="156"/>
      <c r="AA19" s="156"/>
      <c r="AB19" s="156"/>
      <c r="AC19" s="156"/>
      <c r="AD19" s="156"/>
      <c r="AE19" s="157"/>
      <c r="AF19" s="157"/>
      <c r="AG19" s="158"/>
      <c r="AH19" s="82"/>
      <c r="AI19" s="82"/>
    </row>
    <row r="20" spans="1:42" ht="18" customHeight="1">
      <c r="A20" s="82"/>
      <c r="B20" s="140" t="s">
        <v>61</v>
      </c>
      <c r="C20" s="141"/>
      <c r="D20" s="141"/>
      <c r="E20" s="141"/>
      <c r="F20" s="141"/>
      <c r="G20" s="141"/>
      <c r="H20" s="141"/>
      <c r="I20" s="141"/>
      <c r="J20" s="141"/>
      <c r="K20" s="141"/>
      <c r="L20" s="141"/>
      <c r="M20" s="141"/>
      <c r="N20" s="141"/>
      <c r="O20" s="141"/>
      <c r="P20" s="141"/>
      <c r="Q20" s="142"/>
      <c r="R20" s="146"/>
      <c r="S20" s="147"/>
      <c r="T20" s="147"/>
      <c r="U20" s="147"/>
      <c r="V20" s="147"/>
      <c r="W20" s="147"/>
      <c r="X20" s="147"/>
      <c r="Y20" s="147"/>
      <c r="Z20" s="147"/>
      <c r="AA20" s="147"/>
      <c r="AB20" s="147"/>
      <c r="AC20" s="147"/>
      <c r="AD20" s="147"/>
      <c r="AE20" s="147"/>
      <c r="AF20" s="147"/>
      <c r="AG20" s="148"/>
      <c r="AH20" s="82"/>
      <c r="AI20" s="82"/>
    </row>
    <row r="21" spans="1:42" ht="18" customHeight="1" thickBot="1">
      <c r="A21" s="82"/>
      <c r="B21" s="143"/>
      <c r="C21" s="144"/>
      <c r="D21" s="144"/>
      <c r="E21" s="144"/>
      <c r="F21" s="144"/>
      <c r="G21" s="144"/>
      <c r="H21" s="144"/>
      <c r="I21" s="144"/>
      <c r="J21" s="144"/>
      <c r="K21" s="144"/>
      <c r="L21" s="144"/>
      <c r="M21" s="144"/>
      <c r="N21" s="144"/>
      <c r="O21" s="144"/>
      <c r="P21" s="144"/>
      <c r="Q21" s="145"/>
      <c r="R21" s="149"/>
      <c r="S21" s="150"/>
      <c r="T21" s="150"/>
      <c r="U21" s="150"/>
      <c r="V21" s="150"/>
      <c r="W21" s="150"/>
      <c r="X21" s="150"/>
      <c r="Y21" s="150"/>
      <c r="Z21" s="150"/>
      <c r="AA21" s="150"/>
      <c r="AB21" s="150"/>
      <c r="AC21" s="150"/>
      <c r="AD21" s="150"/>
      <c r="AE21" s="150"/>
      <c r="AF21" s="150"/>
      <c r="AG21" s="151"/>
      <c r="AH21" s="82"/>
      <c r="AI21" s="82"/>
    </row>
    <row r="22" spans="1:42" ht="18" customHeight="1">
      <c r="A22" s="82"/>
      <c r="B22" s="140" t="s">
        <v>62</v>
      </c>
      <c r="C22" s="141"/>
      <c r="D22" s="141"/>
      <c r="E22" s="141"/>
      <c r="F22" s="141"/>
      <c r="G22" s="141"/>
      <c r="H22" s="141"/>
      <c r="I22" s="141"/>
      <c r="J22" s="141"/>
      <c r="K22" s="141"/>
      <c r="L22" s="141"/>
      <c r="M22" s="141"/>
      <c r="N22" s="141"/>
      <c r="O22" s="141"/>
      <c r="P22" s="141"/>
      <c r="Q22" s="141"/>
      <c r="R22" s="146"/>
      <c r="S22" s="147"/>
      <c r="T22" s="147"/>
      <c r="U22" s="147"/>
      <c r="V22" s="147"/>
      <c r="W22" s="147"/>
      <c r="X22" s="147"/>
      <c r="Y22" s="147"/>
      <c r="Z22" s="147"/>
      <c r="AA22" s="147"/>
      <c r="AB22" s="147"/>
      <c r="AC22" s="147"/>
      <c r="AD22" s="147"/>
      <c r="AE22" s="147"/>
      <c r="AF22" s="147"/>
      <c r="AG22" s="148"/>
      <c r="AH22" s="82"/>
      <c r="AI22" s="82"/>
    </row>
    <row r="23" spans="1:42" ht="18" customHeight="1" thickBot="1">
      <c r="A23" s="82"/>
      <c r="B23" s="143"/>
      <c r="C23" s="144"/>
      <c r="D23" s="144"/>
      <c r="E23" s="144"/>
      <c r="F23" s="144"/>
      <c r="G23" s="144"/>
      <c r="H23" s="144"/>
      <c r="I23" s="144"/>
      <c r="J23" s="144"/>
      <c r="K23" s="144"/>
      <c r="L23" s="144"/>
      <c r="M23" s="144"/>
      <c r="N23" s="144"/>
      <c r="O23" s="144"/>
      <c r="P23" s="144"/>
      <c r="Q23" s="144"/>
      <c r="R23" s="149"/>
      <c r="S23" s="150"/>
      <c r="T23" s="150"/>
      <c r="U23" s="150"/>
      <c r="V23" s="150"/>
      <c r="W23" s="150"/>
      <c r="X23" s="150"/>
      <c r="Y23" s="150"/>
      <c r="Z23" s="150"/>
      <c r="AA23" s="150"/>
      <c r="AB23" s="150"/>
      <c r="AC23" s="150"/>
      <c r="AD23" s="150"/>
      <c r="AE23" s="150"/>
      <c r="AF23" s="150"/>
      <c r="AG23" s="151"/>
      <c r="AH23" s="82"/>
      <c r="AI23" s="82"/>
    </row>
    <row r="24" spans="1:42">
      <c r="A24" s="82"/>
      <c r="B24" s="97" t="s">
        <v>17</v>
      </c>
      <c r="C24" s="98"/>
      <c r="D24" s="98"/>
      <c r="E24" s="98"/>
      <c r="F24" s="98"/>
      <c r="G24" s="98"/>
      <c r="H24" s="98"/>
      <c r="I24" s="98"/>
      <c r="J24" s="98"/>
      <c r="K24" s="98"/>
      <c r="L24" s="98"/>
      <c r="M24" s="98"/>
      <c r="N24" s="98"/>
      <c r="O24" s="98"/>
      <c r="P24" s="98"/>
      <c r="Q24" s="98"/>
      <c r="R24" s="99"/>
      <c r="S24" s="99"/>
      <c r="T24" s="99"/>
      <c r="U24" s="99"/>
      <c r="V24" s="99"/>
      <c r="W24" s="99"/>
      <c r="X24" s="99"/>
      <c r="Y24" s="99"/>
      <c r="Z24" s="99"/>
      <c r="AA24" s="99"/>
      <c r="AB24" s="99"/>
      <c r="AC24" s="99"/>
      <c r="AD24" s="99"/>
      <c r="AE24" s="99"/>
      <c r="AF24" s="99"/>
      <c r="AG24" s="99"/>
      <c r="AH24" s="82"/>
      <c r="AI24" s="82"/>
    </row>
    <row r="25" spans="1:42" ht="18" customHeight="1">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42" ht="18" customHeight="1">
      <c r="A26" s="82"/>
      <c r="B26" s="82" t="s">
        <v>10</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42" ht="18" customHeight="1">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42">
      <c r="A28" s="82"/>
      <c r="B28" s="82"/>
      <c r="C28" s="82"/>
      <c r="D28" s="82"/>
      <c r="E28" s="82"/>
      <c r="F28" s="82"/>
      <c r="G28" s="82"/>
      <c r="H28" s="82"/>
      <c r="I28" s="82"/>
      <c r="J28" s="82"/>
      <c r="K28" s="82"/>
      <c r="L28" s="82"/>
      <c r="M28" s="82"/>
      <c r="N28" s="82"/>
      <c r="O28" s="82"/>
      <c r="P28" s="82"/>
      <c r="Q28" s="82"/>
      <c r="R28" s="133" t="s">
        <v>2</v>
      </c>
      <c r="S28" s="133"/>
      <c r="T28" s="139"/>
      <c r="U28" s="139"/>
      <c r="V28" s="133" t="s">
        <v>6</v>
      </c>
      <c r="W28" s="133"/>
      <c r="X28" s="139"/>
      <c r="Y28" s="139"/>
      <c r="Z28" s="133" t="s">
        <v>3</v>
      </c>
      <c r="AA28" s="133"/>
      <c r="AB28" s="139"/>
      <c r="AC28" s="139"/>
      <c r="AD28" s="133" t="s">
        <v>11</v>
      </c>
      <c r="AE28" s="133"/>
      <c r="AF28" s="82"/>
      <c r="AG28" s="82"/>
      <c r="AH28" s="82"/>
      <c r="AI28" s="82"/>
    </row>
    <row r="29" spans="1:42" ht="18" customHeight="1">
      <c r="A29" s="82"/>
      <c r="B29" s="82"/>
      <c r="C29" s="82"/>
      <c r="D29" s="82"/>
      <c r="E29" s="82"/>
      <c r="F29" s="82"/>
      <c r="G29" s="82"/>
      <c r="H29" s="82"/>
      <c r="I29" s="82"/>
      <c r="J29" s="82"/>
      <c r="K29" s="82"/>
      <c r="L29" s="82"/>
      <c r="M29" s="82"/>
      <c r="N29" s="82"/>
      <c r="O29" s="82"/>
      <c r="P29" s="82"/>
      <c r="Q29" s="82"/>
      <c r="R29" s="85"/>
      <c r="S29" s="85"/>
      <c r="T29" s="85"/>
      <c r="U29" s="85"/>
      <c r="V29" s="85"/>
      <c r="W29" s="85"/>
      <c r="X29" s="85"/>
      <c r="Y29" s="85"/>
      <c r="Z29" s="85"/>
      <c r="AA29" s="85"/>
      <c r="AB29" s="85"/>
      <c r="AC29" s="85"/>
      <c r="AD29" s="85"/>
      <c r="AE29" s="85"/>
      <c r="AF29" s="82"/>
      <c r="AG29" s="82"/>
      <c r="AH29" s="82"/>
      <c r="AI29" s="82"/>
    </row>
    <row r="30" spans="1:42" ht="17.649999999999999" customHeight="1">
      <c r="A30" s="82"/>
      <c r="B30" s="82"/>
      <c r="C30" s="82"/>
      <c r="D30" s="82"/>
      <c r="E30" s="82"/>
      <c r="F30" s="82"/>
      <c r="G30" s="82"/>
      <c r="H30" s="82"/>
      <c r="I30" s="82"/>
      <c r="J30" s="82"/>
      <c r="K30" s="82"/>
      <c r="L30" s="82"/>
      <c r="M30" s="82"/>
      <c r="N30" s="82"/>
      <c r="O30" s="82"/>
      <c r="P30" s="82"/>
      <c r="Q30" s="82"/>
      <c r="R30" s="82"/>
      <c r="S30" s="100"/>
      <c r="T30" s="100"/>
      <c r="U30" s="100"/>
      <c r="V30" s="100"/>
      <c r="W30" s="84" t="s">
        <v>15</v>
      </c>
      <c r="X30" s="100" t="s">
        <v>12</v>
      </c>
      <c r="Y30" s="132">
        <f>V7</f>
        <v>0</v>
      </c>
      <c r="Z30" s="132"/>
      <c r="AA30" s="132"/>
      <c r="AB30" s="132"/>
      <c r="AC30" s="132"/>
      <c r="AD30" s="132"/>
      <c r="AE30" s="132"/>
      <c r="AF30" s="132"/>
      <c r="AG30" s="132"/>
      <c r="AH30" s="82"/>
      <c r="AI30" s="82"/>
    </row>
    <row r="31" spans="1:42" ht="18" customHeight="1">
      <c r="A31" s="82"/>
      <c r="B31" s="82"/>
      <c r="C31" s="82"/>
      <c r="D31" s="82"/>
      <c r="E31" s="82"/>
      <c r="F31" s="82"/>
      <c r="G31" s="82"/>
      <c r="H31" s="82"/>
      <c r="I31" s="82"/>
      <c r="J31" s="82"/>
      <c r="K31" s="82"/>
      <c r="L31" s="82"/>
      <c r="M31" s="82"/>
      <c r="N31" s="82"/>
      <c r="O31" s="82"/>
      <c r="P31" s="82"/>
      <c r="Q31" s="82"/>
      <c r="R31" s="84"/>
      <c r="S31" s="84"/>
      <c r="T31" s="84"/>
      <c r="U31" s="84"/>
      <c r="V31" s="84"/>
      <c r="W31" s="84"/>
      <c r="X31" s="84"/>
      <c r="Y31" s="84"/>
      <c r="Z31" s="100"/>
      <c r="AA31" s="86"/>
      <c r="AB31" s="86"/>
      <c r="AC31" s="86"/>
      <c r="AD31" s="86"/>
      <c r="AE31" s="86"/>
      <c r="AF31" s="86"/>
      <c r="AG31" s="86"/>
      <c r="AH31" s="82"/>
      <c r="AI31" s="82"/>
    </row>
    <row r="32" spans="1:42" ht="18" customHeight="1">
      <c r="A32" s="82"/>
      <c r="B32" s="82"/>
      <c r="C32" s="82"/>
      <c r="D32" s="82"/>
      <c r="E32" s="82"/>
      <c r="F32" s="82"/>
      <c r="G32" s="82"/>
      <c r="H32" s="82"/>
      <c r="I32" s="82"/>
      <c r="J32" s="82"/>
      <c r="K32" s="82"/>
      <c r="L32" s="82"/>
      <c r="M32" s="82"/>
      <c r="N32" s="82"/>
      <c r="O32" s="82"/>
      <c r="P32" s="82"/>
      <c r="Q32" s="82"/>
      <c r="R32" s="82"/>
      <c r="S32" s="82"/>
      <c r="T32" s="82"/>
      <c r="U32" s="133" t="s">
        <v>13</v>
      </c>
      <c r="V32" s="133"/>
      <c r="W32" s="133"/>
      <c r="X32" s="82" t="s">
        <v>12</v>
      </c>
      <c r="Y32" s="134"/>
      <c r="Z32" s="134"/>
      <c r="AA32" s="134"/>
      <c r="AB32" s="134"/>
      <c r="AC32" s="134"/>
      <c r="AD32" s="134"/>
      <c r="AE32" s="134"/>
      <c r="AF32" s="134"/>
      <c r="AG32" s="134"/>
      <c r="AH32" s="82"/>
      <c r="AI32" s="82"/>
    </row>
    <row r="33" spans="1:36">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6" ht="18" customHeight="1"/>
    <row r="36" spans="1:36" s="7" customFormat="1" ht="18"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6" ht="12.95" customHeight="1"/>
    <row r="38" spans="1:36" ht="18" customHeight="1"/>
    <row r="39" spans="1:36" ht="12.95" customHeight="1"/>
    <row r="40" spans="1:36" ht="18" customHeight="1"/>
    <row r="41" spans="1:36" ht="9" customHeight="1">
      <c r="AE41" s="42"/>
      <c r="AF41" s="42"/>
      <c r="AG41" s="42"/>
      <c r="AH41" s="42"/>
      <c r="AI41" s="42"/>
      <c r="AJ41" s="42"/>
    </row>
    <row r="42" spans="1:36" ht="18" customHeight="1">
      <c r="AE42" s="42"/>
      <c r="AF42" s="42"/>
      <c r="AG42" s="42"/>
      <c r="AH42" s="43"/>
      <c r="AI42" s="42"/>
      <c r="AJ42" s="42"/>
    </row>
    <row r="43" spans="1:36" ht="9" customHeight="1">
      <c r="AE43" s="42"/>
      <c r="AF43" s="42"/>
      <c r="AG43" s="42"/>
      <c r="AH43" s="8"/>
      <c r="AI43" s="42"/>
      <c r="AJ43" s="42"/>
    </row>
    <row r="44" spans="1:36" ht="18" customHeight="1">
      <c r="AE44" s="42"/>
      <c r="AF44" s="42"/>
      <c r="AG44" s="42"/>
      <c r="AH44" s="8"/>
      <c r="AI44" s="42"/>
      <c r="AJ44" s="42"/>
    </row>
    <row r="45" spans="1:36" ht="18" customHeight="1">
      <c r="AE45" s="42"/>
      <c r="AF45" s="42"/>
      <c r="AG45" s="42"/>
      <c r="AH45" s="42"/>
      <c r="AI45" s="42"/>
      <c r="AJ45" s="42"/>
    </row>
    <row r="46" spans="1:36" ht="18" customHeight="1"/>
    <row r="47" spans="1:36" ht="18" customHeight="1"/>
    <row r="48" spans="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sheetData>
  <sheetProtection algorithmName="SHA-512" hashValue="Z5+ukVgLM05mw2XoWP4q3wFoyZQtR3+FiuWAO1gUfmEh8euoc+SoLt9R8ioZFBVSufcNHtXh8JmfojwHsU5WpQ==" saltValue="mzfED/W5cWaBjdEOmcROkw==" spinCount="100000" sheet="1" objects="1" scenarios="1" formatCells="0"/>
  <mergeCells count="38">
    <mergeCell ref="AM18:AP18"/>
    <mergeCell ref="B20:Q21"/>
    <mergeCell ref="R20:AG21"/>
    <mergeCell ref="B22:Q23"/>
    <mergeCell ref="R22:AG23"/>
    <mergeCell ref="C18:Q19"/>
    <mergeCell ref="R18:AD19"/>
    <mergeCell ref="AE18:AG19"/>
    <mergeCell ref="Y30:AG30"/>
    <mergeCell ref="U32:W32"/>
    <mergeCell ref="Y32:AG32"/>
    <mergeCell ref="R16:AD16"/>
    <mergeCell ref="R17:AD17"/>
    <mergeCell ref="R28:S28"/>
    <mergeCell ref="AD28:AE28"/>
    <mergeCell ref="AB28:AC28"/>
    <mergeCell ref="Z28:AA28"/>
    <mergeCell ref="X28:Y28"/>
    <mergeCell ref="V28:W28"/>
    <mergeCell ref="T28:U28"/>
    <mergeCell ref="AM15:AP15"/>
    <mergeCell ref="C15:Q15"/>
    <mergeCell ref="R15:AD15"/>
    <mergeCell ref="AE15:AG15"/>
    <mergeCell ref="B3:AG3"/>
    <mergeCell ref="V5:AH5"/>
    <mergeCell ref="V7:AH7"/>
    <mergeCell ref="AA10:AB10"/>
    <mergeCell ref="AE10:AF10"/>
    <mergeCell ref="AE11:AG11"/>
    <mergeCell ref="R11:AD11"/>
    <mergeCell ref="B10:Q10"/>
    <mergeCell ref="D16:Q17"/>
    <mergeCell ref="B11:Q11"/>
    <mergeCell ref="R10:S10"/>
    <mergeCell ref="V10:W10"/>
    <mergeCell ref="Y10:Z10"/>
    <mergeCell ref="B14:AG14"/>
  </mergeCells>
  <phoneticPr fontId="1"/>
  <dataValidations count="2">
    <dataValidation type="list" allowBlank="1" showInputMessage="1" showErrorMessage="1" sqref="R22:AG24" xr:uid="{00000000-0002-0000-0000-000000000000}">
      <formula1>"継続する,継続しない"</formula1>
    </dataValidation>
    <dataValidation type="list" allowBlank="1" showInputMessage="1" showErrorMessage="1" sqref="R20:AG21" xr:uid="{00000000-0002-0000-0000-000001000000}">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2A68-F12A-46F0-9BFE-8F696A635BBF}">
  <dimension ref="A1:AQ879"/>
  <sheetViews>
    <sheetView view="pageBreakPreview" zoomScaleNormal="100" zoomScaleSheetLayoutView="100" workbookViewId="0">
      <selection activeCell="C18" sqref="C18:Q19"/>
    </sheetView>
  </sheetViews>
  <sheetFormatPr defaultRowHeight="12.75"/>
  <cols>
    <col min="1" max="485" width="2.625" style="2" customWidth="1"/>
    <col min="486" max="16384" width="9" style="2"/>
  </cols>
  <sheetData>
    <row r="1" spans="1:43" ht="18" customHeight="1">
      <c r="A1" s="82"/>
      <c r="B1" s="83" t="s">
        <v>7</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43" ht="18"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row>
    <row r="3" spans="1:43" ht="18" customHeight="1">
      <c r="A3" s="82"/>
      <c r="B3" s="126" t="s">
        <v>63</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82"/>
      <c r="AI3" s="82"/>
    </row>
    <row r="4" spans="1:43" ht="18"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row>
    <row r="5" spans="1:43" ht="18" customHeight="1">
      <c r="A5" s="82"/>
      <c r="B5" s="82"/>
      <c r="C5" s="82"/>
      <c r="D5" s="82"/>
      <c r="E5" s="82"/>
      <c r="F5" s="82"/>
      <c r="G5" s="82"/>
      <c r="H5" s="82"/>
      <c r="I5" s="82"/>
      <c r="J5" s="82"/>
      <c r="K5" s="82"/>
      <c r="L5" s="82"/>
      <c r="M5" s="82"/>
      <c r="N5" s="82"/>
      <c r="O5" s="82"/>
      <c r="P5" s="82"/>
      <c r="Q5" s="82"/>
      <c r="R5" s="82"/>
      <c r="S5" s="82"/>
      <c r="T5" s="84" t="s">
        <v>0</v>
      </c>
      <c r="U5" s="85" t="s">
        <v>12</v>
      </c>
      <c r="V5" s="127" t="s">
        <v>75</v>
      </c>
      <c r="W5" s="127"/>
      <c r="X5" s="127"/>
      <c r="Y5" s="127"/>
      <c r="Z5" s="127"/>
      <c r="AA5" s="127"/>
      <c r="AB5" s="127"/>
      <c r="AC5" s="127"/>
      <c r="AD5" s="127"/>
      <c r="AE5" s="127"/>
      <c r="AF5" s="127"/>
      <c r="AG5" s="127"/>
      <c r="AH5" s="127"/>
      <c r="AI5" s="82"/>
    </row>
    <row r="6" spans="1:43">
      <c r="A6" s="82"/>
      <c r="B6" s="82"/>
      <c r="C6" s="82"/>
      <c r="D6" s="82"/>
      <c r="E6" s="82"/>
      <c r="F6" s="82"/>
      <c r="G6" s="82"/>
      <c r="H6" s="82"/>
      <c r="I6" s="82"/>
      <c r="J6" s="82"/>
      <c r="K6" s="82"/>
      <c r="L6" s="82"/>
      <c r="M6" s="82"/>
      <c r="N6" s="82"/>
      <c r="O6" s="82"/>
      <c r="P6" s="82"/>
      <c r="Q6" s="82"/>
      <c r="R6" s="82"/>
      <c r="S6" s="82"/>
      <c r="T6" s="82"/>
      <c r="U6" s="85"/>
      <c r="V6" s="86"/>
      <c r="W6" s="86"/>
      <c r="X6" s="86"/>
      <c r="Y6" s="86"/>
      <c r="Z6" s="86"/>
      <c r="AA6" s="86"/>
      <c r="AB6" s="86"/>
      <c r="AC6" s="86"/>
      <c r="AD6" s="86"/>
      <c r="AE6" s="86"/>
      <c r="AF6" s="86"/>
      <c r="AG6" s="86"/>
      <c r="AH6" s="86"/>
      <c r="AI6" s="82"/>
    </row>
    <row r="7" spans="1:43" ht="18" customHeight="1">
      <c r="A7" s="82"/>
      <c r="B7" s="82"/>
      <c r="C7" s="82"/>
      <c r="D7" s="82"/>
      <c r="E7" s="82"/>
      <c r="F7" s="82"/>
      <c r="G7" s="82"/>
      <c r="H7" s="82"/>
      <c r="I7" s="82"/>
      <c r="J7" s="82"/>
      <c r="K7" s="82"/>
      <c r="L7" s="82"/>
      <c r="M7" s="82"/>
      <c r="N7" s="82"/>
      <c r="O7" s="82"/>
      <c r="P7" s="82"/>
      <c r="Q7" s="82"/>
      <c r="R7" s="82"/>
      <c r="S7" s="82"/>
      <c r="T7" s="84" t="s">
        <v>14</v>
      </c>
      <c r="U7" s="85" t="s">
        <v>12</v>
      </c>
      <c r="V7" s="195" t="s">
        <v>76</v>
      </c>
      <c r="W7" s="195"/>
      <c r="X7" s="195"/>
      <c r="Y7" s="195"/>
      <c r="Z7" s="195"/>
      <c r="AA7" s="195"/>
      <c r="AB7" s="195"/>
      <c r="AC7" s="195"/>
      <c r="AD7" s="195"/>
      <c r="AE7" s="195"/>
      <c r="AF7" s="195"/>
      <c r="AG7" s="195"/>
      <c r="AH7" s="195"/>
      <c r="AI7" s="82"/>
    </row>
    <row r="8" spans="1:43" ht="18" customHeight="1">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row>
    <row r="9" spans="1:43" ht="18" customHeight="1" thickBot="1">
      <c r="A9" s="82"/>
      <c r="B9" s="83" t="s">
        <v>1</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row>
    <row r="10" spans="1:43" ht="18" customHeight="1">
      <c r="A10" s="82"/>
      <c r="B10" s="131" t="s">
        <v>16</v>
      </c>
      <c r="C10" s="119"/>
      <c r="D10" s="119"/>
      <c r="E10" s="119"/>
      <c r="F10" s="119"/>
      <c r="G10" s="119"/>
      <c r="H10" s="119"/>
      <c r="I10" s="119"/>
      <c r="J10" s="119"/>
      <c r="K10" s="119"/>
      <c r="L10" s="119"/>
      <c r="M10" s="119"/>
      <c r="N10" s="119"/>
      <c r="O10" s="119"/>
      <c r="P10" s="119"/>
      <c r="Q10" s="120"/>
      <c r="R10" s="115" t="s">
        <v>2</v>
      </c>
      <c r="S10" s="116"/>
      <c r="T10" s="87">
        <v>8</v>
      </c>
      <c r="U10" s="87" t="s">
        <v>6</v>
      </c>
      <c r="V10" s="117">
        <v>4</v>
      </c>
      <c r="W10" s="117"/>
      <c r="X10" s="87" t="s">
        <v>3</v>
      </c>
      <c r="Y10" s="116" t="s">
        <v>4</v>
      </c>
      <c r="Z10" s="116"/>
      <c r="AA10" s="116" t="s">
        <v>2</v>
      </c>
      <c r="AB10" s="116"/>
      <c r="AC10" s="87">
        <v>9</v>
      </c>
      <c r="AD10" s="87" t="s">
        <v>6</v>
      </c>
      <c r="AE10" s="117">
        <v>3</v>
      </c>
      <c r="AF10" s="117"/>
      <c r="AG10" s="88" t="s">
        <v>3</v>
      </c>
      <c r="AH10" s="82"/>
      <c r="AI10" s="82"/>
    </row>
    <row r="11" spans="1:43" ht="18" customHeight="1" thickBot="1">
      <c r="A11" s="82"/>
      <c r="B11" s="112" t="s">
        <v>90</v>
      </c>
      <c r="C11" s="113"/>
      <c r="D11" s="113"/>
      <c r="E11" s="113"/>
      <c r="F11" s="113"/>
      <c r="G11" s="113"/>
      <c r="H11" s="113"/>
      <c r="I11" s="113"/>
      <c r="J11" s="113"/>
      <c r="K11" s="113"/>
      <c r="L11" s="113"/>
      <c r="M11" s="113"/>
      <c r="N11" s="113"/>
      <c r="O11" s="113"/>
      <c r="P11" s="113"/>
      <c r="Q11" s="114"/>
      <c r="R11" s="129">
        <f>'別紙様式１別添　賃金改善内訳　記載例'!$N$40</f>
        <v>413600</v>
      </c>
      <c r="S11" s="130"/>
      <c r="T11" s="130"/>
      <c r="U11" s="130"/>
      <c r="V11" s="130"/>
      <c r="W11" s="130"/>
      <c r="X11" s="130"/>
      <c r="Y11" s="130"/>
      <c r="Z11" s="130"/>
      <c r="AA11" s="130"/>
      <c r="AB11" s="130"/>
      <c r="AC11" s="130"/>
      <c r="AD11" s="130"/>
      <c r="AE11" s="113" t="s">
        <v>5</v>
      </c>
      <c r="AF11" s="113"/>
      <c r="AG11" s="114"/>
      <c r="AH11" s="82"/>
      <c r="AI11" s="82"/>
    </row>
    <row r="12" spans="1:43" ht="18" customHeight="1">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row>
    <row r="13" spans="1:43" ht="18" customHeight="1" thickBot="1">
      <c r="A13" s="82"/>
      <c r="B13" s="83" t="s">
        <v>8</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row>
    <row r="14" spans="1:43" ht="18" customHeight="1" thickBot="1">
      <c r="A14" s="82"/>
      <c r="B14" s="118" t="s">
        <v>89</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20"/>
      <c r="AH14" s="82"/>
      <c r="AI14" s="82"/>
      <c r="AM14" s="2" t="s">
        <v>74</v>
      </c>
    </row>
    <row r="15" spans="1:43" ht="18" customHeight="1" thickBot="1">
      <c r="A15" s="82"/>
      <c r="B15" s="89"/>
      <c r="C15" s="109" t="s">
        <v>58</v>
      </c>
      <c r="D15" s="110"/>
      <c r="E15" s="110"/>
      <c r="F15" s="110"/>
      <c r="G15" s="110"/>
      <c r="H15" s="110"/>
      <c r="I15" s="110"/>
      <c r="J15" s="110"/>
      <c r="K15" s="110"/>
      <c r="L15" s="110"/>
      <c r="M15" s="110"/>
      <c r="N15" s="110"/>
      <c r="O15" s="110"/>
      <c r="P15" s="110"/>
      <c r="Q15" s="111"/>
      <c r="R15" s="124">
        <f>'別紙様式１別添　賃金改善内訳　記載例'!$O$40</f>
        <v>376000</v>
      </c>
      <c r="S15" s="125"/>
      <c r="T15" s="125"/>
      <c r="U15" s="125"/>
      <c r="V15" s="125"/>
      <c r="W15" s="125"/>
      <c r="X15" s="125"/>
      <c r="Y15" s="125"/>
      <c r="Z15" s="125"/>
      <c r="AA15" s="125"/>
      <c r="AB15" s="125"/>
      <c r="AC15" s="125"/>
      <c r="AD15" s="125"/>
      <c r="AE15" s="110" t="s">
        <v>5</v>
      </c>
      <c r="AF15" s="110"/>
      <c r="AG15" s="111"/>
      <c r="AH15" s="82"/>
      <c r="AI15" s="82"/>
      <c r="AM15" s="121" t="str">
        <f>IF(R17&gt;=2/3,"○","×")</f>
        <v>○</v>
      </c>
      <c r="AN15" s="122"/>
      <c r="AO15" s="122"/>
      <c r="AP15" s="123"/>
      <c r="AQ15" s="2" t="s">
        <v>9</v>
      </c>
    </row>
    <row r="16" spans="1:43" ht="18" customHeight="1">
      <c r="A16" s="82"/>
      <c r="B16" s="90"/>
      <c r="C16" s="91"/>
      <c r="D16" s="106" t="s">
        <v>59</v>
      </c>
      <c r="E16" s="107"/>
      <c r="F16" s="107"/>
      <c r="G16" s="107"/>
      <c r="H16" s="107"/>
      <c r="I16" s="107"/>
      <c r="J16" s="107"/>
      <c r="K16" s="107"/>
      <c r="L16" s="107"/>
      <c r="M16" s="107"/>
      <c r="N16" s="107"/>
      <c r="O16" s="107"/>
      <c r="P16" s="107"/>
      <c r="Q16" s="108"/>
      <c r="R16" s="135">
        <f>'別紙様式１別添　賃金改善内訳　記載例'!$P$40</f>
        <v>376000</v>
      </c>
      <c r="S16" s="136"/>
      <c r="T16" s="136"/>
      <c r="U16" s="136"/>
      <c r="V16" s="136"/>
      <c r="W16" s="136"/>
      <c r="X16" s="136"/>
      <c r="Y16" s="136"/>
      <c r="Z16" s="136"/>
      <c r="AA16" s="136"/>
      <c r="AB16" s="136"/>
      <c r="AC16" s="136"/>
      <c r="AD16" s="136"/>
      <c r="AE16" s="92" t="s">
        <v>5</v>
      </c>
      <c r="AF16" s="92"/>
      <c r="AG16" s="93"/>
      <c r="AH16" s="82"/>
      <c r="AI16" s="82"/>
    </row>
    <row r="17" spans="1:42" ht="18" customHeight="1" thickBot="1">
      <c r="A17" s="82"/>
      <c r="B17" s="90"/>
      <c r="C17" s="91"/>
      <c r="D17" s="109"/>
      <c r="E17" s="110"/>
      <c r="F17" s="110"/>
      <c r="G17" s="110"/>
      <c r="H17" s="110"/>
      <c r="I17" s="110"/>
      <c r="J17" s="110"/>
      <c r="K17" s="110"/>
      <c r="L17" s="110"/>
      <c r="M17" s="110"/>
      <c r="N17" s="110"/>
      <c r="O17" s="110"/>
      <c r="P17" s="110"/>
      <c r="Q17" s="111"/>
      <c r="R17" s="137">
        <f>IFERROR(R16/R15,"")</f>
        <v>1</v>
      </c>
      <c r="S17" s="138"/>
      <c r="T17" s="138"/>
      <c r="U17" s="138"/>
      <c r="V17" s="138"/>
      <c r="W17" s="138"/>
      <c r="X17" s="138"/>
      <c r="Y17" s="138"/>
      <c r="Z17" s="138"/>
      <c r="AA17" s="138"/>
      <c r="AB17" s="138"/>
      <c r="AC17" s="138"/>
      <c r="AD17" s="138"/>
      <c r="AE17" s="94"/>
      <c r="AF17" s="94"/>
      <c r="AG17" s="95"/>
      <c r="AH17" s="82"/>
      <c r="AI17" s="82"/>
      <c r="AM17" s="2" t="s">
        <v>73</v>
      </c>
    </row>
    <row r="18" spans="1:42" ht="18" customHeight="1" thickBot="1">
      <c r="A18" s="82"/>
      <c r="B18" s="90"/>
      <c r="C18" s="106" t="s">
        <v>60</v>
      </c>
      <c r="D18" s="152"/>
      <c r="E18" s="152"/>
      <c r="F18" s="152"/>
      <c r="G18" s="152"/>
      <c r="H18" s="152"/>
      <c r="I18" s="152"/>
      <c r="J18" s="152"/>
      <c r="K18" s="152"/>
      <c r="L18" s="152"/>
      <c r="M18" s="152"/>
      <c r="N18" s="152"/>
      <c r="O18" s="152"/>
      <c r="P18" s="152"/>
      <c r="Q18" s="153"/>
      <c r="R18" s="135">
        <f>'別紙様式１別添　賃金改善内訳　記載例'!$R$40</f>
        <v>55000</v>
      </c>
      <c r="S18" s="136"/>
      <c r="T18" s="136"/>
      <c r="U18" s="136"/>
      <c r="V18" s="136"/>
      <c r="W18" s="136"/>
      <c r="X18" s="136"/>
      <c r="Y18" s="136"/>
      <c r="Z18" s="136"/>
      <c r="AA18" s="136"/>
      <c r="AB18" s="136"/>
      <c r="AC18" s="136"/>
      <c r="AD18" s="136"/>
      <c r="AE18" s="107" t="s">
        <v>5</v>
      </c>
      <c r="AF18" s="107"/>
      <c r="AG18" s="108"/>
      <c r="AH18" s="82"/>
      <c r="AI18" s="82"/>
      <c r="AM18" s="121" t="str">
        <f>IF(R15+R18&gt;=R11,"○","×")</f>
        <v>○</v>
      </c>
      <c r="AN18" s="122"/>
      <c r="AO18" s="122"/>
      <c r="AP18" s="123"/>
    </row>
    <row r="19" spans="1:42" ht="18" customHeight="1" thickBot="1">
      <c r="A19" s="82"/>
      <c r="B19" s="96"/>
      <c r="C19" s="154"/>
      <c r="D19" s="144"/>
      <c r="E19" s="144"/>
      <c r="F19" s="144"/>
      <c r="G19" s="144"/>
      <c r="H19" s="144"/>
      <c r="I19" s="144"/>
      <c r="J19" s="144"/>
      <c r="K19" s="144"/>
      <c r="L19" s="144"/>
      <c r="M19" s="144"/>
      <c r="N19" s="144"/>
      <c r="O19" s="144"/>
      <c r="P19" s="144"/>
      <c r="Q19" s="145"/>
      <c r="R19" s="155"/>
      <c r="S19" s="156"/>
      <c r="T19" s="156"/>
      <c r="U19" s="156"/>
      <c r="V19" s="156"/>
      <c r="W19" s="156"/>
      <c r="X19" s="156"/>
      <c r="Y19" s="156"/>
      <c r="Z19" s="156"/>
      <c r="AA19" s="156"/>
      <c r="AB19" s="156"/>
      <c r="AC19" s="156"/>
      <c r="AD19" s="156"/>
      <c r="AE19" s="157"/>
      <c r="AF19" s="157"/>
      <c r="AG19" s="158"/>
      <c r="AH19" s="82"/>
      <c r="AI19" s="82"/>
    </row>
    <row r="20" spans="1:42" ht="18" customHeight="1">
      <c r="A20" s="82"/>
      <c r="B20" s="140" t="s">
        <v>61</v>
      </c>
      <c r="C20" s="141"/>
      <c r="D20" s="141"/>
      <c r="E20" s="141"/>
      <c r="F20" s="141"/>
      <c r="G20" s="141"/>
      <c r="H20" s="141"/>
      <c r="I20" s="141"/>
      <c r="J20" s="141"/>
      <c r="K20" s="141"/>
      <c r="L20" s="141"/>
      <c r="M20" s="141"/>
      <c r="N20" s="141"/>
      <c r="O20" s="141"/>
      <c r="P20" s="141"/>
      <c r="Q20" s="142"/>
      <c r="R20" s="196" t="s">
        <v>77</v>
      </c>
      <c r="S20" s="197"/>
      <c r="T20" s="197"/>
      <c r="U20" s="197"/>
      <c r="V20" s="197"/>
      <c r="W20" s="197"/>
      <c r="X20" s="197"/>
      <c r="Y20" s="197"/>
      <c r="Z20" s="197"/>
      <c r="AA20" s="197"/>
      <c r="AB20" s="197"/>
      <c r="AC20" s="197"/>
      <c r="AD20" s="197"/>
      <c r="AE20" s="197"/>
      <c r="AF20" s="197"/>
      <c r="AG20" s="198"/>
      <c r="AH20" s="82"/>
      <c r="AI20" s="82"/>
    </row>
    <row r="21" spans="1:42" ht="18" customHeight="1" thickBot="1">
      <c r="A21" s="82"/>
      <c r="B21" s="143"/>
      <c r="C21" s="144"/>
      <c r="D21" s="144"/>
      <c r="E21" s="144"/>
      <c r="F21" s="144"/>
      <c r="G21" s="144"/>
      <c r="H21" s="144"/>
      <c r="I21" s="144"/>
      <c r="J21" s="144"/>
      <c r="K21" s="144"/>
      <c r="L21" s="144"/>
      <c r="M21" s="144"/>
      <c r="N21" s="144"/>
      <c r="O21" s="144"/>
      <c r="P21" s="144"/>
      <c r="Q21" s="145"/>
      <c r="R21" s="199"/>
      <c r="S21" s="200"/>
      <c r="T21" s="200"/>
      <c r="U21" s="200"/>
      <c r="V21" s="200"/>
      <c r="W21" s="200"/>
      <c r="X21" s="200"/>
      <c r="Y21" s="200"/>
      <c r="Z21" s="200"/>
      <c r="AA21" s="200"/>
      <c r="AB21" s="200"/>
      <c r="AC21" s="200"/>
      <c r="AD21" s="200"/>
      <c r="AE21" s="200"/>
      <c r="AF21" s="200"/>
      <c r="AG21" s="201"/>
      <c r="AH21" s="82"/>
      <c r="AI21" s="82"/>
    </row>
    <row r="22" spans="1:42" ht="18" customHeight="1">
      <c r="A22" s="82"/>
      <c r="B22" s="140" t="s">
        <v>62</v>
      </c>
      <c r="C22" s="141"/>
      <c r="D22" s="141"/>
      <c r="E22" s="141"/>
      <c r="F22" s="141"/>
      <c r="G22" s="141"/>
      <c r="H22" s="141"/>
      <c r="I22" s="141"/>
      <c r="J22" s="141"/>
      <c r="K22" s="141"/>
      <c r="L22" s="141"/>
      <c r="M22" s="141"/>
      <c r="N22" s="141"/>
      <c r="O22" s="141"/>
      <c r="P22" s="141"/>
      <c r="Q22" s="141"/>
      <c r="R22" s="196" t="s">
        <v>78</v>
      </c>
      <c r="S22" s="197"/>
      <c r="T22" s="197"/>
      <c r="U22" s="197"/>
      <c r="V22" s="197"/>
      <c r="W22" s="197"/>
      <c r="X22" s="197"/>
      <c r="Y22" s="197"/>
      <c r="Z22" s="197"/>
      <c r="AA22" s="197"/>
      <c r="AB22" s="197"/>
      <c r="AC22" s="197"/>
      <c r="AD22" s="197"/>
      <c r="AE22" s="197"/>
      <c r="AF22" s="197"/>
      <c r="AG22" s="198"/>
      <c r="AH22" s="82"/>
      <c r="AI22" s="82"/>
    </row>
    <row r="23" spans="1:42" ht="18" customHeight="1" thickBot="1">
      <c r="A23" s="82"/>
      <c r="B23" s="143"/>
      <c r="C23" s="144"/>
      <c r="D23" s="144"/>
      <c r="E23" s="144"/>
      <c r="F23" s="144"/>
      <c r="G23" s="144"/>
      <c r="H23" s="144"/>
      <c r="I23" s="144"/>
      <c r="J23" s="144"/>
      <c r="K23" s="144"/>
      <c r="L23" s="144"/>
      <c r="M23" s="144"/>
      <c r="N23" s="144"/>
      <c r="O23" s="144"/>
      <c r="P23" s="144"/>
      <c r="Q23" s="144"/>
      <c r="R23" s="199"/>
      <c r="S23" s="200"/>
      <c r="T23" s="200"/>
      <c r="U23" s="200"/>
      <c r="V23" s="200"/>
      <c r="W23" s="200"/>
      <c r="X23" s="200"/>
      <c r="Y23" s="200"/>
      <c r="Z23" s="200"/>
      <c r="AA23" s="200"/>
      <c r="AB23" s="200"/>
      <c r="AC23" s="200"/>
      <c r="AD23" s="200"/>
      <c r="AE23" s="200"/>
      <c r="AF23" s="200"/>
      <c r="AG23" s="201"/>
      <c r="AH23" s="82"/>
      <c r="AI23" s="82"/>
    </row>
    <row r="24" spans="1:42">
      <c r="A24" s="82"/>
      <c r="B24" s="97" t="s">
        <v>17</v>
      </c>
      <c r="C24" s="98"/>
      <c r="D24" s="98"/>
      <c r="E24" s="98"/>
      <c r="F24" s="98"/>
      <c r="G24" s="98"/>
      <c r="H24" s="98"/>
      <c r="I24" s="98"/>
      <c r="J24" s="98"/>
      <c r="K24" s="98"/>
      <c r="L24" s="98"/>
      <c r="M24" s="98"/>
      <c r="N24" s="98"/>
      <c r="O24" s="98"/>
      <c r="P24" s="98"/>
      <c r="Q24" s="98"/>
      <c r="R24" s="99"/>
      <c r="S24" s="99"/>
      <c r="T24" s="99"/>
      <c r="U24" s="99"/>
      <c r="V24" s="99"/>
      <c r="W24" s="99"/>
      <c r="X24" s="99"/>
      <c r="Y24" s="99"/>
      <c r="Z24" s="99"/>
      <c r="AA24" s="99"/>
      <c r="AB24" s="99"/>
      <c r="AC24" s="99"/>
      <c r="AD24" s="99"/>
      <c r="AE24" s="99"/>
      <c r="AF24" s="99"/>
      <c r="AG24" s="99"/>
      <c r="AH24" s="82"/>
      <c r="AI24" s="82"/>
    </row>
    <row r="25" spans="1:42" ht="18" customHeight="1">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42" ht="18" customHeight="1">
      <c r="A26" s="82"/>
      <c r="B26" s="82" t="s">
        <v>10</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42" ht="18" customHeight="1">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42">
      <c r="A28" s="82"/>
      <c r="B28" s="82"/>
      <c r="C28" s="82"/>
      <c r="D28" s="82"/>
      <c r="E28" s="82"/>
      <c r="F28" s="82"/>
      <c r="G28" s="82"/>
      <c r="H28" s="82"/>
      <c r="I28" s="82"/>
      <c r="J28" s="82"/>
      <c r="K28" s="82"/>
      <c r="L28" s="82"/>
      <c r="M28" s="82"/>
      <c r="N28" s="82"/>
      <c r="O28" s="82"/>
      <c r="P28" s="82"/>
      <c r="Q28" s="82"/>
      <c r="R28" s="133" t="s">
        <v>2</v>
      </c>
      <c r="S28" s="133"/>
      <c r="T28" s="202">
        <v>8</v>
      </c>
      <c r="U28" s="202"/>
      <c r="V28" s="133" t="s">
        <v>6</v>
      </c>
      <c r="W28" s="133"/>
      <c r="X28" s="202">
        <v>4</v>
      </c>
      <c r="Y28" s="202"/>
      <c r="Z28" s="133" t="s">
        <v>3</v>
      </c>
      <c r="AA28" s="133"/>
      <c r="AB28" s="202">
        <v>1</v>
      </c>
      <c r="AC28" s="202"/>
      <c r="AD28" s="133" t="s">
        <v>11</v>
      </c>
      <c r="AE28" s="133"/>
      <c r="AF28" s="82"/>
      <c r="AG28" s="82"/>
      <c r="AH28" s="82"/>
      <c r="AI28" s="82"/>
    </row>
    <row r="29" spans="1:42" ht="18" customHeight="1">
      <c r="A29" s="82"/>
      <c r="B29" s="82"/>
      <c r="C29" s="82"/>
      <c r="D29" s="82"/>
      <c r="E29" s="82"/>
      <c r="F29" s="82"/>
      <c r="G29" s="82"/>
      <c r="H29" s="82"/>
      <c r="I29" s="82"/>
      <c r="J29" s="82"/>
      <c r="K29" s="82"/>
      <c r="L29" s="82"/>
      <c r="M29" s="82"/>
      <c r="N29" s="82"/>
      <c r="O29" s="82"/>
      <c r="P29" s="82"/>
      <c r="Q29" s="82"/>
      <c r="R29" s="85"/>
      <c r="S29" s="85"/>
      <c r="T29" s="85"/>
      <c r="U29" s="85"/>
      <c r="V29" s="85"/>
      <c r="W29" s="85"/>
      <c r="X29" s="85"/>
      <c r="Y29" s="85"/>
      <c r="Z29" s="85"/>
      <c r="AA29" s="85"/>
      <c r="AB29" s="85"/>
      <c r="AC29" s="85"/>
      <c r="AD29" s="85"/>
      <c r="AE29" s="85"/>
      <c r="AF29" s="82"/>
      <c r="AG29" s="82"/>
      <c r="AH29" s="82"/>
      <c r="AI29" s="82"/>
    </row>
    <row r="30" spans="1:42" ht="17.649999999999999" customHeight="1">
      <c r="A30" s="82"/>
      <c r="B30" s="82"/>
      <c r="C30" s="82"/>
      <c r="D30" s="82"/>
      <c r="E30" s="82"/>
      <c r="F30" s="82"/>
      <c r="G30" s="82"/>
      <c r="H30" s="82"/>
      <c r="I30" s="82"/>
      <c r="J30" s="82"/>
      <c r="K30" s="82"/>
      <c r="L30" s="82"/>
      <c r="M30" s="82"/>
      <c r="N30" s="82"/>
      <c r="O30" s="82"/>
      <c r="P30" s="82"/>
      <c r="Q30" s="82"/>
      <c r="R30" s="82"/>
      <c r="S30" s="100"/>
      <c r="T30" s="100"/>
      <c r="U30" s="100"/>
      <c r="V30" s="82"/>
      <c r="W30" s="84" t="s">
        <v>15</v>
      </c>
      <c r="X30" s="100" t="s">
        <v>12</v>
      </c>
      <c r="Y30" s="132" t="str">
        <f>V7</f>
        <v>共同学童保育所○○クラブ（クラス１）</v>
      </c>
      <c r="Z30" s="132"/>
      <c r="AA30" s="132"/>
      <c r="AB30" s="132"/>
      <c r="AC30" s="132"/>
      <c r="AD30" s="132"/>
      <c r="AE30" s="132"/>
      <c r="AF30" s="132"/>
      <c r="AG30" s="132"/>
      <c r="AH30" s="203"/>
      <c r="AI30" s="82"/>
    </row>
    <row r="31" spans="1:42" ht="18" customHeight="1">
      <c r="A31" s="82"/>
      <c r="B31" s="82"/>
      <c r="C31" s="82"/>
      <c r="D31" s="82"/>
      <c r="E31" s="82"/>
      <c r="F31" s="82"/>
      <c r="G31" s="82"/>
      <c r="H31" s="82"/>
      <c r="I31" s="82"/>
      <c r="J31" s="82"/>
      <c r="K31" s="82"/>
      <c r="L31" s="82"/>
      <c r="M31" s="82"/>
      <c r="N31" s="82"/>
      <c r="O31" s="82"/>
      <c r="P31" s="82"/>
      <c r="Q31" s="82"/>
      <c r="R31" s="84"/>
      <c r="S31" s="84"/>
      <c r="T31" s="84"/>
      <c r="U31" s="84"/>
      <c r="V31" s="84"/>
      <c r="W31" s="84"/>
      <c r="X31" s="84"/>
      <c r="Y31" s="84"/>
      <c r="Z31" s="100"/>
      <c r="AA31" s="86"/>
      <c r="AB31" s="86"/>
      <c r="AC31" s="86"/>
      <c r="AD31" s="86"/>
      <c r="AE31" s="86"/>
      <c r="AF31" s="86"/>
      <c r="AG31" s="86"/>
      <c r="AH31" s="82"/>
      <c r="AI31" s="82"/>
    </row>
    <row r="32" spans="1:42" ht="18" customHeight="1">
      <c r="A32" s="82"/>
      <c r="B32" s="82"/>
      <c r="C32" s="82"/>
      <c r="D32" s="82"/>
      <c r="E32" s="82"/>
      <c r="F32" s="82"/>
      <c r="G32" s="82"/>
      <c r="H32" s="82"/>
      <c r="I32" s="82"/>
      <c r="J32" s="82"/>
      <c r="K32" s="82"/>
      <c r="L32" s="82"/>
      <c r="M32" s="82"/>
      <c r="N32" s="82"/>
      <c r="O32" s="82"/>
      <c r="P32" s="82"/>
      <c r="Q32" s="82"/>
      <c r="R32" s="82"/>
      <c r="S32" s="82"/>
      <c r="T32" s="82"/>
      <c r="U32" s="133" t="s">
        <v>13</v>
      </c>
      <c r="V32" s="133"/>
      <c r="W32" s="133"/>
      <c r="X32" s="82" t="s">
        <v>12</v>
      </c>
      <c r="Y32" s="204" t="s">
        <v>79</v>
      </c>
      <c r="Z32" s="204"/>
      <c r="AA32" s="204"/>
      <c r="AB32" s="204"/>
      <c r="AC32" s="204"/>
      <c r="AD32" s="204"/>
      <c r="AE32" s="204"/>
      <c r="AF32" s="204"/>
      <c r="AG32" s="204"/>
      <c r="AH32" s="82"/>
      <c r="AI32" s="82"/>
    </row>
    <row r="33" spans="1:36">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6" ht="18" customHeight="1"/>
    <row r="36" spans="1:36" s="7" customFormat="1" ht="18"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6" ht="12.95" customHeight="1"/>
    <row r="38" spans="1:36" ht="18" customHeight="1"/>
    <row r="39" spans="1:36" ht="12.95" customHeight="1"/>
    <row r="40" spans="1:36" ht="18" customHeight="1"/>
    <row r="41" spans="1:36" ht="9" customHeight="1">
      <c r="AE41" s="42"/>
      <c r="AF41" s="42"/>
      <c r="AG41" s="42"/>
      <c r="AH41" s="42"/>
      <c r="AI41" s="42"/>
      <c r="AJ41" s="42"/>
    </row>
    <row r="42" spans="1:36" ht="18" customHeight="1">
      <c r="AE42" s="42"/>
      <c r="AF42" s="42"/>
      <c r="AG42" s="42"/>
      <c r="AH42" s="43"/>
      <c r="AI42" s="42"/>
      <c r="AJ42" s="42"/>
    </row>
    <row r="43" spans="1:36" ht="9" customHeight="1">
      <c r="AE43" s="42"/>
      <c r="AF43" s="42"/>
      <c r="AG43" s="42"/>
      <c r="AH43" s="8"/>
      <c r="AI43" s="42"/>
      <c r="AJ43" s="42"/>
    </row>
    <row r="44" spans="1:36" ht="18" customHeight="1">
      <c r="AE44" s="42"/>
      <c r="AF44" s="42"/>
      <c r="AG44" s="42"/>
      <c r="AH44" s="8"/>
      <c r="AI44" s="42"/>
      <c r="AJ44" s="42"/>
    </row>
    <row r="45" spans="1:36" ht="18" customHeight="1">
      <c r="AE45" s="42"/>
      <c r="AF45" s="42"/>
      <c r="AG45" s="42"/>
      <c r="AH45" s="42"/>
      <c r="AI45" s="42"/>
      <c r="AJ45" s="42"/>
    </row>
    <row r="46" spans="1:36" ht="18" customHeight="1"/>
    <row r="47" spans="1:36" ht="18" customHeight="1"/>
    <row r="48" spans="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sheetData>
  <sheetProtection algorithmName="SHA-512" hashValue="z226udQr6bs3E1w0Yuc/lzSpofB8PtssMiYwDSrCETw4Gj87yCBsDsgVq/D6sQjSt4U/HZ8Dos9Z6rk1YVjK/A==" saltValue="dmaWDLrGyJWSdLpOLndRNg==" spinCount="100000" sheet="1" formatCells="0"/>
  <mergeCells count="38">
    <mergeCell ref="AD28:AE28"/>
    <mergeCell ref="Y30:AG30"/>
    <mergeCell ref="U32:W32"/>
    <mergeCell ref="Y32:AG32"/>
    <mergeCell ref="B20:Q21"/>
    <mergeCell ref="R20:AG21"/>
    <mergeCell ref="B22:Q23"/>
    <mergeCell ref="R22:AG23"/>
    <mergeCell ref="R28:S28"/>
    <mergeCell ref="T28:U28"/>
    <mergeCell ref="V28:W28"/>
    <mergeCell ref="X28:Y28"/>
    <mergeCell ref="Z28:AA28"/>
    <mergeCell ref="AB28:AC28"/>
    <mergeCell ref="AM15:AP15"/>
    <mergeCell ref="D16:Q17"/>
    <mergeCell ref="R16:AD16"/>
    <mergeCell ref="R17:AD17"/>
    <mergeCell ref="C18:Q19"/>
    <mergeCell ref="R18:AD19"/>
    <mergeCell ref="AE18:AG19"/>
    <mergeCell ref="AM18:AP18"/>
    <mergeCell ref="B11:Q11"/>
    <mergeCell ref="R11:AD11"/>
    <mergeCell ref="AE11:AG11"/>
    <mergeCell ref="B14:AG14"/>
    <mergeCell ref="C15:Q15"/>
    <mergeCell ref="R15:AD15"/>
    <mergeCell ref="AE15:AG15"/>
    <mergeCell ref="B3:AG3"/>
    <mergeCell ref="V5:AH5"/>
    <mergeCell ref="V7:AH7"/>
    <mergeCell ref="B10:Q10"/>
    <mergeCell ref="R10:S10"/>
    <mergeCell ref="V10:W10"/>
    <mergeCell ref="Y10:Z10"/>
    <mergeCell ref="AA10:AB10"/>
    <mergeCell ref="AE10:AF10"/>
  </mergeCells>
  <phoneticPr fontId="1"/>
  <dataValidations count="2">
    <dataValidation type="list" allowBlank="1" showInputMessage="1" showErrorMessage="1" sqref="R20:AG21" xr:uid="{2C3D2124-F938-47FE-B6E8-7472B75DF59A}">
      <formula1>"周知している,周知していない"</formula1>
    </dataValidation>
    <dataValidation type="list" allowBlank="1" showInputMessage="1" showErrorMessage="1" sqref="R22:AG24" xr:uid="{0DDFCD1B-C62B-4A72-8E44-A058678F71E4}">
      <formula1>"継続する,継続しない"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B1:U1845"/>
  <sheetViews>
    <sheetView view="pageBreakPreview" zoomScale="77" zoomScaleNormal="100" zoomScaleSheetLayoutView="77" workbookViewId="0">
      <selection activeCell="B3" sqref="B3:T3"/>
    </sheetView>
  </sheetViews>
  <sheetFormatPr defaultRowHeight="12.75"/>
  <cols>
    <col min="1" max="1" width="2.125" style="1" customWidth="1"/>
    <col min="2" max="2" width="5.125" style="1" customWidth="1"/>
    <col min="3" max="4" width="3.625" style="1" customWidth="1"/>
    <col min="5" max="5" width="12.625" style="1" customWidth="1"/>
    <col min="6" max="7" width="15.625" style="1" customWidth="1"/>
    <col min="8" max="8" width="13.625" style="1" customWidth="1"/>
    <col min="9" max="9" width="9.375" style="1" customWidth="1"/>
    <col min="10" max="10" width="11.875" style="1" customWidth="1"/>
    <col min="11" max="11" width="15.625" style="1" customWidth="1"/>
    <col min="12" max="12" width="13.5" style="1" bestFit="1" customWidth="1"/>
    <col min="13" max="13" width="10.875" style="1" customWidth="1"/>
    <col min="14" max="14" width="13.625" style="1" customWidth="1"/>
    <col min="15" max="15" width="13" style="1" customWidth="1"/>
    <col min="16" max="16" width="15.625" style="1" customWidth="1"/>
    <col min="17" max="17" width="13.75" style="1" customWidth="1"/>
    <col min="18" max="18" width="14.5" style="1" customWidth="1"/>
    <col min="19" max="21" width="15.625" style="1" customWidth="1"/>
    <col min="22" max="22" width="2.125" style="1" customWidth="1"/>
    <col min="23" max="28" width="3.625" style="1" customWidth="1"/>
    <col min="29" max="30" width="9.75" style="1" customWidth="1"/>
    <col min="31" max="178" width="3.625" style="1" customWidth="1"/>
    <col min="179" max="792" width="2.625" style="1" customWidth="1"/>
    <col min="793" max="16384" width="9" style="1"/>
  </cols>
  <sheetData>
    <row r="1" spans="2:21" ht="18" customHeight="1">
      <c r="B1" s="83" t="s">
        <v>18</v>
      </c>
    </row>
    <row r="2" spans="2:21" ht="18" customHeight="1"/>
    <row r="3" spans="2:21" ht="27" customHeight="1">
      <c r="B3" s="174" t="s">
        <v>22</v>
      </c>
      <c r="C3" s="174"/>
      <c r="D3" s="174"/>
      <c r="E3" s="174"/>
      <c r="F3" s="174"/>
      <c r="G3" s="174"/>
      <c r="H3" s="174"/>
      <c r="I3" s="174"/>
      <c r="J3" s="174"/>
      <c r="K3" s="174"/>
      <c r="L3" s="174"/>
      <c r="M3" s="174"/>
      <c r="N3" s="174"/>
      <c r="O3" s="174"/>
      <c r="P3" s="174"/>
      <c r="Q3" s="174"/>
      <c r="R3" s="174"/>
      <c r="S3" s="174"/>
      <c r="T3" s="174"/>
      <c r="U3" s="31"/>
    </row>
    <row r="4" spans="2:21" ht="18" customHeight="1" thickBot="1"/>
    <row r="5" spans="2:21" ht="18" customHeight="1" thickBot="1">
      <c r="R5" s="27" t="s">
        <v>14</v>
      </c>
      <c r="S5" s="187">
        <f>'別紙様式１　賃金改善計画書'!V7</f>
        <v>0</v>
      </c>
      <c r="T5" s="188"/>
    </row>
    <row r="6" spans="2:21" ht="18" customHeight="1" thickBot="1">
      <c r="B6" s="1" t="s">
        <v>94</v>
      </c>
    </row>
    <row r="7" spans="2:21" ht="27" customHeight="1">
      <c r="B7" s="175" t="s">
        <v>19</v>
      </c>
      <c r="C7" s="177" t="s">
        <v>20</v>
      </c>
      <c r="D7" s="178"/>
      <c r="E7" s="179"/>
      <c r="F7" s="183" t="s">
        <v>31</v>
      </c>
      <c r="G7" s="183" t="s">
        <v>30</v>
      </c>
      <c r="H7" s="165" t="s">
        <v>46</v>
      </c>
      <c r="I7" s="165" t="s">
        <v>40</v>
      </c>
      <c r="J7" s="185" t="s">
        <v>41</v>
      </c>
      <c r="K7" s="178"/>
      <c r="L7" s="186"/>
      <c r="M7" s="183" t="s">
        <v>45</v>
      </c>
      <c r="N7" s="183" t="s">
        <v>51</v>
      </c>
      <c r="O7" s="15" t="s">
        <v>92</v>
      </c>
      <c r="P7" s="13"/>
      <c r="Q7" s="16"/>
      <c r="R7" s="183" t="s">
        <v>54</v>
      </c>
      <c r="S7" s="183" t="s">
        <v>55</v>
      </c>
      <c r="T7" s="175" t="s">
        <v>47</v>
      </c>
    </row>
    <row r="8" spans="2:21" ht="38.65" thickBot="1">
      <c r="B8" s="176"/>
      <c r="C8" s="180"/>
      <c r="D8" s="181"/>
      <c r="E8" s="182"/>
      <c r="F8" s="184"/>
      <c r="G8" s="184"/>
      <c r="H8" s="167"/>
      <c r="I8" s="167"/>
      <c r="J8" s="23" t="s">
        <v>42</v>
      </c>
      <c r="K8" s="14" t="s">
        <v>43</v>
      </c>
      <c r="L8" s="24" t="s">
        <v>44</v>
      </c>
      <c r="M8" s="184"/>
      <c r="N8" s="176"/>
      <c r="O8" s="17"/>
      <c r="P8" s="36" t="s">
        <v>52</v>
      </c>
      <c r="Q8" s="18" t="s">
        <v>53</v>
      </c>
      <c r="R8" s="184"/>
      <c r="S8" s="184"/>
      <c r="T8" s="176"/>
    </row>
    <row r="9" spans="2:21" ht="18" customHeight="1">
      <c r="B9" s="65"/>
      <c r="C9" s="168"/>
      <c r="D9" s="169"/>
      <c r="E9" s="170"/>
      <c r="F9" s="45"/>
      <c r="G9" s="45"/>
      <c r="H9" s="45"/>
      <c r="I9" s="46"/>
      <c r="J9" s="52"/>
      <c r="K9" s="55"/>
      <c r="L9" s="47"/>
      <c r="M9" s="48"/>
      <c r="N9" s="45"/>
      <c r="O9" s="49"/>
      <c r="P9" s="50"/>
      <c r="Q9" s="51"/>
      <c r="R9" s="165"/>
      <c r="S9" s="48"/>
      <c r="T9" s="45"/>
    </row>
    <row r="10" spans="2:21" ht="18" customHeight="1">
      <c r="B10" s="12">
        <v>1</v>
      </c>
      <c r="C10" s="171"/>
      <c r="D10" s="172"/>
      <c r="E10" s="173"/>
      <c r="F10" s="80"/>
      <c r="G10" s="80"/>
      <c r="H10" s="101">
        <v>11000</v>
      </c>
      <c r="I10" s="25" t="str">
        <f t="shared" ref="I10:I25" si="0">IF(G10="常勤職員",1,"")</f>
        <v/>
      </c>
      <c r="J10" s="56"/>
      <c r="K10" s="44">
        <f t="shared" ref="K10:K39" si="1">$K$9</f>
        <v>0</v>
      </c>
      <c r="L10" s="25" t="str">
        <f>IFERROR(ROUND(J10/K10,1),"")</f>
        <v/>
      </c>
      <c r="M10" s="67"/>
      <c r="N10" s="40" t="str">
        <f t="shared" ref="N10:N39" si="2">IFERROR(IF(G10="常勤職員",H10*I10*M10,H10*L10*M10),"")</f>
        <v/>
      </c>
      <c r="O10" s="58"/>
      <c r="P10" s="59"/>
      <c r="Q10" s="102">
        <f>O10-P10</f>
        <v>0</v>
      </c>
      <c r="R10" s="166"/>
      <c r="S10" s="103" t="str">
        <f>IFERROR(ROUND(O10/M10,0),"")</f>
        <v/>
      </c>
      <c r="T10" s="63"/>
    </row>
    <row r="11" spans="2:21" ht="18" customHeight="1">
      <c r="B11" s="10">
        <v>2</v>
      </c>
      <c r="C11" s="159"/>
      <c r="D11" s="160"/>
      <c r="E11" s="161"/>
      <c r="F11" s="80"/>
      <c r="G11" s="81"/>
      <c r="H11" s="101">
        <v>11000</v>
      </c>
      <c r="I11" s="26" t="str">
        <f t="shared" si="0"/>
        <v/>
      </c>
      <c r="J11" s="57"/>
      <c r="K11" s="9">
        <f t="shared" si="1"/>
        <v>0</v>
      </c>
      <c r="L11" s="26" t="str">
        <f t="shared" ref="L11:L19" si="3">IFERROR(ROUND(J11/K11,1),"")</f>
        <v/>
      </c>
      <c r="M11" s="67"/>
      <c r="N11" s="41" t="str">
        <f t="shared" si="2"/>
        <v/>
      </c>
      <c r="O11" s="60"/>
      <c r="P11" s="61"/>
      <c r="Q11" s="104">
        <f t="shared" ref="Q11:Q39" si="4">O11-P11</f>
        <v>0</v>
      </c>
      <c r="R11" s="166"/>
      <c r="S11" s="105" t="str">
        <f t="shared" ref="S11:S40" si="5">IFERROR(ROUND(O11/M11,0),"")</f>
        <v/>
      </c>
      <c r="T11" s="64"/>
    </row>
    <row r="12" spans="2:21" ht="18" customHeight="1">
      <c r="B12" s="10">
        <v>3</v>
      </c>
      <c r="C12" s="159"/>
      <c r="D12" s="160"/>
      <c r="E12" s="161"/>
      <c r="F12" s="80"/>
      <c r="G12" s="81"/>
      <c r="H12" s="101">
        <v>11000</v>
      </c>
      <c r="I12" s="26" t="str">
        <f t="shared" si="0"/>
        <v/>
      </c>
      <c r="J12" s="57"/>
      <c r="K12" s="9">
        <f t="shared" si="1"/>
        <v>0</v>
      </c>
      <c r="L12" s="26" t="str">
        <f t="shared" si="3"/>
        <v/>
      </c>
      <c r="M12" s="67"/>
      <c r="N12" s="41" t="str">
        <f t="shared" si="2"/>
        <v/>
      </c>
      <c r="O12" s="60"/>
      <c r="P12" s="61"/>
      <c r="Q12" s="104">
        <f t="shared" si="4"/>
        <v>0</v>
      </c>
      <c r="R12" s="166"/>
      <c r="S12" s="105" t="str">
        <f t="shared" si="5"/>
        <v/>
      </c>
      <c r="T12" s="64"/>
    </row>
    <row r="13" spans="2:21" ht="18" customHeight="1">
      <c r="B13" s="10">
        <v>4</v>
      </c>
      <c r="C13" s="159"/>
      <c r="D13" s="160"/>
      <c r="E13" s="161"/>
      <c r="F13" s="80"/>
      <c r="G13" s="81"/>
      <c r="H13" s="101">
        <v>11000</v>
      </c>
      <c r="I13" s="26" t="str">
        <f t="shared" si="0"/>
        <v/>
      </c>
      <c r="J13" s="57"/>
      <c r="K13" s="9">
        <f t="shared" si="1"/>
        <v>0</v>
      </c>
      <c r="L13" s="26" t="str">
        <f t="shared" si="3"/>
        <v/>
      </c>
      <c r="M13" s="67"/>
      <c r="N13" s="41" t="str">
        <f t="shared" si="2"/>
        <v/>
      </c>
      <c r="O13" s="60"/>
      <c r="P13" s="61"/>
      <c r="Q13" s="104">
        <f t="shared" si="4"/>
        <v>0</v>
      </c>
      <c r="R13" s="166"/>
      <c r="S13" s="105" t="str">
        <f t="shared" si="5"/>
        <v/>
      </c>
      <c r="T13" s="64"/>
    </row>
    <row r="14" spans="2:21" ht="18" customHeight="1">
      <c r="B14" s="10">
        <v>5</v>
      </c>
      <c r="C14" s="159"/>
      <c r="D14" s="160"/>
      <c r="E14" s="161"/>
      <c r="F14" s="80"/>
      <c r="G14" s="81"/>
      <c r="H14" s="101">
        <v>11000</v>
      </c>
      <c r="I14" s="26" t="str">
        <f t="shared" si="0"/>
        <v/>
      </c>
      <c r="J14" s="57"/>
      <c r="K14" s="9">
        <f t="shared" si="1"/>
        <v>0</v>
      </c>
      <c r="L14" s="26" t="str">
        <f t="shared" si="3"/>
        <v/>
      </c>
      <c r="M14" s="67"/>
      <c r="N14" s="41" t="str">
        <f t="shared" si="2"/>
        <v/>
      </c>
      <c r="O14" s="60"/>
      <c r="P14" s="61"/>
      <c r="Q14" s="104">
        <f t="shared" si="4"/>
        <v>0</v>
      </c>
      <c r="R14" s="166"/>
      <c r="S14" s="105" t="str">
        <f t="shared" si="5"/>
        <v/>
      </c>
      <c r="T14" s="64"/>
    </row>
    <row r="15" spans="2:21" ht="18" customHeight="1">
      <c r="B15" s="10">
        <v>6</v>
      </c>
      <c r="C15" s="159"/>
      <c r="D15" s="160"/>
      <c r="E15" s="161"/>
      <c r="F15" s="80"/>
      <c r="G15" s="81"/>
      <c r="H15" s="101">
        <v>11000</v>
      </c>
      <c r="I15" s="26" t="str">
        <f t="shared" si="0"/>
        <v/>
      </c>
      <c r="J15" s="57"/>
      <c r="K15" s="9">
        <f t="shared" si="1"/>
        <v>0</v>
      </c>
      <c r="L15" s="26" t="str">
        <f t="shared" si="3"/>
        <v/>
      </c>
      <c r="M15" s="67"/>
      <c r="N15" s="41" t="str">
        <f t="shared" si="2"/>
        <v/>
      </c>
      <c r="O15" s="60"/>
      <c r="P15" s="61"/>
      <c r="Q15" s="104">
        <f t="shared" si="4"/>
        <v>0</v>
      </c>
      <c r="R15" s="166"/>
      <c r="S15" s="105" t="str">
        <f t="shared" si="5"/>
        <v/>
      </c>
      <c r="T15" s="64"/>
    </row>
    <row r="16" spans="2:21" ht="18" customHeight="1">
      <c r="B16" s="10">
        <v>7</v>
      </c>
      <c r="C16" s="159"/>
      <c r="D16" s="160"/>
      <c r="E16" s="161"/>
      <c r="F16" s="80"/>
      <c r="G16" s="81"/>
      <c r="H16" s="101">
        <v>11000</v>
      </c>
      <c r="I16" s="26" t="str">
        <f t="shared" si="0"/>
        <v/>
      </c>
      <c r="J16" s="57"/>
      <c r="K16" s="9">
        <f t="shared" si="1"/>
        <v>0</v>
      </c>
      <c r="L16" s="26" t="str">
        <f t="shared" si="3"/>
        <v/>
      </c>
      <c r="M16" s="67"/>
      <c r="N16" s="41" t="str">
        <f t="shared" si="2"/>
        <v/>
      </c>
      <c r="O16" s="60"/>
      <c r="P16" s="61"/>
      <c r="Q16" s="104">
        <f t="shared" si="4"/>
        <v>0</v>
      </c>
      <c r="R16" s="166"/>
      <c r="S16" s="105" t="str">
        <f t="shared" si="5"/>
        <v/>
      </c>
      <c r="T16" s="64"/>
    </row>
    <row r="17" spans="2:20" ht="18" customHeight="1">
      <c r="B17" s="10">
        <v>8</v>
      </c>
      <c r="C17" s="159"/>
      <c r="D17" s="160"/>
      <c r="E17" s="161"/>
      <c r="F17" s="80"/>
      <c r="G17" s="81"/>
      <c r="H17" s="101">
        <v>11000</v>
      </c>
      <c r="I17" s="26" t="str">
        <f t="shared" si="0"/>
        <v/>
      </c>
      <c r="J17" s="57"/>
      <c r="K17" s="9">
        <f t="shared" si="1"/>
        <v>0</v>
      </c>
      <c r="L17" s="26" t="str">
        <f t="shared" si="3"/>
        <v/>
      </c>
      <c r="M17" s="67"/>
      <c r="N17" s="41" t="str">
        <f t="shared" si="2"/>
        <v/>
      </c>
      <c r="O17" s="60"/>
      <c r="P17" s="61"/>
      <c r="Q17" s="104">
        <f t="shared" si="4"/>
        <v>0</v>
      </c>
      <c r="R17" s="166"/>
      <c r="S17" s="105" t="str">
        <f t="shared" si="5"/>
        <v/>
      </c>
      <c r="T17" s="64"/>
    </row>
    <row r="18" spans="2:20" ht="18" customHeight="1">
      <c r="B18" s="10">
        <v>9</v>
      </c>
      <c r="C18" s="159"/>
      <c r="D18" s="160"/>
      <c r="E18" s="161"/>
      <c r="F18" s="80"/>
      <c r="G18" s="81"/>
      <c r="H18" s="101">
        <v>11000</v>
      </c>
      <c r="I18" s="26" t="str">
        <f t="shared" si="0"/>
        <v/>
      </c>
      <c r="J18" s="57"/>
      <c r="K18" s="9">
        <f t="shared" si="1"/>
        <v>0</v>
      </c>
      <c r="L18" s="26" t="str">
        <f t="shared" si="3"/>
        <v/>
      </c>
      <c r="M18" s="67"/>
      <c r="N18" s="41" t="str">
        <f t="shared" si="2"/>
        <v/>
      </c>
      <c r="O18" s="60"/>
      <c r="P18" s="61"/>
      <c r="Q18" s="104">
        <f t="shared" si="4"/>
        <v>0</v>
      </c>
      <c r="R18" s="166"/>
      <c r="S18" s="105" t="str">
        <f t="shared" si="5"/>
        <v/>
      </c>
      <c r="T18" s="64"/>
    </row>
    <row r="19" spans="2:20" ht="18" customHeight="1">
      <c r="B19" s="10">
        <v>10</v>
      </c>
      <c r="C19" s="159"/>
      <c r="D19" s="160"/>
      <c r="E19" s="161"/>
      <c r="F19" s="80"/>
      <c r="G19" s="81"/>
      <c r="H19" s="101">
        <v>11000</v>
      </c>
      <c r="I19" s="26" t="str">
        <f t="shared" si="0"/>
        <v/>
      </c>
      <c r="J19" s="57"/>
      <c r="K19" s="9">
        <f t="shared" si="1"/>
        <v>0</v>
      </c>
      <c r="L19" s="26" t="str">
        <f t="shared" si="3"/>
        <v/>
      </c>
      <c r="M19" s="67"/>
      <c r="N19" s="41" t="str">
        <f t="shared" si="2"/>
        <v/>
      </c>
      <c r="O19" s="60"/>
      <c r="P19" s="61"/>
      <c r="Q19" s="104">
        <f t="shared" si="4"/>
        <v>0</v>
      </c>
      <c r="R19" s="166"/>
      <c r="S19" s="105" t="str">
        <f>IFERROR(ROUND(O19/M19,0),"")</f>
        <v/>
      </c>
      <c r="T19" s="64"/>
    </row>
    <row r="20" spans="2:20" ht="18" customHeight="1">
      <c r="B20" s="10">
        <v>11</v>
      </c>
      <c r="C20" s="159"/>
      <c r="D20" s="160"/>
      <c r="E20" s="161"/>
      <c r="F20" s="80"/>
      <c r="G20" s="81"/>
      <c r="H20" s="101">
        <v>11000</v>
      </c>
      <c r="I20" s="26" t="str">
        <f t="shared" si="0"/>
        <v/>
      </c>
      <c r="J20" s="57"/>
      <c r="K20" s="9">
        <f t="shared" si="1"/>
        <v>0</v>
      </c>
      <c r="L20" s="26" t="str">
        <f t="shared" ref="L20:L39" si="6">IFERROR(ROUND(J20/K20,1),"")</f>
        <v/>
      </c>
      <c r="M20" s="67"/>
      <c r="N20" s="41" t="str">
        <f t="shared" si="2"/>
        <v/>
      </c>
      <c r="O20" s="60"/>
      <c r="P20" s="61"/>
      <c r="Q20" s="104">
        <f t="shared" si="4"/>
        <v>0</v>
      </c>
      <c r="R20" s="166"/>
      <c r="S20" s="105" t="str">
        <f t="shared" si="5"/>
        <v/>
      </c>
      <c r="T20" s="64"/>
    </row>
    <row r="21" spans="2:20" ht="18" customHeight="1">
      <c r="B21" s="10">
        <v>12</v>
      </c>
      <c r="C21" s="159"/>
      <c r="D21" s="160"/>
      <c r="E21" s="161"/>
      <c r="F21" s="80"/>
      <c r="G21" s="81"/>
      <c r="H21" s="101">
        <v>11000</v>
      </c>
      <c r="I21" s="26" t="str">
        <f t="shared" si="0"/>
        <v/>
      </c>
      <c r="J21" s="57"/>
      <c r="K21" s="9">
        <f t="shared" si="1"/>
        <v>0</v>
      </c>
      <c r="L21" s="26" t="str">
        <f t="shared" si="6"/>
        <v/>
      </c>
      <c r="M21" s="67"/>
      <c r="N21" s="41" t="str">
        <f t="shared" si="2"/>
        <v/>
      </c>
      <c r="O21" s="60"/>
      <c r="P21" s="61"/>
      <c r="Q21" s="104">
        <f t="shared" si="4"/>
        <v>0</v>
      </c>
      <c r="R21" s="166"/>
      <c r="S21" s="105" t="str">
        <f t="shared" si="5"/>
        <v/>
      </c>
      <c r="T21" s="64"/>
    </row>
    <row r="22" spans="2:20" ht="18" customHeight="1">
      <c r="B22" s="10">
        <v>13</v>
      </c>
      <c r="C22" s="159"/>
      <c r="D22" s="160"/>
      <c r="E22" s="161"/>
      <c r="F22" s="80"/>
      <c r="G22" s="81"/>
      <c r="H22" s="101">
        <v>11000</v>
      </c>
      <c r="I22" s="26" t="str">
        <f t="shared" si="0"/>
        <v/>
      </c>
      <c r="J22" s="57"/>
      <c r="K22" s="9">
        <f t="shared" si="1"/>
        <v>0</v>
      </c>
      <c r="L22" s="26" t="str">
        <f t="shared" si="6"/>
        <v/>
      </c>
      <c r="M22" s="67"/>
      <c r="N22" s="41" t="str">
        <f t="shared" si="2"/>
        <v/>
      </c>
      <c r="O22" s="60"/>
      <c r="P22" s="61"/>
      <c r="Q22" s="104">
        <f t="shared" si="4"/>
        <v>0</v>
      </c>
      <c r="R22" s="166"/>
      <c r="S22" s="105" t="str">
        <f t="shared" si="5"/>
        <v/>
      </c>
      <c r="T22" s="64"/>
    </row>
    <row r="23" spans="2:20" ht="18" customHeight="1">
      <c r="B23" s="10">
        <v>14</v>
      </c>
      <c r="C23" s="159"/>
      <c r="D23" s="160"/>
      <c r="E23" s="161"/>
      <c r="F23" s="80"/>
      <c r="G23" s="81"/>
      <c r="H23" s="101">
        <v>11000</v>
      </c>
      <c r="I23" s="26" t="str">
        <f t="shared" si="0"/>
        <v/>
      </c>
      <c r="J23" s="57"/>
      <c r="K23" s="9">
        <f t="shared" si="1"/>
        <v>0</v>
      </c>
      <c r="L23" s="26" t="str">
        <f t="shared" si="6"/>
        <v/>
      </c>
      <c r="M23" s="67"/>
      <c r="N23" s="41" t="str">
        <f t="shared" si="2"/>
        <v/>
      </c>
      <c r="O23" s="60"/>
      <c r="P23" s="61"/>
      <c r="Q23" s="104">
        <f t="shared" si="4"/>
        <v>0</v>
      </c>
      <c r="R23" s="166"/>
      <c r="S23" s="105" t="str">
        <f t="shared" si="5"/>
        <v/>
      </c>
      <c r="T23" s="64"/>
    </row>
    <row r="24" spans="2:20" ht="18" customHeight="1">
      <c r="B24" s="10">
        <v>15</v>
      </c>
      <c r="C24" s="159"/>
      <c r="D24" s="160"/>
      <c r="E24" s="161"/>
      <c r="F24" s="80"/>
      <c r="G24" s="81"/>
      <c r="H24" s="101">
        <v>11000</v>
      </c>
      <c r="I24" s="26" t="str">
        <f t="shared" si="0"/>
        <v/>
      </c>
      <c r="J24" s="57"/>
      <c r="K24" s="9">
        <f t="shared" si="1"/>
        <v>0</v>
      </c>
      <c r="L24" s="26" t="str">
        <f t="shared" si="6"/>
        <v/>
      </c>
      <c r="M24" s="67"/>
      <c r="N24" s="41" t="str">
        <f t="shared" si="2"/>
        <v/>
      </c>
      <c r="O24" s="60"/>
      <c r="P24" s="61"/>
      <c r="Q24" s="104">
        <f t="shared" si="4"/>
        <v>0</v>
      </c>
      <c r="R24" s="166"/>
      <c r="S24" s="105" t="str">
        <f t="shared" si="5"/>
        <v/>
      </c>
      <c r="T24" s="64"/>
    </row>
    <row r="25" spans="2:20" ht="18" customHeight="1">
      <c r="B25" s="10">
        <v>16</v>
      </c>
      <c r="C25" s="159"/>
      <c r="D25" s="160"/>
      <c r="E25" s="161"/>
      <c r="F25" s="80"/>
      <c r="G25" s="81"/>
      <c r="H25" s="101">
        <v>11000</v>
      </c>
      <c r="I25" s="26" t="str">
        <f t="shared" si="0"/>
        <v/>
      </c>
      <c r="J25" s="57"/>
      <c r="K25" s="9">
        <f t="shared" si="1"/>
        <v>0</v>
      </c>
      <c r="L25" s="26" t="str">
        <f t="shared" si="6"/>
        <v/>
      </c>
      <c r="M25" s="67"/>
      <c r="N25" s="41" t="str">
        <f t="shared" si="2"/>
        <v/>
      </c>
      <c r="O25" s="60"/>
      <c r="P25" s="61"/>
      <c r="Q25" s="104">
        <f t="shared" ref="Q25:Q35" si="7">O25-P25</f>
        <v>0</v>
      </c>
      <c r="R25" s="166"/>
      <c r="S25" s="105" t="str">
        <f t="shared" si="5"/>
        <v/>
      </c>
      <c r="T25" s="64"/>
    </row>
    <row r="26" spans="2:20" ht="18" customHeight="1">
      <c r="B26" s="10">
        <v>17</v>
      </c>
      <c r="C26" s="159"/>
      <c r="D26" s="160"/>
      <c r="E26" s="161"/>
      <c r="F26" s="80"/>
      <c r="G26" s="81"/>
      <c r="H26" s="101">
        <v>11000</v>
      </c>
      <c r="I26" s="26" t="str">
        <f t="shared" ref="I26:I39" si="8">IF(G26="常勤職員",1,"")</f>
        <v/>
      </c>
      <c r="J26" s="57"/>
      <c r="K26" s="9">
        <f t="shared" si="1"/>
        <v>0</v>
      </c>
      <c r="L26" s="26" t="str">
        <f t="shared" si="6"/>
        <v/>
      </c>
      <c r="M26" s="67"/>
      <c r="N26" s="41" t="str">
        <f t="shared" si="2"/>
        <v/>
      </c>
      <c r="O26" s="60"/>
      <c r="P26" s="61"/>
      <c r="Q26" s="104">
        <f t="shared" si="7"/>
        <v>0</v>
      </c>
      <c r="R26" s="166"/>
      <c r="S26" s="105" t="str">
        <f t="shared" si="5"/>
        <v/>
      </c>
      <c r="T26" s="64"/>
    </row>
    <row r="27" spans="2:20" ht="18" customHeight="1">
      <c r="B27" s="10">
        <v>18</v>
      </c>
      <c r="C27" s="159"/>
      <c r="D27" s="160"/>
      <c r="E27" s="161"/>
      <c r="F27" s="80"/>
      <c r="G27" s="81"/>
      <c r="H27" s="101">
        <v>11000</v>
      </c>
      <c r="I27" s="26" t="str">
        <f t="shared" si="8"/>
        <v/>
      </c>
      <c r="J27" s="57"/>
      <c r="K27" s="9">
        <f t="shared" si="1"/>
        <v>0</v>
      </c>
      <c r="L27" s="26" t="str">
        <f t="shared" si="6"/>
        <v/>
      </c>
      <c r="M27" s="67"/>
      <c r="N27" s="41" t="str">
        <f t="shared" si="2"/>
        <v/>
      </c>
      <c r="O27" s="60"/>
      <c r="P27" s="61"/>
      <c r="Q27" s="104">
        <f t="shared" si="7"/>
        <v>0</v>
      </c>
      <c r="R27" s="166"/>
      <c r="S27" s="105" t="str">
        <f t="shared" si="5"/>
        <v/>
      </c>
      <c r="T27" s="64"/>
    </row>
    <row r="28" spans="2:20" ht="18" customHeight="1">
      <c r="B28" s="10">
        <v>19</v>
      </c>
      <c r="C28" s="159"/>
      <c r="D28" s="160"/>
      <c r="E28" s="161"/>
      <c r="F28" s="80"/>
      <c r="G28" s="81"/>
      <c r="H28" s="101">
        <v>11000</v>
      </c>
      <c r="I28" s="26" t="str">
        <f t="shared" si="8"/>
        <v/>
      </c>
      <c r="J28" s="57"/>
      <c r="K28" s="9">
        <f t="shared" si="1"/>
        <v>0</v>
      </c>
      <c r="L28" s="26" t="str">
        <f t="shared" si="6"/>
        <v/>
      </c>
      <c r="M28" s="67"/>
      <c r="N28" s="41" t="str">
        <f t="shared" si="2"/>
        <v/>
      </c>
      <c r="O28" s="60"/>
      <c r="P28" s="61"/>
      <c r="Q28" s="104">
        <f t="shared" si="7"/>
        <v>0</v>
      </c>
      <c r="R28" s="166"/>
      <c r="S28" s="105" t="str">
        <f t="shared" si="5"/>
        <v/>
      </c>
      <c r="T28" s="64"/>
    </row>
    <row r="29" spans="2:20" ht="18" customHeight="1">
      <c r="B29" s="10">
        <v>20</v>
      </c>
      <c r="C29" s="159"/>
      <c r="D29" s="160"/>
      <c r="E29" s="161"/>
      <c r="F29" s="80"/>
      <c r="G29" s="81"/>
      <c r="H29" s="101">
        <v>11000</v>
      </c>
      <c r="I29" s="26" t="str">
        <f t="shared" si="8"/>
        <v/>
      </c>
      <c r="J29" s="57"/>
      <c r="K29" s="9">
        <f t="shared" si="1"/>
        <v>0</v>
      </c>
      <c r="L29" s="26" t="str">
        <f t="shared" si="6"/>
        <v/>
      </c>
      <c r="M29" s="67"/>
      <c r="N29" s="41" t="str">
        <f t="shared" si="2"/>
        <v/>
      </c>
      <c r="O29" s="60"/>
      <c r="P29" s="61"/>
      <c r="Q29" s="104">
        <f t="shared" ref="Q29:Q33" si="9">O29-P29</f>
        <v>0</v>
      </c>
      <c r="R29" s="166"/>
      <c r="S29" s="105" t="str">
        <f t="shared" si="5"/>
        <v/>
      </c>
      <c r="T29" s="64"/>
    </row>
    <row r="30" spans="2:20" ht="18" customHeight="1">
      <c r="B30" s="10">
        <v>21</v>
      </c>
      <c r="C30" s="159"/>
      <c r="D30" s="160"/>
      <c r="E30" s="161"/>
      <c r="F30" s="80"/>
      <c r="G30" s="81"/>
      <c r="H30" s="101">
        <v>11000</v>
      </c>
      <c r="I30" s="26" t="str">
        <f t="shared" si="8"/>
        <v/>
      </c>
      <c r="J30" s="57"/>
      <c r="K30" s="9">
        <f t="shared" si="1"/>
        <v>0</v>
      </c>
      <c r="L30" s="26" t="str">
        <f t="shared" si="6"/>
        <v/>
      </c>
      <c r="M30" s="67"/>
      <c r="N30" s="41" t="str">
        <f t="shared" si="2"/>
        <v/>
      </c>
      <c r="O30" s="60"/>
      <c r="P30" s="61"/>
      <c r="Q30" s="104">
        <f t="shared" si="9"/>
        <v>0</v>
      </c>
      <c r="R30" s="166"/>
      <c r="S30" s="105" t="str">
        <f t="shared" si="5"/>
        <v/>
      </c>
      <c r="T30" s="64"/>
    </row>
    <row r="31" spans="2:20" ht="18" customHeight="1">
      <c r="B31" s="10">
        <v>22</v>
      </c>
      <c r="C31" s="159"/>
      <c r="D31" s="160"/>
      <c r="E31" s="161"/>
      <c r="F31" s="80"/>
      <c r="G31" s="81"/>
      <c r="H31" s="101">
        <v>11000</v>
      </c>
      <c r="I31" s="26" t="str">
        <f t="shared" si="8"/>
        <v/>
      </c>
      <c r="J31" s="57"/>
      <c r="K31" s="9">
        <f t="shared" si="1"/>
        <v>0</v>
      </c>
      <c r="L31" s="26" t="str">
        <f t="shared" si="6"/>
        <v/>
      </c>
      <c r="M31" s="67"/>
      <c r="N31" s="41" t="str">
        <f t="shared" si="2"/>
        <v/>
      </c>
      <c r="O31" s="60"/>
      <c r="P31" s="61"/>
      <c r="Q31" s="104">
        <f t="shared" si="9"/>
        <v>0</v>
      </c>
      <c r="R31" s="166"/>
      <c r="S31" s="105" t="str">
        <f t="shared" si="5"/>
        <v/>
      </c>
      <c r="T31" s="64"/>
    </row>
    <row r="32" spans="2:20" ht="18" customHeight="1">
      <c r="B32" s="10">
        <v>23</v>
      </c>
      <c r="C32" s="159"/>
      <c r="D32" s="160"/>
      <c r="E32" s="161"/>
      <c r="F32" s="80"/>
      <c r="G32" s="81"/>
      <c r="H32" s="101">
        <v>11000</v>
      </c>
      <c r="I32" s="26" t="str">
        <f t="shared" si="8"/>
        <v/>
      </c>
      <c r="J32" s="57"/>
      <c r="K32" s="9">
        <f t="shared" si="1"/>
        <v>0</v>
      </c>
      <c r="L32" s="26" t="str">
        <f t="shared" si="6"/>
        <v/>
      </c>
      <c r="M32" s="67"/>
      <c r="N32" s="41" t="str">
        <f t="shared" si="2"/>
        <v/>
      </c>
      <c r="O32" s="60"/>
      <c r="P32" s="61"/>
      <c r="Q32" s="104">
        <f t="shared" si="9"/>
        <v>0</v>
      </c>
      <c r="R32" s="166"/>
      <c r="S32" s="105" t="str">
        <f t="shared" si="5"/>
        <v/>
      </c>
      <c r="T32" s="64"/>
    </row>
    <row r="33" spans="2:20" ht="18" customHeight="1">
      <c r="B33" s="10">
        <v>24</v>
      </c>
      <c r="C33" s="159"/>
      <c r="D33" s="160"/>
      <c r="E33" s="161"/>
      <c r="F33" s="80"/>
      <c r="G33" s="81"/>
      <c r="H33" s="101">
        <v>11000</v>
      </c>
      <c r="I33" s="26" t="str">
        <f t="shared" si="8"/>
        <v/>
      </c>
      <c r="J33" s="57"/>
      <c r="K33" s="9">
        <f t="shared" si="1"/>
        <v>0</v>
      </c>
      <c r="L33" s="26" t="str">
        <f t="shared" si="6"/>
        <v/>
      </c>
      <c r="M33" s="67"/>
      <c r="N33" s="41" t="str">
        <f t="shared" si="2"/>
        <v/>
      </c>
      <c r="O33" s="60"/>
      <c r="P33" s="61"/>
      <c r="Q33" s="104">
        <f t="shared" si="9"/>
        <v>0</v>
      </c>
      <c r="R33" s="166"/>
      <c r="S33" s="105" t="str">
        <f t="shared" si="5"/>
        <v/>
      </c>
      <c r="T33" s="64"/>
    </row>
    <row r="34" spans="2:20" ht="18" customHeight="1">
      <c r="B34" s="10">
        <v>25</v>
      </c>
      <c r="C34" s="159"/>
      <c r="D34" s="160"/>
      <c r="E34" s="161"/>
      <c r="F34" s="80"/>
      <c r="G34" s="81"/>
      <c r="H34" s="101">
        <v>11000</v>
      </c>
      <c r="I34" s="26" t="str">
        <f t="shared" si="8"/>
        <v/>
      </c>
      <c r="J34" s="57"/>
      <c r="K34" s="9">
        <f t="shared" si="1"/>
        <v>0</v>
      </c>
      <c r="L34" s="26" t="str">
        <f t="shared" si="6"/>
        <v/>
      </c>
      <c r="M34" s="67"/>
      <c r="N34" s="41" t="str">
        <f t="shared" si="2"/>
        <v/>
      </c>
      <c r="O34" s="60"/>
      <c r="P34" s="61"/>
      <c r="Q34" s="104">
        <f t="shared" si="7"/>
        <v>0</v>
      </c>
      <c r="R34" s="166"/>
      <c r="S34" s="105" t="str">
        <f t="shared" si="5"/>
        <v/>
      </c>
      <c r="T34" s="64"/>
    </row>
    <row r="35" spans="2:20" ht="18" customHeight="1">
      <c r="B35" s="10">
        <v>26</v>
      </c>
      <c r="C35" s="159"/>
      <c r="D35" s="160"/>
      <c r="E35" s="161"/>
      <c r="F35" s="80"/>
      <c r="G35" s="81"/>
      <c r="H35" s="101">
        <v>11000</v>
      </c>
      <c r="I35" s="26" t="str">
        <f t="shared" si="8"/>
        <v/>
      </c>
      <c r="J35" s="57"/>
      <c r="K35" s="9">
        <f t="shared" si="1"/>
        <v>0</v>
      </c>
      <c r="L35" s="26" t="str">
        <f>IFERROR(ROUND(J35/K35,1),"")</f>
        <v/>
      </c>
      <c r="M35" s="67"/>
      <c r="N35" s="41" t="str">
        <f t="shared" si="2"/>
        <v/>
      </c>
      <c r="O35" s="60"/>
      <c r="P35" s="61"/>
      <c r="Q35" s="104">
        <f t="shared" si="7"/>
        <v>0</v>
      </c>
      <c r="R35" s="166"/>
      <c r="S35" s="105" t="str">
        <f t="shared" si="5"/>
        <v/>
      </c>
      <c r="T35" s="64"/>
    </row>
    <row r="36" spans="2:20" ht="18" customHeight="1">
      <c r="B36" s="10">
        <v>27</v>
      </c>
      <c r="C36" s="159"/>
      <c r="D36" s="160"/>
      <c r="E36" s="161"/>
      <c r="F36" s="80"/>
      <c r="G36" s="81"/>
      <c r="H36" s="101">
        <v>11000</v>
      </c>
      <c r="I36" s="26" t="str">
        <f t="shared" si="8"/>
        <v/>
      </c>
      <c r="J36" s="57"/>
      <c r="K36" s="9">
        <f t="shared" si="1"/>
        <v>0</v>
      </c>
      <c r="L36" s="26" t="str">
        <f t="shared" si="6"/>
        <v/>
      </c>
      <c r="M36" s="67"/>
      <c r="N36" s="41" t="str">
        <f t="shared" si="2"/>
        <v/>
      </c>
      <c r="O36" s="60"/>
      <c r="P36" s="61"/>
      <c r="Q36" s="104">
        <f t="shared" si="4"/>
        <v>0</v>
      </c>
      <c r="R36" s="166"/>
      <c r="S36" s="105" t="str">
        <f t="shared" si="5"/>
        <v/>
      </c>
      <c r="T36" s="64"/>
    </row>
    <row r="37" spans="2:20" ht="18" customHeight="1">
      <c r="B37" s="10">
        <v>28</v>
      </c>
      <c r="C37" s="159"/>
      <c r="D37" s="160"/>
      <c r="E37" s="161"/>
      <c r="F37" s="80"/>
      <c r="G37" s="81"/>
      <c r="H37" s="101">
        <v>11000</v>
      </c>
      <c r="I37" s="26" t="str">
        <f t="shared" si="8"/>
        <v/>
      </c>
      <c r="J37" s="57"/>
      <c r="K37" s="9">
        <f t="shared" si="1"/>
        <v>0</v>
      </c>
      <c r="L37" s="26" t="str">
        <f t="shared" si="6"/>
        <v/>
      </c>
      <c r="M37" s="67"/>
      <c r="N37" s="41" t="str">
        <f t="shared" si="2"/>
        <v/>
      </c>
      <c r="O37" s="60"/>
      <c r="P37" s="61"/>
      <c r="Q37" s="104">
        <f t="shared" si="4"/>
        <v>0</v>
      </c>
      <c r="R37" s="166"/>
      <c r="S37" s="105" t="str">
        <f t="shared" si="5"/>
        <v/>
      </c>
      <c r="T37" s="64"/>
    </row>
    <row r="38" spans="2:20" ht="18" customHeight="1">
      <c r="B38" s="10">
        <v>29</v>
      </c>
      <c r="C38" s="159"/>
      <c r="D38" s="160"/>
      <c r="E38" s="161"/>
      <c r="F38" s="80"/>
      <c r="G38" s="81"/>
      <c r="H38" s="101">
        <v>11000</v>
      </c>
      <c r="I38" s="26" t="str">
        <f t="shared" si="8"/>
        <v/>
      </c>
      <c r="J38" s="57"/>
      <c r="K38" s="9">
        <f t="shared" si="1"/>
        <v>0</v>
      </c>
      <c r="L38" s="26" t="str">
        <f t="shared" si="6"/>
        <v/>
      </c>
      <c r="M38" s="67"/>
      <c r="N38" s="41" t="str">
        <f t="shared" si="2"/>
        <v/>
      </c>
      <c r="O38" s="60"/>
      <c r="P38" s="61"/>
      <c r="Q38" s="104">
        <f t="shared" si="4"/>
        <v>0</v>
      </c>
      <c r="R38" s="166"/>
      <c r="S38" s="105" t="str">
        <f t="shared" si="5"/>
        <v/>
      </c>
      <c r="T38" s="64"/>
    </row>
    <row r="39" spans="2:20" ht="18" customHeight="1" thickBot="1">
      <c r="B39" s="10">
        <v>30</v>
      </c>
      <c r="C39" s="159"/>
      <c r="D39" s="160"/>
      <c r="E39" s="161"/>
      <c r="F39" s="80"/>
      <c r="G39" s="81"/>
      <c r="H39" s="101">
        <v>11000</v>
      </c>
      <c r="I39" s="26" t="str">
        <f t="shared" si="8"/>
        <v/>
      </c>
      <c r="J39" s="57"/>
      <c r="K39" s="9">
        <f t="shared" si="1"/>
        <v>0</v>
      </c>
      <c r="L39" s="26" t="str">
        <f t="shared" si="6"/>
        <v/>
      </c>
      <c r="M39" s="67"/>
      <c r="N39" s="41" t="str">
        <f t="shared" si="2"/>
        <v/>
      </c>
      <c r="O39" s="60"/>
      <c r="P39" s="61"/>
      <c r="Q39" s="104">
        <f t="shared" si="4"/>
        <v>0</v>
      </c>
      <c r="R39" s="167"/>
      <c r="S39" s="105" t="str">
        <f t="shared" si="5"/>
        <v/>
      </c>
      <c r="T39" s="64"/>
    </row>
    <row r="40" spans="2:20" ht="18" customHeight="1" thickBot="1">
      <c r="B40" s="162" t="s">
        <v>32</v>
      </c>
      <c r="C40" s="163"/>
      <c r="D40" s="163"/>
      <c r="E40" s="163"/>
      <c r="F40" s="163"/>
      <c r="G40" s="164"/>
      <c r="H40" s="66"/>
      <c r="I40" s="39">
        <f>SUM(I10:I39)</f>
        <v>0</v>
      </c>
      <c r="J40" s="53"/>
      <c r="K40" s="35"/>
      <c r="L40" s="37">
        <f>SUM(L10:L39)</f>
        <v>0</v>
      </c>
      <c r="M40" s="30">
        <f t="shared" ref="M40:Q40" si="10">SUM(M10:M39)</f>
        <v>0</v>
      </c>
      <c r="N40" s="21">
        <f t="shared" si="10"/>
        <v>0</v>
      </c>
      <c r="O40" s="21">
        <f t="shared" si="10"/>
        <v>0</v>
      </c>
      <c r="P40" s="11">
        <f t="shared" si="10"/>
        <v>0</v>
      </c>
      <c r="Q40" s="22">
        <f t="shared" si="10"/>
        <v>0</v>
      </c>
      <c r="R40" s="62"/>
      <c r="S40" s="34" t="str">
        <f t="shared" si="5"/>
        <v/>
      </c>
      <c r="T40" s="54"/>
    </row>
    <row r="41" spans="2:20" ht="18" customHeight="1">
      <c r="B41" s="1" t="s">
        <v>21</v>
      </c>
    </row>
    <row r="42" spans="2:20" ht="18" customHeight="1">
      <c r="B42" s="1" t="s">
        <v>23</v>
      </c>
    </row>
    <row r="43" spans="2:20" ht="18" customHeight="1">
      <c r="B43" s="28" t="s">
        <v>24</v>
      </c>
    </row>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sheetData>
  <sheetProtection algorithmName="SHA-512" hashValue="rkrFlA6sJ3YWXpby7bMiXexypxV+TggHi/V/aIk2oqQf+4gt2ETrij5VgdVQ77shsYFyI2I+TJsmhqdzXzNmww==" saltValue="11cDW/BusVlYIbFOu/LqGQ==" spinCount="100000" sheet="1" objects="1" scenarios="1" formatCells="0"/>
  <mergeCells count="47">
    <mergeCell ref="C11:E11"/>
    <mergeCell ref="B3:T3"/>
    <mergeCell ref="B7:B8"/>
    <mergeCell ref="C7:E8"/>
    <mergeCell ref="G7:G8"/>
    <mergeCell ref="J7:L7"/>
    <mergeCell ref="R7:R8"/>
    <mergeCell ref="S7:S8"/>
    <mergeCell ref="F7:F8"/>
    <mergeCell ref="T7:T8"/>
    <mergeCell ref="H7:H8"/>
    <mergeCell ref="I7:I8"/>
    <mergeCell ref="M7:M8"/>
    <mergeCell ref="N7:N8"/>
    <mergeCell ref="S5:T5"/>
    <mergeCell ref="C14:E14"/>
    <mergeCell ref="R9:R39"/>
    <mergeCell ref="C30:E30"/>
    <mergeCell ref="C31:E31"/>
    <mergeCell ref="C32:E32"/>
    <mergeCell ref="C28:E28"/>
    <mergeCell ref="C34:E34"/>
    <mergeCell ref="C35:E35"/>
    <mergeCell ref="C25:E25"/>
    <mergeCell ref="C29:E29"/>
    <mergeCell ref="C27:E27"/>
    <mergeCell ref="C9:E9"/>
    <mergeCell ref="C26:E26"/>
    <mergeCell ref="C24:E24"/>
    <mergeCell ref="C23:E23"/>
    <mergeCell ref="C10:E10"/>
    <mergeCell ref="C21:E21"/>
    <mergeCell ref="C22:E22"/>
    <mergeCell ref="C12:E12"/>
    <mergeCell ref="B40:G40"/>
    <mergeCell ref="C13:E13"/>
    <mergeCell ref="C17:E17"/>
    <mergeCell ref="C18:E18"/>
    <mergeCell ref="C19:E19"/>
    <mergeCell ref="C20:E20"/>
    <mergeCell ref="C38:E38"/>
    <mergeCell ref="C39:E39"/>
    <mergeCell ref="C36:E36"/>
    <mergeCell ref="C37:E37"/>
    <mergeCell ref="C15:E15"/>
    <mergeCell ref="C33:E33"/>
    <mergeCell ref="C16:E16"/>
  </mergeCells>
  <phoneticPr fontId="1"/>
  <dataValidations count="3">
    <dataValidation type="list" allowBlank="1" showInputMessage="1" showErrorMessage="1" sqref="G10:G39" xr:uid="{00000000-0002-0000-0100-000000000000}">
      <formula1>"常勤職員,非常勤職員"</formula1>
    </dataValidation>
    <dataValidation type="list" allowBlank="1" showInputMessage="1" showErrorMessage="1" sqref="F10:F39" xr:uid="{00000000-0002-0000-0100-000001000000}">
      <formula1>"放課後児童支援員,補助員,育成支援の周辺業務を行う職員,その他"</formula1>
    </dataValidation>
    <dataValidation type="list" allowBlank="1" showInputMessage="1" showErrorMessage="1" sqref="M10:M39" xr:uid="{157EFDD7-B2A8-45DF-A8A9-0D23AC8751CA}">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7A06-C84B-49CB-B6DB-4AEFF0E6BFAB}">
  <dimension ref="B1:U1845"/>
  <sheetViews>
    <sheetView view="pageBreakPreview" zoomScale="79" zoomScaleNormal="100" zoomScaleSheetLayoutView="79" workbookViewId="0">
      <selection activeCell="B3" sqref="B3:T3"/>
    </sheetView>
  </sheetViews>
  <sheetFormatPr defaultRowHeight="12.75"/>
  <cols>
    <col min="1" max="1" width="2.125" style="1" customWidth="1"/>
    <col min="2" max="2" width="5.125" style="1" customWidth="1"/>
    <col min="3" max="4" width="3.625" style="1" customWidth="1"/>
    <col min="5" max="5" width="12.625" style="1" customWidth="1"/>
    <col min="6" max="7" width="15.625" style="1" customWidth="1"/>
    <col min="8" max="8" width="13.625" style="1" customWidth="1"/>
    <col min="9" max="9" width="9.375" style="1" customWidth="1"/>
    <col min="10" max="10" width="11.875" style="1" customWidth="1"/>
    <col min="11" max="11" width="15.625" style="1" customWidth="1"/>
    <col min="12" max="12" width="13.5" style="1" bestFit="1" customWidth="1"/>
    <col min="13" max="13" width="10.875" style="1" customWidth="1"/>
    <col min="14" max="14" width="13.625" style="1" customWidth="1"/>
    <col min="15" max="15" width="13" style="1" customWidth="1"/>
    <col min="16" max="16" width="15.625" style="1" customWidth="1"/>
    <col min="17" max="17" width="13.75" style="1" customWidth="1"/>
    <col min="18" max="18" width="14.5" style="1" customWidth="1"/>
    <col min="19" max="21" width="15.625" style="1" customWidth="1"/>
    <col min="22" max="22" width="2.125" style="1" customWidth="1"/>
    <col min="23" max="28" width="3.625" style="1" customWidth="1"/>
    <col min="29" max="30" width="9.75" style="1" customWidth="1"/>
    <col min="31" max="178" width="3.625" style="1" customWidth="1"/>
    <col min="179" max="792" width="2.625" style="1" customWidth="1"/>
    <col min="793" max="16384" width="9" style="1"/>
  </cols>
  <sheetData>
    <row r="1" spans="2:21" ht="18" customHeight="1">
      <c r="B1" s="3" t="s">
        <v>18</v>
      </c>
    </row>
    <row r="2" spans="2:21" ht="18" customHeight="1"/>
    <row r="3" spans="2:21" ht="27" customHeight="1">
      <c r="B3" s="174" t="s">
        <v>22</v>
      </c>
      <c r="C3" s="174"/>
      <c r="D3" s="174"/>
      <c r="E3" s="174"/>
      <c r="F3" s="174"/>
      <c r="G3" s="174"/>
      <c r="H3" s="174"/>
      <c r="I3" s="174"/>
      <c r="J3" s="174"/>
      <c r="K3" s="174"/>
      <c r="L3" s="174"/>
      <c r="M3" s="174"/>
      <c r="N3" s="174"/>
      <c r="O3" s="174"/>
      <c r="P3" s="174"/>
      <c r="Q3" s="174"/>
      <c r="R3" s="174"/>
      <c r="S3" s="174"/>
      <c r="T3" s="174"/>
      <c r="U3" s="31"/>
    </row>
    <row r="4" spans="2:21" ht="18" customHeight="1" thickBot="1"/>
    <row r="5" spans="2:21" ht="18" customHeight="1" thickBot="1">
      <c r="R5" s="27" t="s">
        <v>14</v>
      </c>
      <c r="S5" s="187" t="s">
        <v>76</v>
      </c>
      <c r="T5" s="188"/>
    </row>
    <row r="6" spans="2:21" ht="18" customHeight="1" thickBot="1">
      <c r="B6" s="1" t="s">
        <v>94</v>
      </c>
    </row>
    <row r="7" spans="2:21" ht="27" customHeight="1">
      <c r="B7" s="175" t="s">
        <v>19</v>
      </c>
      <c r="C7" s="177" t="s">
        <v>20</v>
      </c>
      <c r="D7" s="178"/>
      <c r="E7" s="179"/>
      <c r="F7" s="183" t="s">
        <v>31</v>
      </c>
      <c r="G7" s="183" t="s">
        <v>30</v>
      </c>
      <c r="H7" s="165" t="s">
        <v>46</v>
      </c>
      <c r="I7" s="165" t="s">
        <v>40</v>
      </c>
      <c r="J7" s="185" t="s">
        <v>41</v>
      </c>
      <c r="K7" s="178"/>
      <c r="L7" s="186"/>
      <c r="M7" s="183" t="s">
        <v>45</v>
      </c>
      <c r="N7" s="183" t="s">
        <v>51</v>
      </c>
      <c r="O7" s="15" t="s">
        <v>93</v>
      </c>
      <c r="P7" s="13"/>
      <c r="Q7" s="16"/>
      <c r="R7" s="183" t="s">
        <v>54</v>
      </c>
      <c r="S7" s="183" t="s">
        <v>55</v>
      </c>
      <c r="T7" s="175" t="s">
        <v>47</v>
      </c>
    </row>
    <row r="8" spans="2:21" ht="38.65" thickBot="1">
      <c r="B8" s="176"/>
      <c r="C8" s="180"/>
      <c r="D8" s="181"/>
      <c r="E8" s="182"/>
      <c r="F8" s="184"/>
      <c r="G8" s="184"/>
      <c r="H8" s="167"/>
      <c r="I8" s="167"/>
      <c r="J8" s="23" t="s">
        <v>42</v>
      </c>
      <c r="K8" s="14" t="s">
        <v>43</v>
      </c>
      <c r="L8" s="24" t="s">
        <v>44</v>
      </c>
      <c r="M8" s="184"/>
      <c r="N8" s="176"/>
      <c r="O8" s="17"/>
      <c r="P8" s="36" t="s">
        <v>52</v>
      </c>
      <c r="Q8" s="18" t="s">
        <v>53</v>
      </c>
      <c r="R8" s="184"/>
      <c r="S8" s="184"/>
      <c r="T8" s="176"/>
    </row>
    <row r="9" spans="2:21" ht="18" customHeight="1">
      <c r="B9" s="65"/>
      <c r="C9" s="168"/>
      <c r="D9" s="169"/>
      <c r="E9" s="170"/>
      <c r="F9" s="45"/>
      <c r="G9" s="45"/>
      <c r="H9" s="45"/>
      <c r="I9" s="46"/>
      <c r="J9" s="52"/>
      <c r="K9" s="70">
        <v>160</v>
      </c>
      <c r="L9" s="47"/>
      <c r="M9" s="48"/>
      <c r="N9" s="45"/>
      <c r="O9" s="49"/>
      <c r="P9" s="50"/>
      <c r="Q9" s="51"/>
      <c r="R9" s="165"/>
      <c r="S9" s="48"/>
      <c r="T9" s="45"/>
    </row>
    <row r="10" spans="2:21" ht="18" customHeight="1">
      <c r="B10" s="12">
        <v>1</v>
      </c>
      <c r="C10" s="189" t="s">
        <v>80</v>
      </c>
      <c r="D10" s="190"/>
      <c r="E10" s="191"/>
      <c r="F10" s="78" t="s">
        <v>84</v>
      </c>
      <c r="G10" s="78" t="s">
        <v>86</v>
      </c>
      <c r="H10" s="38">
        <v>11000</v>
      </c>
      <c r="I10" s="25">
        <f t="shared" ref="I10:I39" si="0">IF(G10="常勤職員",1,"")</f>
        <v>1</v>
      </c>
      <c r="J10" s="68">
        <v>160</v>
      </c>
      <c r="K10" s="44">
        <f t="shared" ref="K10:K39" si="1">$K$9</f>
        <v>160</v>
      </c>
      <c r="L10" s="25">
        <f>IFERROR(ROUND(J10/K10,1),"")</f>
        <v>1</v>
      </c>
      <c r="M10" s="75">
        <v>12</v>
      </c>
      <c r="N10" s="40">
        <f t="shared" ref="N10:N39" si="2">IFERROR(IF(G10="常勤職員",H10*I10*M10,H10*L10*M10),"")</f>
        <v>132000</v>
      </c>
      <c r="O10" s="71">
        <v>120000</v>
      </c>
      <c r="P10" s="72">
        <v>120000</v>
      </c>
      <c r="Q10" s="19">
        <f>O10-P10</f>
        <v>0</v>
      </c>
      <c r="R10" s="166"/>
      <c r="S10" s="32">
        <f>IFERROR(ROUND(O10/M10,0),"")</f>
        <v>10000</v>
      </c>
      <c r="T10" s="63"/>
    </row>
    <row r="11" spans="2:21" ht="18" customHeight="1">
      <c r="B11" s="10">
        <v>2</v>
      </c>
      <c r="C11" s="192" t="s">
        <v>81</v>
      </c>
      <c r="D11" s="193"/>
      <c r="E11" s="194"/>
      <c r="F11" s="78" t="s">
        <v>84</v>
      </c>
      <c r="G11" s="79" t="s">
        <v>86</v>
      </c>
      <c r="H11" s="38">
        <v>11000</v>
      </c>
      <c r="I11" s="26">
        <f t="shared" si="0"/>
        <v>1</v>
      </c>
      <c r="J11" s="69">
        <v>160</v>
      </c>
      <c r="K11" s="9">
        <f t="shared" si="1"/>
        <v>160</v>
      </c>
      <c r="L11" s="26">
        <f t="shared" ref="L11:L39" si="3">IFERROR(ROUND(J11/K11,1),"")</f>
        <v>1</v>
      </c>
      <c r="M11" s="75">
        <v>10</v>
      </c>
      <c r="N11" s="41">
        <f t="shared" si="2"/>
        <v>110000</v>
      </c>
      <c r="O11" s="73">
        <v>100000</v>
      </c>
      <c r="P11" s="74">
        <v>100000</v>
      </c>
      <c r="Q11" s="20">
        <f t="shared" ref="Q11:Q39" si="4">O11-P11</f>
        <v>0</v>
      </c>
      <c r="R11" s="166"/>
      <c r="S11" s="33">
        <f t="shared" ref="S11:S40" si="5">IFERROR(ROUND(O11/M11,0),"")</f>
        <v>10000</v>
      </c>
      <c r="T11" s="76" t="s">
        <v>88</v>
      </c>
    </row>
    <row r="12" spans="2:21" ht="18" customHeight="1">
      <c r="B12" s="10">
        <v>3</v>
      </c>
      <c r="C12" s="192" t="s">
        <v>82</v>
      </c>
      <c r="D12" s="193"/>
      <c r="E12" s="194"/>
      <c r="F12" s="78" t="s">
        <v>84</v>
      </c>
      <c r="G12" s="79" t="s">
        <v>87</v>
      </c>
      <c r="H12" s="38">
        <v>11000</v>
      </c>
      <c r="I12" s="26" t="str">
        <f t="shared" si="0"/>
        <v/>
      </c>
      <c r="J12" s="69">
        <v>120</v>
      </c>
      <c r="K12" s="9">
        <f t="shared" si="1"/>
        <v>160</v>
      </c>
      <c r="L12" s="26">
        <f t="shared" si="3"/>
        <v>0.8</v>
      </c>
      <c r="M12" s="75">
        <v>12</v>
      </c>
      <c r="N12" s="41">
        <f t="shared" si="2"/>
        <v>105600</v>
      </c>
      <c r="O12" s="73">
        <v>96000</v>
      </c>
      <c r="P12" s="74">
        <v>96000</v>
      </c>
      <c r="Q12" s="20">
        <f t="shared" si="4"/>
        <v>0</v>
      </c>
      <c r="R12" s="166"/>
      <c r="S12" s="33">
        <f t="shared" si="5"/>
        <v>8000</v>
      </c>
      <c r="T12" s="76" t="s">
        <v>91</v>
      </c>
    </row>
    <row r="13" spans="2:21" ht="18" customHeight="1">
      <c r="B13" s="10">
        <v>4</v>
      </c>
      <c r="C13" s="192" t="s">
        <v>83</v>
      </c>
      <c r="D13" s="193"/>
      <c r="E13" s="194"/>
      <c r="F13" s="78" t="s">
        <v>85</v>
      </c>
      <c r="G13" s="79" t="s">
        <v>87</v>
      </c>
      <c r="H13" s="38">
        <v>11000</v>
      </c>
      <c r="I13" s="26" t="str">
        <f t="shared" si="0"/>
        <v/>
      </c>
      <c r="J13" s="69">
        <v>80</v>
      </c>
      <c r="K13" s="9">
        <f t="shared" si="1"/>
        <v>160</v>
      </c>
      <c r="L13" s="26">
        <f t="shared" si="3"/>
        <v>0.5</v>
      </c>
      <c r="M13" s="75">
        <v>12</v>
      </c>
      <c r="N13" s="41">
        <f t="shared" si="2"/>
        <v>66000</v>
      </c>
      <c r="O13" s="73">
        <v>60000</v>
      </c>
      <c r="P13" s="74">
        <v>60000</v>
      </c>
      <c r="Q13" s="20">
        <f t="shared" si="4"/>
        <v>0</v>
      </c>
      <c r="R13" s="166"/>
      <c r="S13" s="33">
        <f t="shared" si="5"/>
        <v>5000</v>
      </c>
      <c r="T13" s="64"/>
    </row>
    <row r="14" spans="2:21" ht="18" customHeight="1">
      <c r="B14" s="10">
        <v>5</v>
      </c>
      <c r="C14" s="159"/>
      <c r="D14" s="160"/>
      <c r="E14" s="161"/>
      <c r="F14" s="80"/>
      <c r="G14" s="81"/>
      <c r="H14" s="38">
        <v>11000</v>
      </c>
      <c r="I14" s="26" t="str">
        <f t="shared" si="0"/>
        <v/>
      </c>
      <c r="J14" s="57"/>
      <c r="K14" s="9">
        <f t="shared" si="1"/>
        <v>160</v>
      </c>
      <c r="L14" s="26">
        <f t="shared" si="3"/>
        <v>0</v>
      </c>
      <c r="M14" s="67"/>
      <c r="N14" s="41">
        <f t="shared" si="2"/>
        <v>0</v>
      </c>
      <c r="O14" s="60"/>
      <c r="P14" s="61"/>
      <c r="Q14" s="20">
        <f t="shared" si="4"/>
        <v>0</v>
      </c>
      <c r="R14" s="166"/>
      <c r="S14" s="33" t="str">
        <f t="shared" si="5"/>
        <v/>
      </c>
      <c r="T14" s="64"/>
    </row>
    <row r="15" spans="2:21" ht="18" customHeight="1">
      <c r="B15" s="10">
        <v>6</v>
      </c>
      <c r="C15" s="159"/>
      <c r="D15" s="160"/>
      <c r="E15" s="161"/>
      <c r="F15" s="80"/>
      <c r="G15" s="81"/>
      <c r="H15" s="38">
        <v>11000</v>
      </c>
      <c r="I15" s="26" t="str">
        <f t="shared" si="0"/>
        <v/>
      </c>
      <c r="J15" s="57"/>
      <c r="K15" s="9">
        <f t="shared" si="1"/>
        <v>160</v>
      </c>
      <c r="L15" s="26">
        <f t="shared" si="3"/>
        <v>0</v>
      </c>
      <c r="M15" s="67"/>
      <c r="N15" s="41">
        <f t="shared" si="2"/>
        <v>0</v>
      </c>
      <c r="O15" s="60"/>
      <c r="P15" s="61"/>
      <c r="Q15" s="20">
        <f t="shared" si="4"/>
        <v>0</v>
      </c>
      <c r="R15" s="166"/>
      <c r="S15" s="33" t="str">
        <f t="shared" si="5"/>
        <v/>
      </c>
      <c r="T15" s="64"/>
    </row>
    <row r="16" spans="2:21" ht="18" customHeight="1">
      <c r="B16" s="10">
        <v>7</v>
      </c>
      <c r="C16" s="159"/>
      <c r="D16" s="160"/>
      <c r="E16" s="161"/>
      <c r="F16" s="80"/>
      <c r="G16" s="81"/>
      <c r="H16" s="38">
        <v>11000</v>
      </c>
      <c r="I16" s="26" t="str">
        <f t="shared" si="0"/>
        <v/>
      </c>
      <c r="J16" s="57"/>
      <c r="K16" s="9">
        <f t="shared" si="1"/>
        <v>160</v>
      </c>
      <c r="L16" s="26">
        <f t="shared" si="3"/>
        <v>0</v>
      </c>
      <c r="M16" s="67"/>
      <c r="N16" s="41">
        <f t="shared" si="2"/>
        <v>0</v>
      </c>
      <c r="O16" s="60"/>
      <c r="P16" s="61"/>
      <c r="Q16" s="20">
        <f t="shared" si="4"/>
        <v>0</v>
      </c>
      <c r="R16" s="166"/>
      <c r="S16" s="33" t="str">
        <f t="shared" si="5"/>
        <v/>
      </c>
      <c r="T16" s="64"/>
    </row>
    <row r="17" spans="2:20" ht="18" customHeight="1">
      <c r="B17" s="10">
        <v>8</v>
      </c>
      <c r="C17" s="159"/>
      <c r="D17" s="160"/>
      <c r="E17" s="161"/>
      <c r="F17" s="80"/>
      <c r="G17" s="81"/>
      <c r="H17" s="38">
        <v>11000</v>
      </c>
      <c r="I17" s="26" t="str">
        <f t="shared" si="0"/>
        <v/>
      </c>
      <c r="J17" s="57"/>
      <c r="K17" s="9">
        <f t="shared" si="1"/>
        <v>160</v>
      </c>
      <c r="L17" s="26">
        <f t="shared" si="3"/>
        <v>0</v>
      </c>
      <c r="M17" s="67"/>
      <c r="N17" s="41">
        <f t="shared" si="2"/>
        <v>0</v>
      </c>
      <c r="O17" s="60"/>
      <c r="P17" s="61"/>
      <c r="Q17" s="20">
        <f t="shared" si="4"/>
        <v>0</v>
      </c>
      <c r="R17" s="166"/>
      <c r="S17" s="33" t="str">
        <f t="shared" si="5"/>
        <v/>
      </c>
      <c r="T17" s="64"/>
    </row>
    <row r="18" spans="2:20" ht="18" customHeight="1">
      <c r="B18" s="10">
        <v>9</v>
      </c>
      <c r="C18" s="159"/>
      <c r="D18" s="160"/>
      <c r="E18" s="161"/>
      <c r="F18" s="80"/>
      <c r="G18" s="81"/>
      <c r="H18" s="38">
        <v>11000</v>
      </c>
      <c r="I18" s="26" t="str">
        <f t="shared" si="0"/>
        <v/>
      </c>
      <c r="J18" s="57"/>
      <c r="K18" s="9">
        <f t="shared" si="1"/>
        <v>160</v>
      </c>
      <c r="L18" s="26">
        <f t="shared" si="3"/>
        <v>0</v>
      </c>
      <c r="M18" s="67"/>
      <c r="N18" s="41">
        <f t="shared" si="2"/>
        <v>0</v>
      </c>
      <c r="O18" s="60"/>
      <c r="P18" s="61"/>
      <c r="Q18" s="20">
        <f t="shared" si="4"/>
        <v>0</v>
      </c>
      <c r="R18" s="166"/>
      <c r="S18" s="33" t="str">
        <f t="shared" si="5"/>
        <v/>
      </c>
      <c r="T18" s="64"/>
    </row>
    <row r="19" spans="2:20" ht="18" customHeight="1">
      <c r="B19" s="10">
        <v>10</v>
      </c>
      <c r="C19" s="159"/>
      <c r="D19" s="160"/>
      <c r="E19" s="161"/>
      <c r="F19" s="80"/>
      <c r="G19" s="81"/>
      <c r="H19" s="38">
        <v>11000</v>
      </c>
      <c r="I19" s="26" t="str">
        <f t="shared" si="0"/>
        <v/>
      </c>
      <c r="J19" s="57"/>
      <c r="K19" s="9">
        <f t="shared" si="1"/>
        <v>160</v>
      </c>
      <c r="L19" s="26">
        <f t="shared" si="3"/>
        <v>0</v>
      </c>
      <c r="M19" s="67"/>
      <c r="N19" s="41">
        <f t="shared" si="2"/>
        <v>0</v>
      </c>
      <c r="O19" s="60"/>
      <c r="P19" s="61"/>
      <c r="Q19" s="20">
        <f t="shared" si="4"/>
        <v>0</v>
      </c>
      <c r="R19" s="166"/>
      <c r="S19" s="33" t="str">
        <f>IFERROR(ROUND(O19/M19,0),"")</f>
        <v/>
      </c>
      <c r="T19" s="64"/>
    </row>
    <row r="20" spans="2:20" ht="18" customHeight="1">
      <c r="B20" s="10">
        <v>11</v>
      </c>
      <c r="C20" s="159"/>
      <c r="D20" s="160"/>
      <c r="E20" s="161"/>
      <c r="F20" s="80"/>
      <c r="G20" s="81"/>
      <c r="H20" s="38">
        <v>11000</v>
      </c>
      <c r="I20" s="26" t="str">
        <f t="shared" si="0"/>
        <v/>
      </c>
      <c r="J20" s="57"/>
      <c r="K20" s="9">
        <f t="shared" si="1"/>
        <v>160</v>
      </c>
      <c r="L20" s="26">
        <f t="shared" si="3"/>
        <v>0</v>
      </c>
      <c r="M20" s="67"/>
      <c r="N20" s="41">
        <f t="shared" si="2"/>
        <v>0</v>
      </c>
      <c r="O20" s="60"/>
      <c r="P20" s="61"/>
      <c r="Q20" s="20">
        <f t="shared" si="4"/>
        <v>0</v>
      </c>
      <c r="R20" s="166"/>
      <c r="S20" s="33" t="str">
        <f t="shared" si="5"/>
        <v/>
      </c>
      <c r="T20" s="64"/>
    </row>
    <row r="21" spans="2:20" ht="18" customHeight="1">
      <c r="B21" s="10">
        <v>12</v>
      </c>
      <c r="C21" s="159"/>
      <c r="D21" s="160"/>
      <c r="E21" s="161"/>
      <c r="F21" s="80"/>
      <c r="G21" s="81"/>
      <c r="H21" s="38">
        <v>11000</v>
      </c>
      <c r="I21" s="26" t="str">
        <f t="shared" si="0"/>
        <v/>
      </c>
      <c r="J21" s="57"/>
      <c r="K21" s="9">
        <f t="shared" si="1"/>
        <v>160</v>
      </c>
      <c r="L21" s="26">
        <f t="shared" si="3"/>
        <v>0</v>
      </c>
      <c r="M21" s="67"/>
      <c r="N21" s="41">
        <f t="shared" si="2"/>
        <v>0</v>
      </c>
      <c r="O21" s="60"/>
      <c r="P21" s="61"/>
      <c r="Q21" s="20">
        <f t="shared" si="4"/>
        <v>0</v>
      </c>
      <c r="R21" s="166"/>
      <c r="S21" s="33" t="str">
        <f t="shared" si="5"/>
        <v/>
      </c>
      <c r="T21" s="64"/>
    </row>
    <row r="22" spans="2:20" ht="18" customHeight="1">
      <c r="B22" s="10">
        <v>13</v>
      </c>
      <c r="C22" s="159"/>
      <c r="D22" s="160"/>
      <c r="E22" s="161"/>
      <c r="F22" s="80"/>
      <c r="G22" s="81"/>
      <c r="H22" s="38">
        <v>11000</v>
      </c>
      <c r="I22" s="26" t="str">
        <f t="shared" si="0"/>
        <v/>
      </c>
      <c r="J22" s="57"/>
      <c r="K22" s="9">
        <f t="shared" si="1"/>
        <v>160</v>
      </c>
      <c r="L22" s="26">
        <f t="shared" si="3"/>
        <v>0</v>
      </c>
      <c r="M22" s="67"/>
      <c r="N22" s="41">
        <f t="shared" si="2"/>
        <v>0</v>
      </c>
      <c r="O22" s="60"/>
      <c r="P22" s="61"/>
      <c r="Q22" s="20">
        <f t="shared" si="4"/>
        <v>0</v>
      </c>
      <c r="R22" s="166"/>
      <c r="S22" s="33" t="str">
        <f t="shared" si="5"/>
        <v/>
      </c>
      <c r="T22" s="64"/>
    </row>
    <row r="23" spans="2:20" ht="18" customHeight="1">
      <c r="B23" s="10">
        <v>14</v>
      </c>
      <c r="C23" s="159"/>
      <c r="D23" s="160"/>
      <c r="E23" s="161"/>
      <c r="F23" s="80"/>
      <c r="G23" s="81"/>
      <c r="H23" s="38">
        <v>11000</v>
      </c>
      <c r="I23" s="26" t="str">
        <f t="shared" si="0"/>
        <v/>
      </c>
      <c r="J23" s="57"/>
      <c r="K23" s="9">
        <f t="shared" si="1"/>
        <v>160</v>
      </c>
      <c r="L23" s="26">
        <f t="shared" si="3"/>
        <v>0</v>
      </c>
      <c r="M23" s="67"/>
      <c r="N23" s="41">
        <f t="shared" si="2"/>
        <v>0</v>
      </c>
      <c r="O23" s="60"/>
      <c r="P23" s="61"/>
      <c r="Q23" s="20">
        <f t="shared" si="4"/>
        <v>0</v>
      </c>
      <c r="R23" s="166"/>
      <c r="S23" s="33" t="str">
        <f t="shared" si="5"/>
        <v/>
      </c>
      <c r="T23" s="64"/>
    </row>
    <row r="24" spans="2:20" ht="18" customHeight="1">
      <c r="B24" s="10">
        <v>15</v>
      </c>
      <c r="C24" s="159"/>
      <c r="D24" s="160"/>
      <c r="E24" s="161"/>
      <c r="F24" s="80"/>
      <c r="G24" s="81"/>
      <c r="H24" s="38">
        <v>11000</v>
      </c>
      <c r="I24" s="26" t="str">
        <f t="shared" si="0"/>
        <v/>
      </c>
      <c r="J24" s="57"/>
      <c r="K24" s="9">
        <f t="shared" si="1"/>
        <v>160</v>
      </c>
      <c r="L24" s="26">
        <f t="shared" si="3"/>
        <v>0</v>
      </c>
      <c r="M24" s="67"/>
      <c r="N24" s="41">
        <f t="shared" si="2"/>
        <v>0</v>
      </c>
      <c r="O24" s="60"/>
      <c r="P24" s="61"/>
      <c r="Q24" s="20">
        <f t="shared" si="4"/>
        <v>0</v>
      </c>
      <c r="R24" s="166"/>
      <c r="S24" s="33" t="str">
        <f t="shared" si="5"/>
        <v/>
      </c>
      <c r="T24" s="64"/>
    </row>
    <row r="25" spans="2:20" ht="18" customHeight="1">
      <c r="B25" s="10">
        <v>16</v>
      </c>
      <c r="C25" s="159"/>
      <c r="D25" s="160"/>
      <c r="E25" s="161"/>
      <c r="F25" s="80"/>
      <c r="G25" s="81"/>
      <c r="H25" s="38">
        <v>11000</v>
      </c>
      <c r="I25" s="26" t="str">
        <f t="shared" si="0"/>
        <v/>
      </c>
      <c r="J25" s="57"/>
      <c r="K25" s="9">
        <f t="shared" si="1"/>
        <v>160</v>
      </c>
      <c r="L25" s="26">
        <f t="shared" si="3"/>
        <v>0</v>
      </c>
      <c r="M25" s="67"/>
      <c r="N25" s="41">
        <f t="shared" si="2"/>
        <v>0</v>
      </c>
      <c r="O25" s="60"/>
      <c r="P25" s="61"/>
      <c r="Q25" s="20">
        <f t="shared" si="4"/>
        <v>0</v>
      </c>
      <c r="R25" s="166"/>
      <c r="S25" s="33" t="str">
        <f t="shared" si="5"/>
        <v/>
      </c>
      <c r="T25" s="64"/>
    </row>
    <row r="26" spans="2:20" ht="18" customHeight="1">
      <c r="B26" s="10">
        <v>17</v>
      </c>
      <c r="C26" s="159"/>
      <c r="D26" s="160"/>
      <c r="E26" s="161"/>
      <c r="F26" s="80"/>
      <c r="G26" s="81"/>
      <c r="H26" s="38">
        <v>11000</v>
      </c>
      <c r="I26" s="26" t="str">
        <f t="shared" si="0"/>
        <v/>
      </c>
      <c r="J26" s="57"/>
      <c r="K26" s="9">
        <f t="shared" si="1"/>
        <v>160</v>
      </c>
      <c r="L26" s="26">
        <f t="shared" si="3"/>
        <v>0</v>
      </c>
      <c r="M26" s="67"/>
      <c r="N26" s="41">
        <f t="shared" si="2"/>
        <v>0</v>
      </c>
      <c r="O26" s="60"/>
      <c r="P26" s="61"/>
      <c r="Q26" s="20">
        <f t="shared" si="4"/>
        <v>0</v>
      </c>
      <c r="R26" s="166"/>
      <c r="S26" s="33" t="str">
        <f t="shared" si="5"/>
        <v/>
      </c>
      <c r="T26" s="64"/>
    </row>
    <row r="27" spans="2:20" ht="18" customHeight="1">
      <c r="B27" s="10">
        <v>18</v>
      </c>
      <c r="C27" s="159"/>
      <c r="D27" s="160"/>
      <c r="E27" s="161"/>
      <c r="F27" s="80"/>
      <c r="G27" s="81"/>
      <c r="H27" s="38">
        <v>11000</v>
      </c>
      <c r="I27" s="26" t="str">
        <f t="shared" si="0"/>
        <v/>
      </c>
      <c r="J27" s="57"/>
      <c r="K27" s="9">
        <f t="shared" si="1"/>
        <v>160</v>
      </c>
      <c r="L27" s="26">
        <f t="shared" si="3"/>
        <v>0</v>
      </c>
      <c r="M27" s="67"/>
      <c r="N27" s="41">
        <f t="shared" si="2"/>
        <v>0</v>
      </c>
      <c r="O27" s="60"/>
      <c r="P27" s="61"/>
      <c r="Q27" s="20">
        <f t="shared" si="4"/>
        <v>0</v>
      </c>
      <c r="R27" s="166"/>
      <c r="S27" s="33" t="str">
        <f t="shared" si="5"/>
        <v/>
      </c>
      <c r="T27" s="64"/>
    </row>
    <row r="28" spans="2:20" ht="18" customHeight="1">
      <c r="B28" s="10">
        <v>19</v>
      </c>
      <c r="C28" s="159"/>
      <c r="D28" s="160"/>
      <c r="E28" s="161"/>
      <c r="F28" s="80"/>
      <c r="G28" s="81"/>
      <c r="H28" s="38">
        <v>11000</v>
      </c>
      <c r="I28" s="26" t="str">
        <f t="shared" si="0"/>
        <v/>
      </c>
      <c r="J28" s="57"/>
      <c r="K28" s="9">
        <f t="shared" si="1"/>
        <v>160</v>
      </c>
      <c r="L28" s="26">
        <f t="shared" si="3"/>
        <v>0</v>
      </c>
      <c r="M28" s="67"/>
      <c r="N28" s="41">
        <f t="shared" si="2"/>
        <v>0</v>
      </c>
      <c r="O28" s="60"/>
      <c r="P28" s="61"/>
      <c r="Q28" s="20">
        <f t="shared" si="4"/>
        <v>0</v>
      </c>
      <c r="R28" s="166"/>
      <c r="S28" s="33" t="str">
        <f t="shared" si="5"/>
        <v/>
      </c>
      <c r="T28" s="64"/>
    </row>
    <row r="29" spans="2:20" ht="18" customHeight="1">
      <c r="B29" s="10">
        <v>20</v>
      </c>
      <c r="C29" s="159"/>
      <c r="D29" s="160"/>
      <c r="E29" s="161"/>
      <c r="F29" s="80"/>
      <c r="G29" s="81"/>
      <c r="H29" s="38">
        <v>11000</v>
      </c>
      <c r="I29" s="26" t="str">
        <f t="shared" si="0"/>
        <v/>
      </c>
      <c r="J29" s="57"/>
      <c r="K29" s="9">
        <f t="shared" si="1"/>
        <v>160</v>
      </c>
      <c r="L29" s="26">
        <f t="shared" si="3"/>
        <v>0</v>
      </c>
      <c r="M29" s="67"/>
      <c r="N29" s="41">
        <f t="shared" si="2"/>
        <v>0</v>
      </c>
      <c r="O29" s="60"/>
      <c r="P29" s="61"/>
      <c r="Q29" s="20">
        <f t="shared" si="4"/>
        <v>0</v>
      </c>
      <c r="R29" s="166"/>
      <c r="S29" s="33" t="str">
        <f t="shared" si="5"/>
        <v/>
      </c>
      <c r="T29" s="64"/>
    </row>
    <row r="30" spans="2:20" ht="18" customHeight="1">
      <c r="B30" s="10">
        <v>21</v>
      </c>
      <c r="C30" s="159"/>
      <c r="D30" s="160"/>
      <c r="E30" s="161"/>
      <c r="F30" s="80"/>
      <c r="G30" s="81"/>
      <c r="H30" s="38">
        <v>11000</v>
      </c>
      <c r="I30" s="26" t="str">
        <f t="shared" si="0"/>
        <v/>
      </c>
      <c r="J30" s="57"/>
      <c r="K30" s="9">
        <f t="shared" si="1"/>
        <v>160</v>
      </c>
      <c r="L30" s="26">
        <f t="shared" si="3"/>
        <v>0</v>
      </c>
      <c r="M30" s="67"/>
      <c r="N30" s="41">
        <f t="shared" si="2"/>
        <v>0</v>
      </c>
      <c r="O30" s="60"/>
      <c r="P30" s="61"/>
      <c r="Q30" s="20">
        <f t="shared" si="4"/>
        <v>0</v>
      </c>
      <c r="R30" s="166"/>
      <c r="S30" s="33" t="str">
        <f t="shared" si="5"/>
        <v/>
      </c>
      <c r="T30" s="64"/>
    </row>
    <row r="31" spans="2:20" ht="18" customHeight="1">
      <c r="B31" s="10">
        <v>22</v>
      </c>
      <c r="C31" s="159"/>
      <c r="D31" s="160"/>
      <c r="E31" s="161"/>
      <c r="F31" s="80"/>
      <c r="G31" s="81"/>
      <c r="H31" s="38">
        <v>11000</v>
      </c>
      <c r="I31" s="26" t="str">
        <f t="shared" si="0"/>
        <v/>
      </c>
      <c r="J31" s="57"/>
      <c r="K31" s="9">
        <f t="shared" si="1"/>
        <v>160</v>
      </c>
      <c r="L31" s="26">
        <f t="shared" si="3"/>
        <v>0</v>
      </c>
      <c r="M31" s="67"/>
      <c r="N31" s="41">
        <f t="shared" si="2"/>
        <v>0</v>
      </c>
      <c r="O31" s="60"/>
      <c r="P31" s="61"/>
      <c r="Q31" s="20">
        <f t="shared" si="4"/>
        <v>0</v>
      </c>
      <c r="R31" s="166"/>
      <c r="S31" s="33" t="str">
        <f t="shared" si="5"/>
        <v/>
      </c>
      <c r="T31" s="64"/>
    </row>
    <row r="32" spans="2:20" ht="18" customHeight="1">
      <c r="B32" s="10">
        <v>23</v>
      </c>
      <c r="C32" s="159"/>
      <c r="D32" s="160"/>
      <c r="E32" s="161"/>
      <c r="F32" s="80"/>
      <c r="G32" s="81"/>
      <c r="H32" s="38">
        <v>11000</v>
      </c>
      <c r="I32" s="26" t="str">
        <f t="shared" si="0"/>
        <v/>
      </c>
      <c r="J32" s="57"/>
      <c r="K32" s="9">
        <f t="shared" si="1"/>
        <v>160</v>
      </c>
      <c r="L32" s="26">
        <f t="shared" si="3"/>
        <v>0</v>
      </c>
      <c r="M32" s="67"/>
      <c r="N32" s="41">
        <f t="shared" si="2"/>
        <v>0</v>
      </c>
      <c r="O32" s="60"/>
      <c r="P32" s="61"/>
      <c r="Q32" s="20">
        <f t="shared" si="4"/>
        <v>0</v>
      </c>
      <c r="R32" s="166"/>
      <c r="S32" s="33" t="str">
        <f t="shared" si="5"/>
        <v/>
      </c>
      <c r="T32" s="64"/>
    </row>
    <row r="33" spans="2:20" ht="18" customHeight="1">
      <c r="B33" s="10">
        <v>24</v>
      </c>
      <c r="C33" s="159"/>
      <c r="D33" s="160"/>
      <c r="E33" s="161"/>
      <c r="F33" s="80"/>
      <c r="G33" s="81"/>
      <c r="H33" s="38">
        <v>11000</v>
      </c>
      <c r="I33" s="26" t="str">
        <f t="shared" si="0"/>
        <v/>
      </c>
      <c r="J33" s="57"/>
      <c r="K33" s="9">
        <f t="shared" si="1"/>
        <v>160</v>
      </c>
      <c r="L33" s="26">
        <f t="shared" si="3"/>
        <v>0</v>
      </c>
      <c r="M33" s="67"/>
      <c r="N33" s="41">
        <f t="shared" si="2"/>
        <v>0</v>
      </c>
      <c r="O33" s="60"/>
      <c r="P33" s="61"/>
      <c r="Q33" s="20">
        <f t="shared" si="4"/>
        <v>0</v>
      </c>
      <c r="R33" s="166"/>
      <c r="S33" s="33" t="str">
        <f t="shared" si="5"/>
        <v/>
      </c>
      <c r="T33" s="64"/>
    </row>
    <row r="34" spans="2:20" ht="18" customHeight="1">
      <c r="B34" s="10">
        <v>25</v>
      </c>
      <c r="C34" s="159"/>
      <c r="D34" s="160"/>
      <c r="E34" s="161"/>
      <c r="F34" s="80"/>
      <c r="G34" s="81"/>
      <c r="H34" s="38">
        <v>11000</v>
      </c>
      <c r="I34" s="26" t="str">
        <f t="shared" si="0"/>
        <v/>
      </c>
      <c r="J34" s="57"/>
      <c r="K34" s="9">
        <f t="shared" si="1"/>
        <v>160</v>
      </c>
      <c r="L34" s="26">
        <f t="shared" si="3"/>
        <v>0</v>
      </c>
      <c r="M34" s="67"/>
      <c r="N34" s="41">
        <f t="shared" si="2"/>
        <v>0</v>
      </c>
      <c r="O34" s="60"/>
      <c r="P34" s="61"/>
      <c r="Q34" s="20">
        <f t="shared" si="4"/>
        <v>0</v>
      </c>
      <c r="R34" s="166"/>
      <c r="S34" s="33" t="str">
        <f t="shared" si="5"/>
        <v/>
      </c>
      <c r="T34" s="64"/>
    </row>
    <row r="35" spans="2:20" ht="18" customHeight="1">
      <c r="B35" s="10">
        <v>26</v>
      </c>
      <c r="C35" s="159"/>
      <c r="D35" s="160"/>
      <c r="E35" s="161"/>
      <c r="F35" s="80"/>
      <c r="G35" s="81"/>
      <c r="H35" s="38">
        <v>11000</v>
      </c>
      <c r="I35" s="26" t="str">
        <f t="shared" si="0"/>
        <v/>
      </c>
      <c r="J35" s="57"/>
      <c r="K35" s="9">
        <f t="shared" si="1"/>
        <v>160</v>
      </c>
      <c r="L35" s="26">
        <f>IFERROR(ROUND(J35/K35,1),"")</f>
        <v>0</v>
      </c>
      <c r="M35" s="67"/>
      <c r="N35" s="41">
        <f t="shared" si="2"/>
        <v>0</v>
      </c>
      <c r="O35" s="60"/>
      <c r="P35" s="61"/>
      <c r="Q35" s="20">
        <f t="shared" si="4"/>
        <v>0</v>
      </c>
      <c r="R35" s="166"/>
      <c r="S35" s="33" t="str">
        <f t="shared" si="5"/>
        <v/>
      </c>
      <c r="T35" s="64"/>
    </row>
    <row r="36" spans="2:20" ht="18" customHeight="1">
      <c r="B36" s="10">
        <v>27</v>
      </c>
      <c r="C36" s="159"/>
      <c r="D36" s="160"/>
      <c r="E36" s="161"/>
      <c r="F36" s="80"/>
      <c r="G36" s="81"/>
      <c r="H36" s="38">
        <v>11000</v>
      </c>
      <c r="I36" s="26" t="str">
        <f t="shared" si="0"/>
        <v/>
      </c>
      <c r="J36" s="57"/>
      <c r="K36" s="9">
        <f t="shared" si="1"/>
        <v>160</v>
      </c>
      <c r="L36" s="26">
        <f t="shared" si="3"/>
        <v>0</v>
      </c>
      <c r="M36" s="67"/>
      <c r="N36" s="41">
        <f t="shared" si="2"/>
        <v>0</v>
      </c>
      <c r="O36" s="60"/>
      <c r="P36" s="61"/>
      <c r="Q36" s="20">
        <f t="shared" si="4"/>
        <v>0</v>
      </c>
      <c r="R36" s="166"/>
      <c r="S36" s="33" t="str">
        <f t="shared" si="5"/>
        <v/>
      </c>
      <c r="T36" s="64"/>
    </row>
    <row r="37" spans="2:20" ht="18" customHeight="1">
      <c r="B37" s="10">
        <v>28</v>
      </c>
      <c r="C37" s="159"/>
      <c r="D37" s="160"/>
      <c r="E37" s="161"/>
      <c r="F37" s="80"/>
      <c r="G37" s="81"/>
      <c r="H37" s="38">
        <v>11000</v>
      </c>
      <c r="I37" s="26" t="str">
        <f t="shared" si="0"/>
        <v/>
      </c>
      <c r="J37" s="57"/>
      <c r="K37" s="9">
        <f t="shared" si="1"/>
        <v>160</v>
      </c>
      <c r="L37" s="26">
        <f t="shared" si="3"/>
        <v>0</v>
      </c>
      <c r="M37" s="67"/>
      <c r="N37" s="41">
        <f t="shared" si="2"/>
        <v>0</v>
      </c>
      <c r="O37" s="60"/>
      <c r="P37" s="61"/>
      <c r="Q37" s="20">
        <f t="shared" si="4"/>
        <v>0</v>
      </c>
      <c r="R37" s="166"/>
      <c r="S37" s="33" t="str">
        <f t="shared" si="5"/>
        <v/>
      </c>
      <c r="T37" s="64"/>
    </row>
    <row r="38" spans="2:20" ht="18" customHeight="1">
      <c r="B38" s="10">
        <v>29</v>
      </c>
      <c r="C38" s="159"/>
      <c r="D38" s="160"/>
      <c r="E38" s="161"/>
      <c r="F38" s="80"/>
      <c r="G38" s="81"/>
      <c r="H38" s="38">
        <v>11000</v>
      </c>
      <c r="I38" s="26" t="str">
        <f t="shared" si="0"/>
        <v/>
      </c>
      <c r="J38" s="57"/>
      <c r="K38" s="9">
        <f t="shared" si="1"/>
        <v>160</v>
      </c>
      <c r="L38" s="26">
        <f t="shared" si="3"/>
        <v>0</v>
      </c>
      <c r="M38" s="67"/>
      <c r="N38" s="41">
        <f t="shared" si="2"/>
        <v>0</v>
      </c>
      <c r="O38" s="60"/>
      <c r="P38" s="61"/>
      <c r="Q38" s="20">
        <f t="shared" si="4"/>
        <v>0</v>
      </c>
      <c r="R38" s="166"/>
      <c r="S38" s="33" t="str">
        <f t="shared" si="5"/>
        <v/>
      </c>
      <c r="T38" s="64"/>
    </row>
    <row r="39" spans="2:20" ht="18" customHeight="1" thickBot="1">
      <c r="B39" s="10">
        <v>30</v>
      </c>
      <c r="C39" s="159"/>
      <c r="D39" s="160"/>
      <c r="E39" s="161"/>
      <c r="F39" s="80"/>
      <c r="G39" s="81"/>
      <c r="H39" s="38">
        <v>11000</v>
      </c>
      <c r="I39" s="26" t="str">
        <f t="shared" si="0"/>
        <v/>
      </c>
      <c r="J39" s="57"/>
      <c r="K39" s="9">
        <f t="shared" si="1"/>
        <v>160</v>
      </c>
      <c r="L39" s="26">
        <f t="shared" si="3"/>
        <v>0</v>
      </c>
      <c r="M39" s="67"/>
      <c r="N39" s="41">
        <f t="shared" si="2"/>
        <v>0</v>
      </c>
      <c r="O39" s="60"/>
      <c r="P39" s="61"/>
      <c r="Q39" s="20">
        <f t="shared" si="4"/>
        <v>0</v>
      </c>
      <c r="R39" s="167"/>
      <c r="S39" s="33" t="str">
        <f t="shared" si="5"/>
        <v/>
      </c>
      <c r="T39" s="64"/>
    </row>
    <row r="40" spans="2:20" ht="18" customHeight="1" thickBot="1">
      <c r="B40" s="162" t="s">
        <v>32</v>
      </c>
      <c r="C40" s="163"/>
      <c r="D40" s="163"/>
      <c r="E40" s="163"/>
      <c r="F40" s="163"/>
      <c r="G40" s="164"/>
      <c r="H40" s="66"/>
      <c r="I40" s="39">
        <f>SUM(I10:I39)</f>
        <v>2</v>
      </c>
      <c r="J40" s="53"/>
      <c r="K40" s="35"/>
      <c r="L40" s="37">
        <f>SUM(L10:L39)</f>
        <v>3.3</v>
      </c>
      <c r="M40" s="30">
        <f t="shared" ref="M40:Q40" si="6">SUM(M10:M39)</f>
        <v>46</v>
      </c>
      <c r="N40" s="21">
        <f t="shared" si="6"/>
        <v>413600</v>
      </c>
      <c r="O40" s="21">
        <f t="shared" si="6"/>
        <v>376000</v>
      </c>
      <c r="P40" s="11">
        <f t="shared" si="6"/>
        <v>376000</v>
      </c>
      <c r="Q40" s="22">
        <f t="shared" si="6"/>
        <v>0</v>
      </c>
      <c r="R40" s="77">
        <v>55000</v>
      </c>
      <c r="S40" s="34">
        <f t="shared" si="5"/>
        <v>8174</v>
      </c>
      <c r="T40" s="54"/>
    </row>
    <row r="41" spans="2:20" ht="18" customHeight="1">
      <c r="B41" s="1" t="s">
        <v>21</v>
      </c>
    </row>
    <row r="42" spans="2:20" ht="18" customHeight="1">
      <c r="B42" s="1" t="s">
        <v>23</v>
      </c>
    </row>
    <row r="43" spans="2:20" ht="18" customHeight="1">
      <c r="B43" s="28" t="s">
        <v>24</v>
      </c>
    </row>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sheetData>
  <sheetProtection algorithmName="SHA-512" hashValue="1CGGU6ux6SLyvo63Ax6oGvFCA+AtxtKmku7qSvGxa5bgnX0YSi5MjQcucjmAWXpmZL6hZNEFMCwHr7SeqpjbZA==" saltValue="6rbImf5taytc7MT99McSBQ==" spinCount="100000" sheet="1" formatCells="0"/>
  <mergeCells count="47">
    <mergeCell ref="C38:E38"/>
    <mergeCell ref="C39:E39"/>
    <mergeCell ref="B40:G40"/>
    <mergeCell ref="C32:E32"/>
    <mergeCell ref="C33:E33"/>
    <mergeCell ref="C34:E34"/>
    <mergeCell ref="C35:E35"/>
    <mergeCell ref="C36:E36"/>
    <mergeCell ref="C37:E37"/>
    <mergeCell ref="C31:E31"/>
    <mergeCell ref="C20:E20"/>
    <mergeCell ref="C21:E21"/>
    <mergeCell ref="C22:E22"/>
    <mergeCell ref="C23:E23"/>
    <mergeCell ref="C24:E24"/>
    <mergeCell ref="C25:E25"/>
    <mergeCell ref="C26:E26"/>
    <mergeCell ref="C27:E27"/>
    <mergeCell ref="C28:E28"/>
    <mergeCell ref="C29:E29"/>
    <mergeCell ref="C30:E30"/>
    <mergeCell ref="C19:E19"/>
    <mergeCell ref="N7:N8"/>
    <mergeCell ref="R7:R8"/>
    <mergeCell ref="S7:S8"/>
    <mergeCell ref="T7:T8"/>
    <mergeCell ref="C9:E9"/>
    <mergeCell ref="R9:R39"/>
    <mergeCell ref="C10:E10"/>
    <mergeCell ref="C11:E11"/>
    <mergeCell ref="C12:E12"/>
    <mergeCell ref="C13:E13"/>
    <mergeCell ref="C14:E14"/>
    <mergeCell ref="C15:E15"/>
    <mergeCell ref="C16:E16"/>
    <mergeCell ref="C17:E17"/>
    <mergeCell ref="C18:E18"/>
    <mergeCell ref="B3:T3"/>
    <mergeCell ref="S5:T5"/>
    <mergeCell ref="B7:B8"/>
    <mergeCell ref="C7:E8"/>
    <mergeCell ref="F7:F8"/>
    <mergeCell ref="G7:G8"/>
    <mergeCell ref="H7:H8"/>
    <mergeCell ref="I7:I8"/>
    <mergeCell ref="J7:L7"/>
    <mergeCell ref="M7:M8"/>
  </mergeCells>
  <phoneticPr fontId="1"/>
  <dataValidations count="3">
    <dataValidation type="list" allowBlank="1" showInputMessage="1" showErrorMessage="1" sqref="M10:M39" xr:uid="{DC9A461F-E0E0-4C48-9047-44AF524D343B}">
      <formula1>"1,2,3,4,5,6,7,8,9,10,11,12"</formula1>
    </dataValidation>
    <dataValidation type="list" allowBlank="1" showInputMessage="1" showErrorMessage="1" sqref="F10:F39" xr:uid="{144F9E95-8376-4824-9427-6927F3FAB65A}">
      <formula1>"放課後児童支援員,補助員,育成支援の周辺業務を行う職員,その他"</formula1>
    </dataValidation>
    <dataValidation type="list" allowBlank="1" showInputMessage="1" showErrorMessage="1" sqref="G10:G39" xr:uid="{70894106-5A92-43F3-B9BE-04150429A952}">
      <formula1>"常勤職員,非常勤職員"</formula1>
    </dataValidation>
  </dataValidations>
  <printOptions horizontalCentered="1"/>
  <pageMargins left="0.23622047244094491" right="0.23622047244094491" top="0.55118110236220474" bottom="0.55118110236220474" header="0.31496062992125984" footer="0.31496062992125984"/>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B1:C651"/>
  <sheetViews>
    <sheetView zoomScaleNormal="100" workbookViewId="0">
      <selection activeCell="N24" sqref="N24"/>
    </sheetView>
  </sheetViews>
  <sheetFormatPr defaultRowHeight="12.75"/>
  <cols>
    <col min="1" max="1" width="2.625" style="1" customWidth="1"/>
    <col min="2" max="2" width="25.75" style="4" customWidth="1"/>
    <col min="3" max="3" width="59.125" style="4" customWidth="1"/>
    <col min="4" max="171" width="2.625" style="1" customWidth="1"/>
    <col min="172" max="16384" width="9" style="1"/>
  </cols>
  <sheetData>
    <row r="1" spans="2:3" ht="18" customHeight="1">
      <c r="B1" s="29" t="s">
        <v>36</v>
      </c>
    </row>
    <row r="2" spans="2:3" ht="18" customHeight="1"/>
    <row r="3" spans="2:3" ht="18" customHeight="1"/>
    <row r="4" spans="2:3" ht="30" customHeight="1">
      <c r="B4" s="6" t="s">
        <v>25</v>
      </c>
      <c r="C4" s="5" t="s">
        <v>64</v>
      </c>
    </row>
    <row r="5" spans="2:3" ht="30" customHeight="1">
      <c r="B5" s="6" t="s">
        <v>49</v>
      </c>
      <c r="C5" s="5" t="s">
        <v>65</v>
      </c>
    </row>
    <row r="6" spans="2:3" ht="51">
      <c r="B6" s="6" t="s">
        <v>26</v>
      </c>
      <c r="C6" s="5" t="s">
        <v>66</v>
      </c>
    </row>
    <row r="7" spans="2:3" ht="63.75">
      <c r="B7" s="6" t="s">
        <v>27</v>
      </c>
      <c r="C7" s="5" t="s">
        <v>37</v>
      </c>
    </row>
    <row r="8" spans="2:3" ht="51">
      <c r="B8" s="6" t="s">
        <v>28</v>
      </c>
      <c r="C8" s="5" t="s">
        <v>48</v>
      </c>
    </row>
    <row r="9" spans="2:3" ht="30" customHeight="1">
      <c r="B9" s="6" t="s">
        <v>50</v>
      </c>
      <c r="C9" s="5" t="s">
        <v>67</v>
      </c>
    </row>
    <row r="10" spans="2:3" ht="51">
      <c r="B10" s="6" t="s">
        <v>34</v>
      </c>
      <c r="C10" s="5" t="s">
        <v>68</v>
      </c>
    </row>
    <row r="11" spans="2:3" ht="38.25">
      <c r="B11" s="6" t="s">
        <v>33</v>
      </c>
      <c r="C11" s="5" t="s">
        <v>38</v>
      </c>
    </row>
    <row r="12" spans="2:3" ht="102">
      <c r="B12" s="6" t="s">
        <v>29</v>
      </c>
      <c r="C12" s="5" t="s">
        <v>69</v>
      </c>
    </row>
    <row r="13" spans="2:3" ht="76.5">
      <c r="B13" s="6" t="s">
        <v>35</v>
      </c>
      <c r="C13" s="5" t="s">
        <v>70</v>
      </c>
    </row>
    <row r="14" spans="2:3" ht="76.5">
      <c r="B14" s="6" t="s">
        <v>71</v>
      </c>
      <c r="C14" s="5" t="s">
        <v>72</v>
      </c>
    </row>
    <row r="15" spans="2:3" ht="38.25">
      <c r="B15" s="6" t="s">
        <v>56</v>
      </c>
      <c r="C15" s="5" t="s">
        <v>57</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別紙様式１　賃金改善計画書</vt:lpstr>
      <vt:lpstr>別紙様式１　賃金改善計画書　記載例</vt:lpstr>
      <vt:lpstr>別紙様式１別添　賃金改善内訳</vt:lpstr>
      <vt:lpstr>別紙様式１別添　賃金改善内訳　記載例</vt:lpstr>
      <vt:lpstr>参考</vt:lpstr>
      <vt:lpstr>'別紙様式１　賃金改善計画書'!Print_Area</vt:lpstr>
      <vt:lpstr>'別紙様式１　賃金改善計画書　記載例'!Print_Area</vt:lpstr>
      <vt:lpstr>'別紙様式１別添　賃金改善内訳'!Print_Area</vt:lpstr>
      <vt:lpstr>'別紙様式１別添　賃金改善内訳　記載例'!Print_Area</vt:lpstr>
      <vt:lpstr>'別紙様式１別添　賃金改善内訳'!Print_Titles</vt:lpstr>
      <vt:lpstr>'別紙様式１別添　賃金改善内訳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健宏(konno-takehiro)</dc:creator>
  <cp:lastModifiedBy>佐藤　将太</cp:lastModifiedBy>
  <cp:lastPrinted>2026-02-19T02:31:53Z</cp:lastPrinted>
  <dcterms:created xsi:type="dcterms:W3CDTF">2018-01-05T08:28:31Z</dcterms:created>
  <dcterms:modified xsi:type="dcterms:W3CDTF">2026-02-26T10:02:04Z</dcterms:modified>
</cp:coreProperties>
</file>