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56.2.15\share\02青少年\01放課後児童クラブ\01学童保育\02委託契約\R7年度\6 実績報告\1.依頼\様式\"/>
    </mc:Choice>
  </mc:AlternateContent>
  <xr:revisionPtr revIDLastSave="0" documentId="13_ncr:1_{C0B0859B-864A-486E-928C-3E9C9D5596A0}" xr6:coauthVersionLast="47" xr6:coauthVersionMax="47" xr10:uidLastSave="{00000000-0000-0000-0000-000000000000}"/>
  <bookViews>
    <workbookView xWindow="40920" yWindow="5835" windowWidth="29040" windowHeight="15720" tabRatio="910" xr2:uid="{00000000-000D-0000-FFFF-FFFF00000000}"/>
  </bookViews>
  <sheets>
    <sheet name="別紙様式２　事業実績報告書" sheetId="14" r:id="rId1"/>
    <sheet name="別紙様式２　事業実績報告書 (記載例)" sheetId="16" r:id="rId2"/>
    <sheet name="別紙様式２別添１　賃金改善内訳 " sheetId="15" r:id="rId3"/>
    <sheet name="別紙様式２別添１　賃金改善内訳  (記載例)" sheetId="17" r:id="rId4"/>
    <sheet name="参考" sheetId="3" r:id="rId5"/>
  </sheets>
  <definedNames>
    <definedName name="aaaa">#REF!</definedName>
    <definedName name="bbbb">#REF!</definedName>
    <definedName name="_xlnm.Print_Area" localSheetId="0">'別紙様式２　事業実績報告書'!$A$1:$AI$33</definedName>
    <definedName name="_xlnm.Print_Area" localSheetId="1">'別紙様式２　事業実績報告書 (記載例)'!$A$1:$AI$33</definedName>
    <definedName name="_xlnm.Print_Area" localSheetId="2">'別紙様式２別添１　賃金改善内訳 '!$A$1:$T$44</definedName>
    <definedName name="_xlnm.Print_Area" localSheetId="3">'別紙様式２別添１　賃金改善内訳  (記載例)'!$A$1:$T$44</definedName>
    <definedName name="_xlnm.Print_Titles" localSheetId="2">'別紙様式２別添１　賃金改善内訳 '!$1:$5</definedName>
    <definedName name="_xlnm.Print_Titles" localSheetId="3">'別紙様式２別添１　賃金改善内訳  (記載例)'!$1:$5</definedName>
    <definedName name="ss">#REF!</definedName>
    <definedName name="保育所別民改費担当者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8" i="16" l="1"/>
  <c r="R16" i="16"/>
  <c r="R15" i="16"/>
  <c r="R11" i="16"/>
  <c r="S5" i="15"/>
  <c r="S5" i="17"/>
  <c r="Q41" i="17"/>
  <c r="P41" i="17"/>
  <c r="O41" i="17"/>
  <c r="S41" i="17" s="1"/>
  <c r="M41" i="17"/>
  <c r="S40" i="17"/>
  <c r="K40" i="17"/>
  <c r="L40" i="17" s="1"/>
  <c r="N40" i="17" s="1"/>
  <c r="I40" i="17"/>
  <c r="S39" i="17"/>
  <c r="L39" i="17"/>
  <c r="N39" i="17" s="1"/>
  <c r="K39" i="17"/>
  <c r="I39" i="17"/>
  <c r="S38" i="17"/>
  <c r="K38" i="17"/>
  <c r="L38" i="17" s="1"/>
  <c r="N38" i="17" s="1"/>
  <c r="I38" i="17"/>
  <c r="S37" i="17"/>
  <c r="L37" i="17"/>
  <c r="N37" i="17" s="1"/>
  <c r="K37" i="17"/>
  <c r="I37" i="17"/>
  <c r="S36" i="17"/>
  <c r="K36" i="17"/>
  <c r="L36" i="17" s="1"/>
  <c r="N36" i="17" s="1"/>
  <c r="I36" i="17"/>
  <c r="S35" i="17"/>
  <c r="K35" i="17"/>
  <c r="L35" i="17" s="1"/>
  <c r="N35" i="17" s="1"/>
  <c r="I35" i="17"/>
  <c r="S34" i="17"/>
  <c r="K34" i="17"/>
  <c r="L34" i="17" s="1"/>
  <c r="N34" i="17" s="1"/>
  <c r="I34" i="17"/>
  <c r="S33" i="17"/>
  <c r="K33" i="17"/>
  <c r="L33" i="17" s="1"/>
  <c r="N33" i="17" s="1"/>
  <c r="I33" i="17"/>
  <c r="S32" i="17"/>
  <c r="K32" i="17"/>
  <c r="L32" i="17" s="1"/>
  <c r="N32" i="17" s="1"/>
  <c r="I32" i="17"/>
  <c r="S31" i="17"/>
  <c r="L31" i="17"/>
  <c r="N31" i="17" s="1"/>
  <c r="K31" i="17"/>
  <c r="I31" i="17"/>
  <c r="S30" i="17"/>
  <c r="K30" i="17"/>
  <c r="L30" i="17" s="1"/>
  <c r="N30" i="17" s="1"/>
  <c r="I30" i="17"/>
  <c r="S29" i="17"/>
  <c r="L29" i="17"/>
  <c r="N29" i="17" s="1"/>
  <c r="K29" i="17"/>
  <c r="I29" i="17"/>
  <c r="S28" i="17"/>
  <c r="K28" i="17"/>
  <c r="L28" i="17" s="1"/>
  <c r="N28" i="17" s="1"/>
  <c r="I28" i="17"/>
  <c r="S27" i="17"/>
  <c r="K27" i="17"/>
  <c r="L27" i="17" s="1"/>
  <c r="N27" i="17" s="1"/>
  <c r="I27" i="17"/>
  <c r="S26" i="17"/>
  <c r="K26" i="17"/>
  <c r="L26" i="17" s="1"/>
  <c r="N26" i="17" s="1"/>
  <c r="I26" i="17"/>
  <c r="S25" i="17"/>
  <c r="K25" i="17"/>
  <c r="L25" i="17" s="1"/>
  <c r="N25" i="17" s="1"/>
  <c r="I25" i="17"/>
  <c r="S24" i="17"/>
  <c r="K24" i="17"/>
  <c r="L24" i="17" s="1"/>
  <c r="N24" i="17" s="1"/>
  <c r="I24" i="17"/>
  <c r="S23" i="17"/>
  <c r="L23" i="17"/>
  <c r="N23" i="17" s="1"/>
  <c r="K23" i="17"/>
  <c r="I23" i="17"/>
  <c r="S22" i="17"/>
  <c r="K22" i="17"/>
  <c r="L22" i="17" s="1"/>
  <c r="N22" i="17" s="1"/>
  <c r="I22" i="17"/>
  <c r="S21" i="17"/>
  <c r="L21" i="17"/>
  <c r="N21" i="17" s="1"/>
  <c r="K21" i="17"/>
  <c r="I21" i="17"/>
  <c r="S20" i="17"/>
  <c r="K20" i="17"/>
  <c r="L20" i="17" s="1"/>
  <c r="N20" i="17" s="1"/>
  <c r="I20" i="17"/>
  <c r="S19" i="17"/>
  <c r="K19" i="17"/>
  <c r="L19" i="17" s="1"/>
  <c r="N19" i="17" s="1"/>
  <c r="I19" i="17"/>
  <c r="S18" i="17"/>
  <c r="K18" i="17"/>
  <c r="L18" i="17" s="1"/>
  <c r="N18" i="17" s="1"/>
  <c r="I18" i="17"/>
  <c r="S17" i="17"/>
  <c r="K17" i="17"/>
  <c r="L17" i="17" s="1"/>
  <c r="N17" i="17" s="1"/>
  <c r="I17" i="17"/>
  <c r="S16" i="17"/>
  <c r="K16" i="17"/>
  <c r="L16" i="17" s="1"/>
  <c r="N16" i="17" s="1"/>
  <c r="I16" i="17"/>
  <c r="S15" i="17"/>
  <c r="K15" i="17"/>
  <c r="L15" i="17" s="1"/>
  <c r="N15" i="17" s="1"/>
  <c r="I15" i="17"/>
  <c r="S14" i="17"/>
  <c r="K14" i="17"/>
  <c r="L14" i="17" s="1"/>
  <c r="N14" i="17" s="1"/>
  <c r="I14" i="17"/>
  <c r="S13" i="17"/>
  <c r="K13" i="17"/>
  <c r="L13" i="17" s="1"/>
  <c r="N13" i="17" s="1"/>
  <c r="I13" i="17"/>
  <c r="S12" i="17"/>
  <c r="K12" i="17"/>
  <c r="L12" i="17" s="1"/>
  <c r="N12" i="17" s="1"/>
  <c r="I12" i="17"/>
  <c r="S11" i="17"/>
  <c r="K11" i="17"/>
  <c r="L11" i="17" s="1"/>
  <c r="I11" i="17"/>
  <c r="AA31" i="16"/>
  <c r="R17" i="16" l="1"/>
  <c r="AM15" i="16" s="1"/>
  <c r="AM18" i="16"/>
  <c r="I41" i="17"/>
  <c r="N11" i="17"/>
  <c r="N41" i="17" s="1"/>
  <c r="L41" i="17"/>
  <c r="R18" i="14" l="1"/>
  <c r="S11" i="15" l="1"/>
  <c r="K11" i="15"/>
  <c r="K19" i="15" l="1"/>
  <c r="L19" i="15" s="1"/>
  <c r="K18" i="15"/>
  <c r="L18" i="15" s="1"/>
  <c r="K17" i="15"/>
  <c r="L17" i="15" s="1"/>
  <c r="K16" i="15"/>
  <c r="L16" i="15" s="1"/>
  <c r="K15" i="15"/>
  <c r="L15" i="15" s="1"/>
  <c r="K14" i="15"/>
  <c r="L14" i="15" s="1"/>
  <c r="K13" i="15"/>
  <c r="L13" i="15" s="1"/>
  <c r="K12" i="15"/>
  <c r="L12" i="15" s="1"/>
  <c r="L11" i="15"/>
  <c r="K40" i="15"/>
  <c r="L40" i="15" s="1"/>
  <c r="K39" i="15"/>
  <c r="L39" i="15" s="1"/>
  <c r="K38" i="15"/>
  <c r="L38" i="15" s="1"/>
  <c r="K37" i="15"/>
  <c r="L37" i="15" s="1"/>
  <c r="K36" i="15"/>
  <c r="L36" i="15" s="1"/>
  <c r="K35" i="15"/>
  <c r="L35" i="15" s="1"/>
  <c r="K34" i="15"/>
  <c r="L34" i="15" s="1"/>
  <c r="K33" i="15"/>
  <c r="L33" i="15" s="1"/>
  <c r="K32" i="15"/>
  <c r="L32" i="15" s="1"/>
  <c r="K31" i="15"/>
  <c r="L31" i="15" s="1"/>
  <c r="K30" i="15"/>
  <c r="L30" i="15" s="1"/>
  <c r="K29" i="15"/>
  <c r="L29" i="15" s="1"/>
  <c r="K28" i="15"/>
  <c r="L28" i="15" s="1"/>
  <c r="K27" i="15"/>
  <c r="L27" i="15" s="1"/>
  <c r="K26" i="15"/>
  <c r="L26" i="15" s="1"/>
  <c r="K25" i="15"/>
  <c r="L25" i="15" s="1"/>
  <c r="K24" i="15"/>
  <c r="L24" i="15" s="1"/>
  <c r="K23" i="15"/>
  <c r="L23" i="15" s="1"/>
  <c r="K22" i="15"/>
  <c r="L22" i="15" s="1"/>
  <c r="K21" i="15"/>
  <c r="L21" i="15" s="1"/>
  <c r="K20" i="15"/>
  <c r="L20" i="15" s="1"/>
  <c r="L41" i="15" l="1"/>
  <c r="M41" i="15"/>
  <c r="I1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41" i="15" l="1"/>
  <c r="S40" i="15" l="1"/>
  <c r="S39" i="15"/>
  <c r="S38" i="15"/>
  <c r="S37" i="15"/>
  <c r="S36" i="15"/>
  <c r="S35" i="15"/>
  <c r="S34" i="15"/>
  <c r="S33" i="15"/>
  <c r="S32" i="15"/>
  <c r="S31" i="15"/>
  <c r="S30" i="15"/>
  <c r="S29" i="15"/>
  <c r="S28" i="15"/>
  <c r="S27" i="15"/>
  <c r="S26" i="15"/>
  <c r="S25" i="15"/>
  <c r="S24" i="15"/>
  <c r="S23" i="15"/>
  <c r="S22" i="15"/>
  <c r="S21" i="15"/>
  <c r="S20" i="15"/>
  <c r="S19" i="15"/>
  <c r="S18" i="15"/>
  <c r="S17" i="15"/>
  <c r="S16" i="15"/>
  <c r="S15" i="15"/>
  <c r="S14" i="15"/>
  <c r="S13" i="15"/>
  <c r="S12" i="15"/>
  <c r="P41" i="15" l="1"/>
  <c r="R16" i="14" s="1"/>
  <c r="O41" i="15"/>
  <c r="R15" i="14" s="1"/>
  <c r="AA31" i="14"/>
  <c r="R17" i="14" l="1"/>
  <c r="AM15" i="14" s="1"/>
  <c r="S41" i="15"/>
  <c r="Q41" i="15"/>
  <c r="N23" i="15" l="1"/>
  <c r="N18" i="15"/>
  <c r="N24" i="15"/>
  <c r="N30" i="15"/>
  <c r="N31" i="15"/>
  <c r="N25" i="15"/>
  <c r="N12" i="15"/>
  <c r="N36" i="15"/>
  <c r="N38" i="15"/>
  <c r="N17" i="15"/>
  <c r="N28" i="15"/>
  <c r="N14" i="15"/>
  <c r="N15" i="15"/>
  <c r="N20" i="15"/>
  <c r="N21" i="15"/>
  <c r="N34" i="15"/>
  <c r="N33" i="15"/>
  <c r="N32" i="15"/>
  <c r="N29" i="15"/>
  <c r="N13" i="15"/>
  <c r="N37" i="15"/>
  <c r="N16" i="15"/>
  <c r="N26" i="15"/>
  <c r="N40" i="15"/>
  <c r="N27" i="15"/>
  <c r="N19" i="15"/>
  <c r="N35" i="15"/>
  <c r="N22" i="15"/>
  <c r="N11" i="15"/>
  <c r="N39" i="15"/>
  <c r="N41" i="15" l="1"/>
  <c r="R11" i="14" s="1"/>
  <c r="AM1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200-000002000000}">
      <text>
        <r>
          <rPr>
            <b/>
            <sz val="9"/>
            <color indexed="81"/>
            <rFont val="MS P ゴシック"/>
            <family val="3"/>
            <charset val="128"/>
          </rPr>
          <t>「周知していない」を選択した場合は対象外</t>
        </r>
      </text>
    </comment>
    <comment ref="R22" authorId="0" shapeId="0" xr:uid="{00000000-0006-0000-0200-000003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43E5A111-0102-4443-8278-FB33304F33A8}">
      <text>
        <r>
          <rPr>
            <b/>
            <sz val="9"/>
            <color indexed="81"/>
            <rFont val="MS P ゴシック"/>
            <family val="3"/>
            <charset val="128"/>
          </rPr>
          <t>「周知していない」を選択した場合は対象外</t>
        </r>
      </text>
    </comment>
    <comment ref="R22" authorId="0" shapeId="0" xr:uid="{FE8E96EA-46EE-44CE-A3B4-8172F23A0446}">
      <text>
        <r>
          <rPr>
            <b/>
            <sz val="9"/>
            <color indexed="81"/>
            <rFont val="MS P ゴシック"/>
            <family val="3"/>
            <charset val="128"/>
          </rPr>
          <t>「継続しない」を選択した場合は対象外</t>
        </r>
      </text>
    </comment>
  </commentList>
</comments>
</file>

<file path=xl/sharedStrings.xml><?xml version="1.0" encoding="utf-8"?>
<sst xmlns="http://schemas.openxmlformats.org/spreadsheetml/2006/main" count="177" uniqueCount="94">
  <si>
    <t>市町村名</t>
    <rPh sb="0" eb="3">
      <t>シチョウソン</t>
    </rPh>
    <rPh sb="3" eb="4">
      <t>メイ</t>
    </rPh>
    <phoneticPr fontId="1"/>
  </si>
  <si>
    <t>：</t>
    <phoneticPr fontId="1"/>
  </si>
  <si>
    <t>放課後児童クラブ名（支援の単位名）</t>
    <rPh sb="0" eb="3">
      <t>ホウカゴ</t>
    </rPh>
    <rPh sb="3" eb="5">
      <t>ジドウ</t>
    </rPh>
    <rPh sb="8" eb="9">
      <t>メイ</t>
    </rPh>
    <rPh sb="10" eb="12">
      <t>シエン</t>
    </rPh>
    <rPh sb="13" eb="15">
      <t>タンイ</t>
    </rPh>
    <rPh sb="15" eb="16">
      <t>メイ</t>
    </rPh>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</si>
  <si>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</si>
  <si>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</si>
  <si>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</si>
  <si>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</si>
  <si>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</si>
  <si>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</si>
  <si>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円</t>
    <rPh sb="0" eb="1">
      <t>エン</t>
    </rPh>
    <phoneticPr fontId="1"/>
  </si>
  <si>
    <t>２．賃金改善額</t>
    <rPh sb="2" eb="4">
      <t>チンギン</t>
    </rPh>
    <rPh sb="4" eb="6">
      <t>カイゼン</t>
    </rPh>
    <rPh sb="6" eb="7">
      <t>ガク</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</si>
  <si>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</si>
  <si>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　※「×」の場合は事業の対象外</t>
    <rPh sb="6" eb="8">
      <t>バアイ</t>
    </rPh>
    <rPh sb="9" eb="11">
      <t>ジギョウ</t>
    </rPh>
    <rPh sb="12" eb="15">
      <t>タイショウガイ</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</si>
  <si>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</si>
  <si>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</si>
  <si>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</si>
  <si>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※黄色のセルについて記入をお願いいたします。</t>
    <rPh sb="1" eb="3">
      <t>キイロ</t>
    </rPh>
    <rPh sb="10" eb="12">
      <t>キニュウ</t>
    </rPh>
    <rPh sb="14" eb="15">
      <t>ネガ</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</si>
  <si>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</si>
  <si>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</si>
  <si>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放課後児童クラブ名（支援単位名）</t>
    <rPh sb="0" eb="3">
      <t>ホウカゴ</t>
    </rPh>
    <rPh sb="3" eb="5">
      <t>ジドウ</t>
    </rPh>
    <rPh sb="8" eb="9">
      <t>メイ</t>
    </rPh>
    <rPh sb="10" eb="12">
      <t>シエン</t>
    </rPh>
    <rPh sb="12" eb="14">
      <t>タンイ</t>
    </rPh>
    <rPh sb="14" eb="15">
      <t>メイ</t>
    </rPh>
    <phoneticPr fontId="1"/>
  </si>
  <si>
    <t>代表者名</t>
    <rPh sb="0" eb="3">
      <t>ダイヒョウシャ</t>
    </rPh>
    <rPh sb="3" eb="4">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</si>
  <si>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</si>
  <si>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</si>
  <si>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</si>
  <si>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</si>
  <si>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</si>
  <si>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</si>
  <si>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</si>
  <si>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</si>
  <si>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</si>
  <si>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</si>
  <si>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</si>
  <si>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⑮備考</t>
    <rPh sb="1" eb="3">
      <t>ビコウ</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</si>
  <si>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</si>
  <si>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</si>
  <si>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</si>
  <si>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</si>
  <si>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</si>
  <si>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合計</t>
    <rPh sb="0" eb="2">
      <t>ゴウケイ</t>
    </rPh>
    <phoneticPr fontId="1"/>
  </si>
  <si>
    <t>※黄色のセルについて記入をお願いします。</t>
    <rPh sb="1" eb="3">
      <t>キイロ</t>
    </rPh>
    <rPh sb="10" eb="12">
      <t>キニュウ</t>
    </rPh>
    <rPh sb="14" eb="15">
      <t>ネガ</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</si>
  <si>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</si>
  <si>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</si>
  <si>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別紙様式２</t>
    <rPh sb="0" eb="2">
      <t>ベッシ</t>
    </rPh>
    <rPh sb="2" eb="4">
      <t>ヨウシキ</t>
    </rPh>
    <phoneticPr fontId="1"/>
  </si>
  <si>
    <t>放課後児童支援員等処遇改善事業（月額9,000円相当賃金改善）　賃金改善実績報告書</t>
    <rPh sb="32" eb="34">
      <t>チンギン</t>
    </rPh>
    <rPh sb="34" eb="36">
      <t>カイゼン</t>
    </rPh>
    <rPh sb="36" eb="38">
      <t>ジッセキ</t>
    </rPh>
    <rPh sb="38" eb="41">
      <t>ホウコクショ</t>
    </rPh>
    <phoneticPr fontId="1"/>
  </si>
  <si>
    <t>③　賃金改善額</t>
    <rPh sb="2" eb="4">
      <t>チンギン</t>
    </rPh>
    <rPh sb="4" eb="6">
      <t>カイゼン</t>
    </rPh>
    <rPh sb="6" eb="7">
      <t>ガク</t>
    </rPh>
    <phoneticPr fontId="1"/>
  </si>
  <si>
    <t>④　うち、基本給又は決まって毎月
　　支払う手当による賃金改善額</t>
    <phoneticPr fontId="1"/>
  </si>
  <si>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1"/>
  </si>
  <si>
    <t>⑩賃金改善額（令和　年度の総額）</t>
    <rPh sb="1" eb="3">
      <t>チンギン</t>
    </rPh>
    <rPh sb="3" eb="5">
      <t>カイゼン</t>
    </rPh>
    <rPh sb="5" eb="6">
      <t>ガク</t>
    </rPh>
    <rPh sb="7" eb="9">
      <t>レイワ</t>
    </rPh>
    <rPh sb="10" eb="12">
      <t>ネンド</t>
    </rPh>
    <rPh sb="13" eb="15">
      <t>ソウガク</t>
    </rPh>
    <phoneticPr fontId="1"/>
  </si>
  <si>
    <t>⑭１月当たりの平均賃金改善額</t>
    <rPh sb="2" eb="3">
      <t>ガツ</t>
    </rPh>
    <rPh sb="3" eb="4">
      <t>ア</t>
    </rPh>
    <rPh sb="7" eb="9">
      <t>ヘイキン</t>
    </rPh>
    <rPh sb="9" eb="11">
      <t>チンギン</t>
    </rPh>
    <rPh sb="11" eb="13">
      <t>カイゼン</t>
    </rPh>
    <rPh sb="13" eb="14">
      <t>ガク</t>
    </rPh>
    <phoneticPr fontId="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</si>
  <si>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</si>
  <si>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</si>
  <si>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</si>
  <si>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</si>
  <si>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</si>
  <si>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</si>
  <si>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</si>
  <si>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</si>
  <si>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</si>
  <si>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</si>
  <si>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</si>
  <si>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</si>
  <si>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</si>
  <si>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</si>
  <si>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</si>
  <si>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</si>
  <si>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</si>
  <si>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</si>
  <si>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</si>
  <si>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</si>
  <si>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</si>
  <si>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</si>
  <si>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</si>
  <si>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</si>
  <si>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</si>
  <si>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函館市</t>
    <rPh sb="0" eb="3">
      <t>ハコダテシ</t>
    </rPh>
    <phoneticPr fontId="1"/>
  </si>
  <si>
    <t>②　補助基準額（令和７年度）</t>
    <rPh sb="2" eb="4">
      <t>ホジョ</t>
    </rPh>
    <rPh sb="4" eb="6">
      <t>キジュン</t>
    </rPh>
    <rPh sb="6" eb="7">
      <t>ガク</t>
    </rPh>
    <rPh sb="8" eb="10">
      <t>レイワ</t>
    </rPh>
    <rPh sb="11" eb="13">
      <t>ネンド</t>
    </rPh>
    <phoneticPr fontId="1"/>
  </si>
  <si>
    <t>令和７年度</t>
    <rPh sb="0" eb="2">
      <t>レイワ</t>
    </rPh>
    <rPh sb="3" eb="5">
      <t>ネンド</t>
    </rPh>
    <phoneticPr fontId="1"/>
  </si>
  <si>
    <t>共同学童保育所○○クラブ（クラス１）</t>
    <rPh sb="0" eb="9">
      <t>キョウドウガクドウホイクショマルマル</t>
    </rPh>
    <phoneticPr fontId="1"/>
  </si>
  <si>
    <t>周知している</t>
  </si>
  <si>
    <t>継続する</t>
  </si>
  <si>
    <t>理事長　函館　一郎</t>
    <rPh sb="0" eb="3">
      <t>リジチョウ</t>
    </rPh>
    <rPh sb="4" eb="6">
      <t>ハコダテ</t>
    </rPh>
    <rPh sb="7" eb="9">
      <t>イチロウ</t>
    </rPh>
    <phoneticPr fontId="1"/>
  </si>
  <si>
    <t>（令和７年度）</t>
    <rPh sb="1" eb="3">
      <t>レイワ</t>
    </rPh>
    <rPh sb="4" eb="6">
      <t>ネンド</t>
    </rPh>
    <phoneticPr fontId="1"/>
  </si>
  <si>
    <t>函館　太郎</t>
    <rPh sb="0" eb="2">
      <t>ハコダテ</t>
    </rPh>
    <rPh sb="3" eb="5">
      <t>タロウ</t>
    </rPh>
    <phoneticPr fontId="1"/>
  </si>
  <si>
    <t>放課後児童支援員</t>
  </si>
  <si>
    <t>常勤職員</t>
  </si>
  <si>
    <t>函館　次郎</t>
    <rPh sb="0" eb="2">
      <t>ハコダテ</t>
    </rPh>
    <rPh sb="3" eb="5">
      <t>ジロウ</t>
    </rPh>
    <phoneticPr fontId="1"/>
  </si>
  <si>
    <t>函館　花子</t>
    <rPh sb="0" eb="2">
      <t>ハコダテ</t>
    </rPh>
    <rPh sb="3" eb="5">
      <t>ハナコ</t>
    </rPh>
    <phoneticPr fontId="1"/>
  </si>
  <si>
    <t>非常勤職員</t>
  </si>
  <si>
    <t>函館　三郎</t>
    <rPh sb="0" eb="2">
      <t>ハコダテ</t>
    </rPh>
    <rPh sb="3" eb="5">
      <t>サブロウ</t>
    </rPh>
    <phoneticPr fontId="1"/>
  </si>
  <si>
    <t>補助員</t>
  </si>
  <si>
    <t>別紙様式２別添１</t>
    <rPh sb="0" eb="2">
      <t>ベッシ</t>
    </rPh>
    <rPh sb="2" eb="4">
      <t>ヨウシキ</t>
    </rPh>
    <rPh sb="5" eb="7">
      <t>ベッテン</t>
    </rPh>
    <phoneticPr fontId="1"/>
  </si>
  <si>
    <t>１月末退職</t>
    <rPh sb="1" eb="2">
      <t>ガツ</t>
    </rPh>
    <rPh sb="2" eb="3">
      <t>マツ</t>
    </rPh>
    <rPh sb="3" eb="5">
      <t>タイショク</t>
    </rPh>
    <phoneticPr fontId="1"/>
  </si>
  <si>
    <t>幼稚園と兼務</t>
    <rPh sb="0" eb="3">
      <t>ヨウチエン</t>
    </rPh>
    <rPh sb="4" eb="6">
      <t>ケンム</t>
    </rPh>
    <phoneticPr fontId="1"/>
  </si>
  <si>
    <t>⑩賃金改善額（令和７年度の総額）</t>
    <rPh sb="1" eb="3">
      <t>チンギン</t>
    </rPh>
    <rPh sb="3" eb="5">
      <t>カイゼン</t>
    </rPh>
    <rPh sb="5" eb="6">
      <t>ガク</t>
    </rPh>
    <rPh sb="7" eb="9">
      <t>レイワ</t>
    </rPh>
    <rPh sb="10" eb="12">
      <t>ネンド</t>
    </rPh>
    <rPh sb="13" eb="15">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</si>
</sst>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
    <numFmt numFmtId="178" formatCode="#,##0&quot;円&quot;;[Red]\-#,##0"/>
    <numFmt numFmtId="179" formatCode="0.0&quot;時間&quot;\ "/>
    <numFmt numFmtId="180" formatCode="#,##0&quot;月&quot;;[Red]\-#,##0"/>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b/>
      <sz val="9"/>
      <color indexed="81"/>
      <name val="MS P ゴシック"/>
      <family val="3"/>
      <charset val="128"/>
    </font>
    <font>
      <sz val="12"/>
      <color theme="1"/>
      <name val="ＤＦ特太ゴシック体"/>
      <family val="3"/>
      <charset val="128"/>
    </font>
    <font>
      <sz val="11"/>
      <color rgb="FFFF0000"/>
      <name val="HG丸ｺﾞｼｯｸM-PRO"/>
      <family val="3"/>
      <charset val="128"/>
    </font>
    <font>
      <sz val="11"/>
      <color rgb="FFFF0000"/>
      <name val="HGｺﾞｼｯｸM"/>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CEF6FE"/>
        <bgColor indexed="64"/>
      </patternFill>
    </fill>
    <fill>
      <patternFill patternType="solid">
        <fgColor rgb="FFD5FB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0" fontId="7" fillId="0" borderId="0"/>
  </cellStyleXfs>
  <cellXfs count="220">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center" vertical="center"/>
    </xf>
    <xf numFmtId="38" fontId="3" fillId="0" borderId="4" xfId="1" applyFont="1" applyBorder="1">
      <alignment vertical="center"/>
    </xf>
    <xf numFmtId="38" fontId="4" fillId="0" borderId="0" xfId="1" applyFont="1">
      <alignmen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176" fontId="3" fillId="0" borderId="0" xfId="2" applyNumberFormat="1" applyFont="1" applyBorder="1" applyAlignment="1">
      <alignment vertical="center"/>
    </xf>
    <xf numFmtId="176" fontId="3" fillId="0" borderId="16" xfId="2" applyNumberFormat="1" applyFont="1" applyBorder="1" applyAlignment="1">
      <alignment vertical="center"/>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8" fontId="3" fillId="2" borderId="1" xfId="1" applyNumberFormat="1" applyFont="1" applyFill="1" applyBorder="1">
      <alignment vertical="center"/>
    </xf>
    <xf numFmtId="179" fontId="3" fillId="0" borderId="1" xfId="0" applyNumberFormat="1" applyFont="1" applyBorder="1">
      <alignment vertical="center"/>
    </xf>
    <xf numFmtId="0" fontId="3" fillId="0" borderId="35" xfId="0" applyFont="1" applyBorder="1" applyAlignment="1">
      <alignment horizontal="center" vertical="center"/>
    </xf>
    <xf numFmtId="178" fontId="3" fillId="0" borderId="27" xfId="0" applyNumberFormat="1" applyFont="1" applyBorder="1">
      <alignment vertical="center"/>
    </xf>
    <xf numFmtId="0" fontId="3" fillId="0" borderId="38" xfId="0" applyFont="1" applyBorder="1" applyAlignment="1">
      <alignment horizontal="center" vertical="center"/>
    </xf>
    <xf numFmtId="0" fontId="4" fillId="0" borderId="12" xfId="0" applyFont="1" applyBorder="1">
      <alignment vertical="center"/>
    </xf>
    <xf numFmtId="0" fontId="4" fillId="0" borderId="11" xfId="0" applyFont="1" applyBorder="1">
      <alignment vertical="center"/>
    </xf>
    <xf numFmtId="0" fontId="4" fillId="0" borderId="22" xfId="0" applyFont="1" applyBorder="1">
      <alignment vertical="center"/>
    </xf>
    <xf numFmtId="0" fontId="4" fillId="0" borderId="17" xfId="0" applyFont="1" applyBorder="1">
      <alignment vertical="center"/>
    </xf>
    <xf numFmtId="178" fontId="3" fillId="2" borderId="29" xfId="1" applyNumberFormat="1" applyFont="1" applyFill="1" applyBorder="1">
      <alignment vertical="center"/>
    </xf>
    <xf numFmtId="178" fontId="3" fillId="0" borderId="28" xfId="0" applyNumberFormat="1" applyFont="1" applyBorder="1">
      <alignment vertical="center"/>
    </xf>
    <xf numFmtId="178" fontId="3" fillId="0" borderId="37" xfId="0" applyNumberFormat="1" applyFont="1" applyBorder="1">
      <alignment vertical="center"/>
    </xf>
    <xf numFmtId="177" fontId="3" fillId="0" borderId="41" xfId="0" applyNumberFormat="1" applyFont="1" applyBorder="1">
      <alignment vertical="center"/>
    </xf>
    <xf numFmtId="179" fontId="3" fillId="2" borderId="29" xfId="0" applyNumberFormat="1" applyFont="1" applyFill="1" applyBorder="1">
      <alignment vertical="center"/>
    </xf>
    <xf numFmtId="177" fontId="3" fillId="0" borderId="42" xfId="0" applyNumberFormat="1"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lignment vertical="center"/>
    </xf>
    <xf numFmtId="38" fontId="4" fillId="0" borderId="15" xfId="1" applyFont="1" applyBorder="1">
      <alignment vertical="center"/>
    </xf>
    <xf numFmtId="38" fontId="4" fillId="0" borderId="17" xfId="1" applyFont="1" applyBorder="1">
      <alignment vertical="center"/>
    </xf>
    <xf numFmtId="180" fontId="3" fillId="0" borderId="34" xfId="0" applyNumberFormat="1" applyFont="1" applyBorder="1">
      <alignment vertical="center"/>
    </xf>
    <xf numFmtId="178" fontId="3" fillId="0" borderId="38" xfId="1" applyNumberFormat="1" applyFont="1" applyFill="1" applyBorder="1">
      <alignment vertical="center"/>
    </xf>
    <xf numFmtId="178" fontId="3" fillId="0" borderId="35" xfId="1" applyNumberFormat="1" applyFont="1" applyFill="1" applyBorder="1">
      <alignment vertical="center"/>
    </xf>
    <xf numFmtId="178" fontId="3" fillId="0" borderId="34" xfId="0" applyNumberFormat="1" applyFont="1" applyBorder="1">
      <alignment vertical="center"/>
    </xf>
    <xf numFmtId="0" fontId="3" fillId="0" borderId="36" xfId="0" applyFont="1" applyBorder="1">
      <alignment vertical="center"/>
    </xf>
    <xf numFmtId="0" fontId="4" fillId="0" borderId="15" xfId="0" applyFont="1" applyBorder="1">
      <alignment vertical="center"/>
    </xf>
    <xf numFmtId="177" fontId="3" fillId="0" borderId="9" xfId="0" applyNumberFormat="1" applyFont="1" applyBorder="1">
      <alignment vertical="center"/>
    </xf>
    <xf numFmtId="0" fontId="3" fillId="0" borderId="10" xfId="0" applyFont="1" applyBorder="1" applyAlignment="1">
      <alignment horizontal="center" vertical="center"/>
    </xf>
    <xf numFmtId="178" fontId="3" fillId="0" borderId="26" xfId="1" applyNumberFormat="1" applyFont="1" applyFill="1" applyBorder="1" applyAlignment="1">
      <alignment horizontal="right" vertical="center" shrinkToFit="1"/>
    </xf>
    <xf numFmtId="177" fontId="3" fillId="0" borderId="34" xfId="0" applyNumberFormat="1" applyFont="1" applyBorder="1">
      <alignment vertical="center"/>
    </xf>
    <xf numFmtId="178" fontId="3" fillId="0" borderId="38" xfId="0" applyNumberFormat="1" applyFont="1" applyBorder="1">
      <alignment vertical="center"/>
    </xf>
    <xf numFmtId="178" fontId="3" fillId="0" borderId="35" xfId="0" applyNumberFormat="1" applyFont="1" applyBorder="1">
      <alignment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57" xfId="0" applyFont="1" applyBorder="1">
      <alignment vertical="center"/>
    </xf>
    <xf numFmtId="0" fontId="9" fillId="0" borderId="5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5" xfId="0" applyFont="1" applyBorder="1">
      <alignment vertical="center"/>
    </xf>
    <xf numFmtId="0" fontId="4" fillId="0" borderId="59" xfId="0" applyFont="1" applyBorder="1" applyAlignment="1">
      <alignment horizontal="center" vertical="center" wrapText="1"/>
    </xf>
    <xf numFmtId="0" fontId="4" fillId="0" borderId="58" xfId="0" applyFont="1" applyBorder="1" applyAlignment="1">
      <alignment horizontal="center" vertical="center"/>
    </xf>
    <xf numFmtId="0" fontId="4" fillId="0" borderId="60" xfId="0" applyFont="1" applyBorder="1">
      <alignment vertical="center"/>
    </xf>
    <xf numFmtId="0" fontId="3" fillId="0" borderId="28" xfId="0" applyFont="1" applyBorder="1">
      <alignment vertical="center"/>
    </xf>
    <xf numFmtId="0" fontId="3" fillId="2" borderId="38" xfId="0" applyFont="1" applyFill="1" applyBorder="1" applyAlignment="1">
      <alignment vertical="center" wrapText="1"/>
    </xf>
    <xf numFmtId="0" fontId="3" fillId="2" borderId="35" xfId="0" applyFont="1" applyFill="1" applyBorder="1" applyAlignment="1">
      <alignment vertical="center" wrapText="1"/>
    </xf>
    <xf numFmtId="0" fontId="3" fillId="0" borderId="34" xfId="0" applyFont="1" applyBorder="1" applyAlignment="1">
      <alignment vertical="center" wrapText="1"/>
    </xf>
    <xf numFmtId="178" fontId="3" fillId="2" borderId="41" xfId="1" applyNumberFormat="1" applyFont="1" applyFill="1" applyBorder="1">
      <alignment vertical="center"/>
    </xf>
    <xf numFmtId="178" fontId="3" fillId="2" borderId="42" xfId="1" applyNumberFormat="1" applyFont="1" applyFill="1" applyBorder="1">
      <alignment vertical="center"/>
    </xf>
    <xf numFmtId="38" fontId="3" fillId="0" borderId="0" xfId="0" applyNumberFormat="1" applyFont="1">
      <alignment vertical="center"/>
    </xf>
    <xf numFmtId="0" fontId="10" fillId="0" borderId="0" xfId="0" applyFont="1">
      <alignment vertical="center"/>
    </xf>
    <xf numFmtId="38" fontId="3" fillId="0" borderId="12" xfId="1" applyFont="1" applyBorder="1" applyAlignment="1" applyProtection="1">
      <alignment horizontal="center" vertical="center"/>
    </xf>
    <xf numFmtId="38" fontId="3" fillId="0" borderId="22" xfId="1" applyFont="1" applyBorder="1" applyAlignment="1" applyProtection="1">
      <alignment horizontal="center" vertical="center"/>
    </xf>
    <xf numFmtId="0" fontId="3" fillId="4" borderId="38" xfId="0" applyFont="1" applyFill="1" applyBorder="1" applyAlignment="1">
      <alignment horizontal="center" vertical="center" shrinkToFit="1"/>
    </xf>
    <xf numFmtId="0" fontId="3" fillId="4" borderId="35" xfId="0" applyFont="1" applyFill="1" applyBorder="1" applyAlignment="1">
      <alignment horizontal="center" vertical="center"/>
    </xf>
    <xf numFmtId="180" fontId="3" fillId="4" borderId="35" xfId="1" applyNumberFormat="1" applyFont="1" applyFill="1" applyBorder="1">
      <alignment vertical="center"/>
    </xf>
    <xf numFmtId="0" fontId="14" fillId="2" borderId="35" xfId="0" applyFont="1" applyFill="1" applyBorder="1" applyAlignment="1">
      <alignment vertical="center" wrapText="1"/>
    </xf>
    <xf numFmtId="179" fontId="14" fillId="2" borderId="39" xfId="0" applyNumberFormat="1" applyFont="1" applyFill="1" applyBorder="1" applyProtection="1">
      <alignment vertical="center"/>
      <protection locked="0"/>
    </xf>
    <xf numFmtId="0" fontId="14" fillId="5" borderId="38" xfId="0" applyFont="1" applyFill="1" applyBorder="1" applyAlignment="1" applyProtection="1">
      <alignment horizontal="center" vertical="center" shrinkToFit="1"/>
      <protection locked="0"/>
    </xf>
    <xf numFmtId="179" fontId="14" fillId="2" borderId="32" xfId="0" applyNumberFormat="1" applyFont="1" applyFill="1" applyBorder="1" applyProtection="1">
      <alignment vertical="center"/>
      <protection locked="0"/>
    </xf>
    <xf numFmtId="180" fontId="14" fillId="5" borderId="38" xfId="1" applyNumberFormat="1" applyFont="1" applyFill="1" applyBorder="1" applyProtection="1">
      <alignment vertical="center"/>
      <protection locked="0"/>
    </xf>
    <xf numFmtId="178" fontId="14" fillId="2" borderId="32" xfId="1" applyNumberFormat="1" applyFont="1" applyFill="1" applyBorder="1" applyProtection="1">
      <alignment vertical="center"/>
      <protection locked="0"/>
    </xf>
    <xf numFmtId="178" fontId="14" fillId="2" borderId="31" xfId="1" applyNumberFormat="1" applyFont="1" applyFill="1" applyBorder="1" applyProtection="1">
      <alignment vertical="center"/>
      <protection locked="0"/>
    </xf>
    <xf numFmtId="0" fontId="14" fillId="5" borderId="35" xfId="0" applyFont="1" applyFill="1" applyBorder="1" applyAlignment="1" applyProtection="1">
      <alignment horizontal="center" vertical="center" shrinkToFit="1"/>
      <protection locked="0"/>
    </xf>
    <xf numFmtId="179" fontId="14" fillId="2" borderId="29" xfId="0" applyNumberFormat="1" applyFont="1" applyFill="1" applyBorder="1" applyProtection="1">
      <alignment vertical="center"/>
      <protection locked="0"/>
    </xf>
    <xf numFmtId="178" fontId="14" fillId="2" borderId="29" xfId="1" applyNumberFormat="1" applyFont="1" applyFill="1" applyBorder="1" applyProtection="1">
      <alignment vertical="center"/>
      <protection locked="0"/>
    </xf>
    <xf numFmtId="178" fontId="14" fillId="2" borderId="1" xfId="1" applyNumberFormat="1" applyFont="1" applyFill="1" applyBorder="1" applyProtection="1">
      <alignment vertical="center"/>
      <protection locked="0"/>
    </xf>
    <xf numFmtId="0" fontId="14" fillId="2" borderId="35" xfId="0" applyFont="1" applyFill="1" applyBorder="1" applyAlignment="1" applyProtection="1">
      <alignment vertical="center" wrapText="1"/>
      <protection locked="0"/>
    </xf>
    <xf numFmtId="178" fontId="14" fillId="2" borderId="34" xfId="0" applyNumberFormat="1" applyFont="1" applyFill="1" applyBorder="1" applyProtection="1">
      <alignment vertical="center"/>
      <protection locked="0"/>
    </xf>
    <xf numFmtId="0" fontId="3" fillId="0" borderId="10" xfId="0" applyFont="1" applyBorder="1" applyAlignment="1">
      <alignment horizontal="center" vertical="center"/>
    </xf>
    <xf numFmtId="179" fontId="3" fillId="0" borderId="1" xfId="0" applyNumberFormat="1" applyFont="1" applyBorder="1" applyProtection="1">
      <alignment vertical="center"/>
      <protection locked="0"/>
    </xf>
    <xf numFmtId="0" fontId="3" fillId="4" borderId="38"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protection locked="0"/>
    </xf>
    <xf numFmtId="0" fontId="3" fillId="4" borderId="35" xfId="0" applyFont="1" applyFill="1" applyBorder="1" applyAlignment="1" applyProtection="1">
      <alignment horizontal="center" vertical="center"/>
      <protection locked="0"/>
    </xf>
    <xf numFmtId="179" fontId="3" fillId="2" borderId="32" xfId="0" applyNumberFormat="1" applyFont="1" applyFill="1" applyBorder="1" applyProtection="1">
      <alignment vertical="center"/>
      <protection locked="0"/>
    </xf>
    <xf numFmtId="179" fontId="3" fillId="2" borderId="29" xfId="0" applyNumberFormat="1" applyFont="1" applyFill="1" applyBorder="1" applyProtection="1">
      <alignment vertical="center"/>
      <protection locked="0"/>
    </xf>
    <xf numFmtId="179" fontId="3" fillId="2" borderId="33" xfId="0" applyNumberFormat="1" applyFont="1" applyFill="1" applyBorder="1" applyProtection="1">
      <alignment vertical="center"/>
      <protection locked="0"/>
    </xf>
    <xf numFmtId="178" fontId="3" fillId="2" borderId="32" xfId="1" applyNumberFormat="1" applyFont="1" applyFill="1" applyBorder="1" applyProtection="1">
      <alignment vertical="center"/>
      <protection locked="0"/>
    </xf>
    <xf numFmtId="178" fontId="3" fillId="2" borderId="31" xfId="1" applyNumberFormat="1" applyFont="1" applyFill="1" applyBorder="1" applyProtection="1">
      <alignment vertical="center"/>
      <protection locked="0"/>
    </xf>
    <xf numFmtId="178" fontId="3" fillId="2" borderId="41" xfId="1" applyNumberFormat="1" applyFont="1" applyFill="1" applyBorder="1" applyProtection="1">
      <alignment vertical="center"/>
      <protection locked="0"/>
    </xf>
    <xf numFmtId="178" fontId="3" fillId="2" borderId="29" xfId="1" applyNumberFormat="1" applyFont="1" applyFill="1" applyBorder="1" applyProtection="1">
      <alignment vertical="center"/>
      <protection locked="0"/>
    </xf>
    <xf numFmtId="178" fontId="3" fillId="2" borderId="1" xfId="1" applyNumberFormat="1" applyFont="1" applyFill="1" applyBorder="1" applyProtection="1">
      <alignment vertical="center"/>
      <protection locked="0"/>
    </xf>
    <xf numFmtId="178" fontId="3" fillId="2" borderId="42" xfId="1" applyNumberFormat="1" applyFont="1" applyFill="1" applyBorder="1" applyProtection="1">
      <alignment vertical="center"/>
      <protection locked="0"/>
    </xf>
    <xf numFmtId="178" fontId="3" fillId="2" borderId="34" xfId="0" applyNumberFormat="1" applyFont="1" applyFill="1" applyBorder="1" applyProtection="1">
      <alignment vertical="center"/>
      <protection locked="0"/>
    </xf>
    <xf numFmtId="0" fontId="3" fillId="2" borderId="38" xfId="0" applyFont="1" applyFill="1" applyBorder="1" applyAlignment="1" applyProtection="1">
      <alignment vertical="center" wrapText="1"/>
      <protection locked="0"/>
    </xf>
    <xf numFmtId="0" fontId="3" fillId="2" borderId="35" xfId="0" applyFont="1" applyFill="1" applyBorder="1" applyAlignment="1" applyProtection="1">
      <alignment vertical="center" wrapText="1"/>
      <protection locked="0"/>
    </xf>
    <xf numFmtId="38" fontId="12" fillId="0" borderId="0" xfId="1" applyFont="1" applyAlignment="1">
      <alignment horizontal="center" vertical="center"/>
    </xf>
    <xf numFmtId="38" fontId="3" fillId="0" borderId="6" xfId="1" applyFont="1" applyFill="1" applyBorder="1" applyAlignment="1" applyProtection="1">
      <alignment horizontal="center" vertical="center"/>
    </xf>
    <xf numFmtId="38" fontId="3" fillId="2" borderId="6" xfId="1" applyFont="1" applyFill="1" applyBorder="1" applyAlignment="1" applyProtection="1">
      <alignment horizontal="center" vertical="center"/>
      <protection locked="0"/>
    </xf>
    <xf numFmtId="38" fontId="3" fillId="0" borderId="21" xfId="1" applyFont="1" applyBorder="1" applyAlignment="1">
      <alignment horizontal="left" vertical="center"/>
    </xf>
    <xf numFmtId="38" fontId="3" fillId="0" borderId="13" xfId="1" applyFont="1" applyBorder="1" applyAlignment="1">
      <alignment horizontal="left" vertical="center"/>
    </xf>
    <xf numFmtId="38" fontId="3" fillId="0" borderId="14" xfId="1" applyFont="1" applyBorder="1" applyAlignment="1">
      <alignment horizontal="left"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2" xfId="1" applyFont="1" applyFill="1" applyBorder="1" applyAlignment="1" applyProtection="1">
      <alignment horizontal="center" vertical="center"/>
    </xf>
    <xf numFmtId="38" fontId="3" fillId="0" borderId="11" xfId="1" applyFont="1" applyBorder="1" applyAlignment="1" applyProtection="1">
      <alignment horizontal="left" vertical="center"/>
    </xf>
    <xf numFmtId="38" fontId="3" fillId="0" borderId="13" xfId="1" applyFont="1" applyBorder="1" applyAlignment="1" applyProtection="1">
      <alignment horizontal="left" vertical="center"/>
    </xf>
    <xf numFmtId="38" fontId="3" fillId="0" borderId="14" xfId="1" applyFont="1" applyBorder="1" applyAlignment="1" applyProtection="1">
      <alignment horizontal="lef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46" xfId="1" applyFont="1" applyBorder="1" applyAlignment="1">
      <alignment horizontal="left" vertical="center"/>
    </xf>
    <xf numFmtId="38" fontId="3" fillId="0" borderId="18" xfId="1" applyFont="1" applyBorder="1" applyAlignment="1">
      <alignment horizontal="left" vertical="center"/>
    </xf>
    <xf numFmtId="38" fontId="3" fillId="0" borderId="52" xfId="1" applyFont="1" applyBorder="1" applyAlignment="1">
      <alignment horizontal="left" vertical="center"/>
    </xf>
    <xf numFmtId="38" fontId="3" fillId="0" borderId="46" xfId="1" applyFont="1" applyBorder="1" applyAlignment="1">
      <alignment horizontal="right" vertical="center"/>
    </xf>
    <xf numFmtId="38" fontId="3" fillId="0" borderId="18" xfId="1" applyFont="1" applyBorder="1" applyAlignment="1">
      <alignment horizontal="right" vertical="center"/>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23" xfId="1" applyFont="1" applyBorder="1" applyAlignment="1">
      <alignment horizontal="left" vertical="center" wrapText="1"/>
    </xf>
    <xf numFmtId="38" fontId="3" fillId="0" borderId="43" xfId="1" applyFont="1" applyBorder="1" applyAlignment="1">
      <alignment horizontal="left" vertical="center" wrapText="1"/>
    </xf>
    <xf numFmtId="38" fontId="3" fillId="0" borderId="19" xfId="1" applyFont="1" applyBorder="1" applyAlignment="1">
      <alignment horizontal="left" vertical="center" wrapText="1"/>
    </xf>
    <xf numFmtId="38" fontId="3" fillId="0" borderId="20" xfId="1" applyFont="1" applyBorder="1" applyAlignment="1">
      <alignment horizontal="left" vertical="center" wrapText="1"/>
    </xf>
    <xf numFmtId="38" fontId="3" fillId="0" borderId="24"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3" xfId="1" applyFont="1" applyBorder="1" applyAlignment="1">
      <alignment horizontal="left" vertical="center"/>
    </xf>
    <xf numFmtId="38" fontId="3" fillId="0" borderId="23" xfId="1" applyFont="1" applyBorder="1" applyAlignment="1">
      <alignment horizontal="left" vertical="center"/>
    </xf>
    <xf numFmtId="38" fontId="3" fillId="0" borderId="6" xfId="1" applyFont="1" applyBorder="1" applyAlignment="1">
      <alignment horizontal="left" vertical="center"/>
    </xf>
    <xf numFmtId="38" fontId="3" fillId="0" borderId="26" xfId="1" applyFont="1" applyBorder="1" applyAlignment="1">
      <alignment horizontal="left" vertical="center"/>
    </xf>
    <xf numFmtId="38" fontId="3" fillId="0" borderId="2" xfId="1" applyFont="1" applyBorder="1" applyAlignment="1">
      <alignment horizontal="left" vertical="center"/>
    </xf>
    <xf numFmtId="38" fontId="3" fillId="0" borderId="15"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0" xfId="1" applyFont="1" applyBorder="1" applyAlignment="1">
      <alignment horizontal="left" vertical="center"/>
    </xf>
    <xf numFmtId="38" fontId="3" fillId="0" borderId="16" xfId="1" applyFont="1" applyBorder="1" applyAlignment="1">
      <alignment horizontal="left" vertical="center"/>
    </xf>
    <xf numFmtId="38" fontId="3" fillId="0" borderId="11" xfId="1" applyFont="1" applyBorder="1" applyAlignment="1">
      <alignment horizontal="left" vertical="center" wrapText="1"/>
    </xf>
    <xf numFmtId="38" fontId="3" fillId="0" borderId="12" xfId="1" applyFont="1" applyBorder="1" applyAlignment="1">
      <alignment horizontal="left" vertical="center" wrapText="1"/>
    </xf>
    <xf numFmtId="38" fontId="3" fillId="0" borderId="17" xfId="1" applyFont="1" applyBorder="1" applyAlignment="1">
      <alignment horizontal="left" vertical="center" wrapText="1"/>
    </xf>
    <xf numFmtId="38" fontId="3" fillId="2" borderId="11"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22"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19" xfId="1" applyFont="1" applyFill="1" applyBorder="1" applyAlignment="1" applyProtection="1">
      <alignment horizontal="center" vertical="center"/>
      <protection locked="0"/>
    </xf>
    <xf numFmtId="38" fontId="3" fillId="2" borderId="20" xfId="1" applyFont="1" applyFill="1" applyBorder="1" applyAlignment="1" applyProtection="1">
      <alignment horizontal="center" vertical="center"/>
      <protection locked="0"/>
    </xf>
    <xf numFmtId="38" fontId="3" fillId="0" borderId="4" xfId="1" applyFont="1" applyBorder="1" applyAlignment="1">
      <alignment horizontal="left" vertical="center"/>
    </xf>
    <xf numFmtId="176" fontId="3" fillId="0" borderId="15" xfId="2" applyNumberFormat="1" applyFont="1" applyBorder="1" applyAlignment="1">
      <alignment horizontal="right" vertical="center"/>
    </xf>
    <xf numFmtId="176" fontId="3" fillId="0" borderId="0" xfId="2" applyNumberFormat="1" applyFont="1" applyBorder="1" applyAlignment="1">
      <alignment horizontal="right" vertical="center"/>
    </xf>
    <xf numFmtId="38" fontId="3" fillId="0" borderId="22" xfId="1" applyFont="1" applyBorder="1" applyAlignment="1">
      <alignment horizontal="left" vertical="center" wrapText="1"/>
    </xf>
    <xf numFmtId="38" fontId="3" fillId="0" borderId="0" xfId="1" applyFont="1" applyAlignment="1">
      <alignment horizontal="center" vertical="center"/>
    </xf>
    <xf numFmtId="38" fontId="3" fillId="0" borderId="6" xfId="1" applyFont="1" applyBorder="1" applyAlignment="1">
      <alignment horizontal="center" vertical="center" shrinkToFit="1"/>
    </xf>
    <xf numFmtId="38" fontId="3" fillId="0" borderId="0" xfId="1" applyFont="1" applyAlignment="1">
      <alignment horizontal="right" vertical="center"/>
    </xf>
    <xf numFmtId="38" fontId="3" fillId="2" borderId="0" xfId="1" applyFont="1" applyFill="1" applyAlignment="1" applyProtection="1">
      <alignment horizontal="center" vertical="center"/>
      <protection locked="0"/>
    </xf>
    <xf numFmtId="38" fontId="13" fillId="2" borderId="6" xfId="1" applyFont="1" applyFill="1" applyBorder="1" applyAlignment="1" applyProtection="1">
      <alignment horizontal="center" vertical="center" shrinkToFit="1"/>
      <protection locked="0"/>
    </xf>
    <xf numFmtId="38" fontId="14" fillId="2" borderId="6" xfId="1" applyFont="1" applyFill="1" applyBorder="1" applyAlignment="1">
      <alignment horizontal="center" vertical="center"/>
    </xf>
    <xf numFmtId="38" fontId="14" fillId="2" borderId="11" xfId="1" applyFont="1" applyFill="1" applyBorder="1" applyAlignment="1">
      <alignment horizontal="center" vertical="center"/>
    </xf>
    <xf numFmtId="38" fontId="14" fillId="2" borderId="12" xfId="1" applyFont="1" applyFill="1" applyBorder="1" applyAlignment="1">
      <alignment horizontal="center" vertical="center"/>
    </xf>
    <xf numFmtId="38" fontId="14" fillId="2" borderId="22" xfId="1" applyFont="1" applyFill="1" applyBorder="1" applyAlignment="1">
      <alignment horizontal="center" vertical="center"/>
    </xf>
    <xf numFmtId="38" fontId="14" fillId="2" borderId="17" xfId="1" applyFont="1" applyFill="1" applyBorder="1" applyAlignment="1">
      <alignment horizontal="center" vertical="center"/>
    </xf>
    <xf numFmtId="38" fontId="14" fillId="2" borderId="19" xfId="1" applyFont="1" applyFill="1" applyBorder="1" applyAlignment="1">
      <alignment horizontal="center" vertical="center"/>
    </xf>
    <xf numFmtId="38" fontId="14" fillId="2" borderId="20" xfId="1" applyFont="1" applyFill="1" applyBorder="1" applyAlignment="1">
      <alignment horizontal="center" vertical="center"/>
    </xf>
    <xf numFmtId="38" fontId="14" fillId="2" borderId="0" xfId="1" applyFont="1" applyFill="1" applyAlignment="1">
      <alignment horizontal="center" vertical="center"/>
    </xf>
    <xf numFmtId="0" fontId="3" fillId="2" borderId="30"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38" fontId="3" fillId="0" borderId="8" xfId="0" applyNumberFormat="1" applyFont="1" applyBorder="1" applyAlignment="1">
      <alignment horizontal="center" vertical="center" shrinkToFit="1"/>
    </xf>
    <xf numFmtId="38" fontId="3" fillId="0" borderId="10" xfId="0" applyNumberFormat="1" applyFont="1" applyBorder="1" applyAlignment="1">
      <alignment horizontal="center" vertical="center" shrinkToFit="1"/>
    </xf>
    <xf numFmtId="0" fontId="4" fillId="0" borderId="4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3" fillId="2" borderId="33"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9" fillId="0" borderId="48" xfId="0" applyFont="1" applyBorder="1" applyAlignment="1">
      <alignment horizontal="center" vertical="center" wrapText="1"/>
    </xf>
    <xf numFmtId="0" fontId="9" fillId="0" borderId="53" xfId="0" applyFont="1" applyBorder="1" applyAlignment="1">
      <alignment horizontal="center" vertical="center" wrapText="1"/>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9" fillId="0" borderId="49" xfId="0" applyFont="1" applyBorder="1" applyAlignment="1">
      <alignment horizontal="center" vertical="center" wrapText="1"/>
    </xf>
    <xf numFmtId="0" fontId="9" fillId="0" borderId="51"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2" borderId="3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14" fillId="2" borderId="33"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30"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180" fontId="3" fillId="4" borderId="38" xfId="1" applyNumberFormat="1" applyFont="1" applyFill="1" applyBorder="1" applyProtection="1">
      <alignment vertical="center"/>
      <protection locked="0"/>
    </xf>
  </cellXfs>
  <cellStyles count="6">
    <cellStyle name="パーセント" xfId="2" builtinId="5"/>
    <cellStyle name="桁区切り" xfId="1" builtinId="6"/>
    <cellStyle name="標準" xfId="0" builtinId="0"/>
    <cellStyle name="標準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colors>
    <mruColors>
      <color rgb="FFCEF6FE"/>
      <color rgb="FFCE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114300</xdr:colOff>
      <xdr:row>2</xdr:row>
      <xdr:rowOff>133350</xdr:rowOff>
    </xdr:from>
    <xdr:to>
      <xdr:col>49</xdr:col>
      <xdr:colOff>66676</xdr:colOff>
      <xdr:row>4</xdr:row>
      <xdr:rowOff>219075</xdr:rowOff>
    </xdr:to>
    <xdr:sp macro="" textlink="">
      <xdr:nvSpPr>
        <xdr:cNvPr id="2" name="四角形: 角を丸くする 1">
          <a:extLst>
            <a:ext uri="{FF2B5EF4-FFF2-40B4-BE49-F238E27FC236}">
              <a16:creationId xmlns:a16="http://schemas.microsoft.com/office/drawing/2014/main" id="{6D21C400-38C1-4155-8051-70647F6965E2}"/>
            </a:ext>
          </a:extLst>
        </xdr:cNvPr>
        <xdr:cNvSpPr/>
      </xdr:nvSpPr>
      <xdr:spPr>
        <a:xfrm>
          <a:off x="7115175" y="590550"/>
          <a:ext cx="2752726" cy="5429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66675</xdr:colOff>
      <xdr:row>12</xdr:row>
      <xdr:rowOff>38100</xdr:rowOff>
    </xdr:from>
    <xdr:to>
      <xdr:col>24</xdr:col>
      <xdr:colOff>19051</xdr:colOff>
      <xdr:row>14</xdr:row>
      <xdr:rowOff>123825</xdr:rowOff>
    </xdr:to>
    <xdr:sp macro="" textlink="">
      <xdr:nvSpPr>
        <xdr:cNvPr id="2" name="四角形: 角を丸くする 1">
          <a:extLst>
            <a:ext uri="{FF2B5EF4-FFF2-40B4-BE49-F238E27FC236}">
              <a16:creationId xmlns:a16="http://schemas.microsoft.com/office/drawing/2014/main" id="{4C817BFE-1B87-4730-BE11-BB6133FEB2E5}"/>
            </a:ext>
          </a:extLst>
        </xdr:cNvPr>
        <xdr:cNvSpPr/>
      </xdr:nvSpPr>
      <xdr:spPr>
        <a:xfrm>
          <a:off x="2066925" y="2647950"/>
          <a:ext cx="2752726" cy="5429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色付きセルにのみ入力してください。</a:t>
          </a:r>
        </a:p>
      </xdr:txBody>
    </xdr:sp>
    <xdr:clientData/>
  </xdr:twoCellAnchor>
  <xdr:twoCellAnchor>
    <xdr:from>
      <xdr:col>30</xdr:col>
      <xdr:colOff>28575</xdr:colOff>
      <xdr:row>0</xdr:row>
      <xdr:rowOff>57150</xdr:rowOff>
    </xdr:from>
    <xdr:to>
      <xdr:col>34</xdr:col>
      <xdr:colOff>133350</xdr:colOff>
      <xdr:row>1</xdr:row>
      <xdr:rowOff>209550</xdr:rowOff>
    </xdr:to>
    <xdr:sp macro="" textlink="">
      <xdr:nvSpPr>
        <xdr:cNvPr id="3" name="四角形: 角を丸くする 2">
          <a:extLst>
            <a:ext uri="{FF2B5EF4-FFF2-40B4-BE49-F238E27FC236}">
              <a16:creationId xmlns:a16="http://schemas.microsoft.com/office/drawing/2014/main" id="{26789DC0-097C-4ECA-84BF-0E4387D96953}"/>
            </a:ext>
          </a:extLst>
        </xdr:cNvPr>
        <xdr:cNvSpPr/>
      </xdr:nvSpPr>
      <xdr:spPr>
        <a:xfrm>
          <a:off x="6029325" y="57150"/>
          <a:ext cx="904875" cy="381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78441</xdr:colOff>
      <xdr:row>7</xdr:row>
      <xdr:rowOff>235324</xdr:rowOff>
    </xdr:from>
    <xdr:to>
      <xdr:col>26</xdr:col>
      <xdr:colOff>36414</xdr:colOff>
      <xdr:row>11</xdr:row>
      <xdr:rowOff>171348</xdr:rowOff>
    </xdr:to>
    <xdr:sp macro="" textlink="">
      <xdr:nvSpPr>
        <xdr:cNvPr id="2" name="四角形: 角を丸くする 1">
          <a:extLst>
            <a:ext uri="{FF2B5EF4-FFF2-40B4-BE49-F238E27FC236}">
              <a16:creationId xmlns:a16="http://schemas.microsoft.com/office/drawing/2014/main" id="{F79F2BBD-F587-4439-8ED9-13891CBD1918}"/>
            </a:ext>
          </a:extLst>
        </xdr:cNvPr>
        <xdr:cNvSpPr/>
      </xdr:nvSpPr>
      <xdr:spPr>
        <a:xfrm>
          <a:off x="18063882" y="2050677"/>
          <a:ext cx="4238620" cy="922142"/>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色付きセルにのみ入力してください。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313765</xdr:colOff>
      <xdr:row>1</xdr:row>
      <xdr:rowOff>150439</xdr:rowOff>
    </xdr:from>
    <xdr:to>
      <xdr:col>9</xdr:col>
      <xdr:colOff>417414</xdr:colOff>
      <xdr:row>5</xdr:row>
      <xdr:rowOff>48084</xdr:rowOff>
    </xdr:to>
    <xdr:sp macro="" textlink="">
      <xdr:nvSpPr>
        <xdr:cNvPr id="2" name="四角形: 角を丸くする 1">
          <a:extLst>
            <a:ext uri="{FF2B5EF4-FFF2-40B4-BE49-F238E27FC236}">
              <a16:creationId xmlns:a16="http://schemas.microsoft.com/office/drawing/2014/main" id="{C6968458-923C-48E4-BE9C-8F41BA8D3B65}"/>
            </a:ext>
          </a:extLst>
        </xdr:cNvPr>
        <xdr:cNvSpPr/>
      </xdr:nvSpPr>
      <xdr:spPr>
        <a:xfrm>
          <a:off x="2386853" y="374557"/>
          <a:ext cx="4238620" cy="91738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latin typeface="HG丸ｺﾞｼｯｸM-PRO" panose="020F0600000000000000" pitchFamily="50" charset="-128"/>
              <a:ea typeface="HG丸ｺﾞｼｯｸM-PRO" panose="020F0600000000000000" pitchFamily="50" charset="-128"/>
            </a:rPr>
            <a:t>色付きセルにのみ入力してください。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twoCellAnchor>
    <xdr:from>
      <xdr:col>10</xdr:col>
      <xdr:colOff>1008529</xdr:colOff>
      <xdr:row>6</xdr:row>
      <xdr:rowOff>100852</xdr:rowOff>
    </xdr:from>
    <xdr:to>
      <xdr:col>11</xdr:col>
      <xdr:colOff>1027543</xdr:colOff>
      <xdr:row>7</xdr:row>
      <xdr:rowOff>132185</xdr:rowOff>
    </xdr:to>
    <xdr:sp macro="" textlink="">
      <xdr:nvSpPr>
        <xdr:cNvPr id="3" name="吹き出し: 角を丸めた四角形 2">
          <a:extLst>
            <a:ext uri="{FF2B5EF4-FFF2-40B4-BE49-F238E27FC236}">
              <a16:creationId xmlns:a16="http://schemas.microsoft.com/office/drawing/2014/main" id="{12E1DBE4-AFED-421E-98A9-43B49B0A1181}"/>
            </a:ext>
          </a:extLst>
        </xdr:cNvPr>
        <xdr:cNvSpPr/>
      </xdr:nvSpPr>
      <xdr:spPr>
        <a:xfrm>
          <a:off x="8169088" y="1568823"/>
          <a:ext cx="1206837" cy="378715"/>
        </a:xfrm>
        <a:prstGeom prst="wedgeRoundRectCallout">
          <a:avLst>
            <a:gd name="adj1" fmla="val -47880"/>
            <a:gd name="adj2" fmla="val 16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twoCellAnchor>
    <xdr:from>
      <xdr:col>7</xdr:col>
      <xdr:colOff>773206</xdr:colOff>
      <xdr:row>14</xdr:row>
      <xdr:rowOff>100853</xdr:rowOff>
    </xdr:from>
    <xdr:to>
      <xdr:col>9</xdr:col>
      <xdr:colOff>885377</xdr:colOff>
      <xdr:row>17</xdr:row>
      <xdr:rowOff>55340</xdr:rowOff>
    </xdr:to>
    <xdr:sp macro="" textlink="">
      <xdr:nvSpPr>
        <xdr:cNvPr id="4" name="吹き出し: 角を丸めた四角形 3">
          <a:extLst>
            <a:ext uri="{FF2B5EF4-FFF2-40B4-BE49-F238E27FC236}">
              <a16:creationId xmlns:a16="http://schemas.microsoft.com/office/drawing/2014/main" id="{FF936D02-65B3-4D75-A9B4-D60CC433DF6C}"/>
            </a:ext>
          </a:extLst>
        </xdr:cNvPr>
        <xdr:cNvSpPr/>
      </xdr:nvSpPr>
      <xdr:spPr>
        <a:xfrm>
          <a:off x="5221941" y="3574677"/>
          <a:ext cx="1871495" cy="626839"/>
        </a:xfrm>
        <a:prstGeom prst="wedgeRoundRectCallout">
          <a:avLst>
            <a:gd name="adj1" fmla="val -20607"/>
            <a:gd name="adj2" fmla="val -10110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常勤職員数なので非常勤職員は入力されません。</a:t>
          </a:r>
        </a:p>
      </xdr:txBody>
    </xdr:sp>
    <xdr:clientData/>
  </xdr:twoCellAnchor>
  <xdr:twoCellAnchor>
    <xdr:from>
      <xdr:col>18</xdr:col>
      <xdr:colOff>336176</xdr:colOff>
      <xdr:row>15</xdr:row>
      <xdr:rowOff>20731</xdr:rowOff>
    </xdr:from>
    <xdr:to>
      <xdr:col>19</xdr:col>
      <xdr:colOff>1033306</xdr:colOff>
      <xdr:row>19</xdr:row>
      <xdr:rowOff>89647</xdr:rowOff>
    </xdr:to>
    <xdr:sp macro="" textlink="">
      <xdr:nvSpPr>
        <xdr:cNvPr id="5" name="吹き出し: 角を丸めた四角形 4">
          <a:extLst>
            <a:ext uri="{FF2B5EF4-FFF2-40B4-BE49-F238E27FC236}">
              <a16:creationId xmlns:a16="http://schemas.microsoft.com/office/drawing/2014/main" id="{E3289267-9E01-41FB-B861-045AA19012DC}"/>
            </a:ext>
          </a:extLst>
        </xdr:cNvPr>
        <xdr:cNvSpPr/>
      </xdr:nvSpPr>
      <xdr:spPr>
        <a:xfrm>
          <a:off x="16046823" y="3718672"/>
          <a:ext cx="1884954" cy="965387"/>
        </a:xfrm>
        <a:prstGeom prst="wedgeRoundRectCallout">
          <a:avLst>
            <a:gd name="adj1" fmla="val 22174"/>
            <a:gd name="adj2" fmla="val -9424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年度途中で退職した場合やほか事業との兼務（幼稚園等）職員がいる場合は記載してください。</a:t>
          </a:r>
        </a:p>
      </xdr:txBody>
    </xdr:sp>
    <xdr:clientData/>
  </xdr:twoCellAnchor>
  <xdr:twoCellAnchor>
    <xdr:from>
      <xdr:col>17</xdr:col>
      <xdr:colOff>22412</xdr:colOff>
      <xdr:row>36</xdr:row>
      <xdr:rowOff>212911</xdr:rowOff>
    </xdr:from>
    <xdr:to>
      <xdr:col>18</xdr:col>
      <xdr:colOff>166087</xdr:colOff>
      <xdr:row>38</xdr:row>
      <xdr:rowOff>142379</xdr:rowOff>
    </xdr:to>
    <xdr:sp macro="" textlink="">
      <xdr:nvSpPr>
        <xdr:cNvPr id="6" name="吹き出し: 角を丸めた四角形 5">
          <a:extLst>
            <a:ext uri="{FF2B5EF4-FFF2-40B4-BE49-F238E27FC236}">
              <a16:creationId xmlns:a16="http://schemas.microsoft.com/office/drawing/2014/main" id="{D1B2D4D7-9790-4DEA-9C92-5C880D4C1057}"/>
            </a:ext>
          </a:extLst>
        </xdr:cNvPr>
        <xdr:cNvSpPr/>
      </xdr:nvSpPr>
      <xdr:spPr>
        <a:xfrm>
          <a:off x="14668500" y="8617323"/>
          <a:ext cx="1208234" cy="377703"/>
        </a:xfrm>
        <a:prstGeom prst="wedgeRoundRectCallout">
          <a:avLst>
            <a:gd name="adj1" fmla="val -19130"/>
            <a:gd name="adj2" fmla="val 12053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入力忘れずに！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AQ868"/>
  <sheetViews>
    <sheetView tabSelected="1" view="pageBreakPreview" zoomScaleNormal="100" zoomScaleSheetLayoutView="100" workbookViewId="0">
      <selection activeCell="V8" sqref="V8"/>
    </sheetView>
  </sheetViews>
  <sheetFormatPr defaultColWidth="9" defaultRowHeight="12.75"/>
  <cols>
    <col min="1" max="485" width="2.5625" style="2" customWidth="1"/>
    <col min="486" max="16384" width="9" style="2"/>
  </cols>
  <sheetData>
    <row r="1" spans="2:43" ht="18" customHeight="1">
      <c r="B1" s="5" t="s">
        <v>42</v>
      </c>
    </row>
    <row r="2" spans="2:43" ht="18" customHeight="1"/>
    <row r="3" spans="2:43" ht="18" customHeight="1">
      <c r="B3" s="102" t="s">
        <v>43</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2:43" ht="18" customHeight="1"/>
    <row r="5" spans="2:43" ht="18" customHeight="1">
      <c r="T5" s="7" t="s">
        <v>0</v>
      </c>
      <c r="U5" s="3" t="s">
        <v>1</v>
      </c>
      <c r="V5" s="103" t="s">
        <v>74</v>
      </c>
      <c r="W5" s="103"/>
      <c r="X5" s="103"/>
      <c r="Y5" s="103"/>
      <c r="Z5" s="103"/>
      <c r="AA5" s="103"/>
      <c r="AB5" s="103"/>
      <c r="AC5" s="103"/>
      <c r="AD5" s="103"/>
      <c r="AE5" s="103"/>
      <c r="AF5" s="103"/>
      <c r="AG5" s="103"/>
      <c r="AH5" s="103"/>
    </row>
    <row r="6" spans="2:43">
      <c r="U6" s="3"/>
      <c r="V6" s="8"/>
      <c r="W6" s="8"/>
      <c r="X6" s="8"/>
      <c r="Y6" s="8"/>
      <c r="Z6" s="8"/>
      <c r="AA6" s="8"/>
      <c r="AB6" s="8"/>
      <c r="AC6" s="8"/>
      <c r="AD6" s="8"/>
      <c r="AE6" s="8"/>
      <c r="AF6" s="8"/>
      <c r="AG6" s="8"/>
      <c r="AH6" s="8"/>
    </row>
    <row r="7" spans="2:43" ht="18" customHeight="1">
      <c r="T7" s="7" t="s">
        <v>2</v>
      </c>
      <c r="U7" s="3" t="s">
        <v>1</v>
      </c>
      <c r="V7" s="104"/>
      <c r="W7" s="104"/>
      <c r="X7" s="104"/>
      <c r="Y7" s="104"/>
      <c r="Z7" s="104"/>
      <c r="AA7" s="104"/>
      <c r="AB7" s="104"/>
      <c r="AC7" s="104"/>
      <c r="AD7" s="104"/>
      <c r="AE7" s="104"/>
      <c r="AF7" s="104"/>
      <c r="AG7" s="104"/>
      <c r="AH7" s="104"/>
    </row>
    <row r="8" spans="2:43" ht="18" customHeight="1"/>
    <row r="9" spans="2:43" ht="18" customHeight="1" thickBot="1">
      <c r="B9" s="5" t="s">
        <v>3</v>
      </c>
    </row>
    <row r="10" spans="2:43" ht="18" customHeight="1">
      <c r="B10" s="105" t="s">
        <v>4</v>
      </c>
      <c r="C10" s="106"/>
      <c r="D10" s="106"/>
      <c r="E10" s="106"/>
      <c r="F10" s="106"/>
      <c r="G10" s="106"/>
      <c r="H10" s="106"/>
      <c r="I10" s="106"/>
      <c r="J10" s="106"/>
      <c r="K10" s="106"/>
      <c r="L10" s="106"/>
      <c r="M10" s="106"/>
      <c r="N10" s="106"/>
      <c r="O10" s="106"/>
      <c r="P10" s="106"/>
      <c r="Q10" s="107"/>
      <c r="R10" s="108" t="s">
        <v>5</v>
      </c>
      <c r="S10" s="109"/>
      <c r="T10" s="67">
        <v>7</v>
      </c>
      <c r="U10" s="67" t="s">
        <v>6</v>
      </c>
      <c r="V10" s="110">
        <v>4</v>
      </c>
      <c r="W10" s="110"/>
      <c r="X10" s="67" t="s">
        <v>7</v>
      </c>
      <c r="Y10" s="109" t="s">
        <v>8</v>
      </c>
      <c r="Z10" s="109"/>
      <c r="AA10" s="109" t="s">
        <v>5</v>
      </c>
      <c r="AB10" s="109"/>
      <c r="AC10" s="67">
        <v>8</v>
      </c>
      <c r="AD10" s="67" t="s">
        <v>6</v>
      </c>
      <c r="AE10" s="110">
        <v>3</v>
      </c>
      <c r="AF10" s="110"/>
      <c r="AG10" s="68" t="s">
        <v>7</v>
      </c>
    </row>
    <row r="11" spans="2:43" ht="18" customHeight="1" thickBot="1">
      <c r="B11" s="117" t="s">
        <v>75</v>
      </c>
      <c r="C11" s="118"/>
      <c r="D11" s="118"/>
      <c r="E11" s="118"/>
      <c r="F11" s="118"/>
      <c r="G11" s="118"/>
      <c r="H11" s="118"/>
      <c r="I11" s="118"/>
      <c r="J11" s="118"/>
      <c r="K11" s="118"/>
      <c r="L11" s="118"/>
      <c r="M11" s="118"/>
      <c r="N11" s="118"/>
      <c r="O11" s="118"/>
      <c r="P11" s="118"/>
      <c r="Q11" s="119"/>
      <c r="R11" s="120">
        <f>'別紙様式２別添１　賃金改善内訳 '!N41</f>
        <v>0</v>
      </c>
      <c r="S11" s="121"/>
      <c r="T11" s="121"/>
      <c r="U11" s="121"/>
      <c r="V11" s="121"/>
      <c r="W11" s="121"/>
      <c r="X11" s="121"/>
      <c r="Y11" s="121"/>
      <c r="Z11" s="121"/>
      <c r="AA11" s="121"/>
      <c r="AB11" s="121"/>
      <c r="AC11" s="121"/>
      <c r="AD11" s="121"/>
      <c r="AE11" s="118" t="s">
        <v>9</v>
      </c>
      <c r="AF11" s="118"/>
      <c r="AG11" s="119"/>
    </row>
    <row r="12" spans="2:43" ht="13.05" customHeight="1"/>
    <row r="13" spans="2:43" ht="18" customHeight="1" thickBot="1">
      <c r="B13" s="5" t="s">
        <v>10</v>
      </c>
    </row>
    <row r="14" spans="2:43" ht="18" customHeight="1" thickBot="1">
      <c r="B14" s="111" t="s">
        <v>76</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3"/>
      <c r="AM14" s="2" t="s">
        <v>11</v>
      </c>
    </row>
    <row r="15" spans="2:43" ht="18" customHeight="1" thickBot="1">
      <c r="B15" s="36"/>
      <c r="C15" s="136" t="s">
        <v>44</v>
      </c>
      <c r="D15" s="132"/>
      <c r="E15" s="132"/>
      <c r="F15" s="132"/>
      <c r="G15" s="132"/>
      <c r="H15" s="132"/>
      <c r="I15" s="132"/>
      <c r="J15" s="132"/>
      <c r="K15" s="132"/>
      <c r="L15" s="132"/>
      <c r="M15" s="132"/>
      <c r="N15" s="132"/>
      <c r="O15" s="132"/>
      <c r="P15" s="132"/>
      <c r="Q15" s="133"/>
      <c r="R15" s="137">
        <f>'別紙様式２別添１　賃金改善内訳 '!O41</f>
        <v>0</v>
      </c>
      <c r="S15" s="138"/>
      <c r="T15" s="138"/>
      <c r="U15" s="138"/>
      <c r="V15" s="138"/>
      <c r="W15" s="138"/>
      <c r="X15" s="138"/>
      <c r="Y15" s="138"/>
      <c r="Z15" s="138"/>
      <c r="AA15" s="138"/>
      <c r="AB15" s="138"/>
      <c r="AC15" s="138"/>
      <c r="AD15" s="138"/>
      <c r="AE15" s="139" t="s">
        <v>9</v>
      </c>
      <c r="AF15" s="139"/>
      <c r="AG15" s="140"/>
      <c r="AM15" s="114" t="str">
        <f>IF(R17&gt;=2/3,"○","×")</f>
        <v>○</v>
      </c>
      <c r="AN15" s="115"/>
      <c r="AO15" s="115"/>
      <c r="AP15" s="116"/>
      <c r="AQ15" s="2" t="s">
        <v>12</v>
      </c>
    </row>
    <row r="16" spans="2:43" ht="18" customHeight="1">
      <c r="B16" s="36"/>
      <c r="C16" s="4"/>
      <c r="D16" s="122" t="s">
        <v>45</v>
      </c>
      <c r="E16" s="132"/>
      <c r="F16" s="132"/>
      <c r="G16" s="132"/>
      <c r="H16" s="132"/>
      <c r="I16" s="132"/>
      <c r="J16" s="132"/>
      <c r="K16" s="132"/>
      <c r="L16" s="132"/>
      <c r="M16" s="132"/>
      <c r="N16" s="132"/>
      <c r="O16" s="132"/>
      <c r="P16" s="132"/>
      <c r="Q16" s="133"/>
      <c r="R16" s="128">
        <f>'別紙様式２別添１　賃金改善内訳 '!P41</f>
        <v>0</v>
      </c>
      <c r="S16" s="129"/>
      <c r="T16" s="129"/>
      <c r="U16" s="129"/>
      <c r="V16" s="129"/>
      <c r="W16" s="129"/>
      <c r="X16" s="129"/>
      <c r="Y16" s="129"/>
      <c r="Z16" s="129"/>
      <c r="AA16" s="129"/>
      <c r="AB16" s="129"/>
      <c r="AC16" s="129"/>
      <c r="AD16" s="129"/>
      <c r="AE16" s="132" t="s">
        <v>9</v>
      </c>
      <c r="AF16" s="132"/>
      <c r="AG16" s="133"/>
    </row>
    <row r="17" spans="2:42" ht="13.15" thickBot="1">
      <c r="B17" s="36"/>
      <c r="C17" s="4"/>
      <c r="D17" s="150"/>
      <c r="E17" s="139"/>
      <c r="F17" s="139"/>
      <c r="G17" s="139"/>
      <c r="H17" s="139"/>
      <c r="I17" s="139"/>
      <c r="J17" s="139"/>
      <c r="K17" s="139"/>
      <c r="L17" s="139"/>
      <c r="M17" s="139"/>
      <c r="N17" s="139"/>
      <c r="O17" s="139"/>
      <c r="P17" s="139"/>
      <c r="Q17" s="140"/>
      <c r="R17" s="151" t="str">
        <f>IFERROR(R16/R15,"")</f>
        <v/>
      </c>
      <c r="S17" s="152"/>
      <c r="T17" s="152"/>
      <c r="U17" s="152"/>
      <c r="V17" s="152"/>
      <c r="W17" s="152"/>
      <c r="X17" s="152"/>
      <c r="Y17" s="152"/>
      <c r="Z17" s="152"/>
      <c r="AA17" s="152"/>
      <c r="AB17" s="152"/>
      <c r="AC17" s="152"/>
      <c r="AD17" s="152"/>
      <c r="AE17" s="12"/>
      <c r="AF17" s="12"/>
      <c r="AG17" s="13"/>
      <c r="AM17" s="2" t="s">
        <v>46</v>
      </c>
    </row>
    <row r="18" spans="2:42" ht="18" customHeight="1" thickBot="1">
      <c r="B18" s="36"/>
      <c r="C18" s="122" t="s">
        <v>13</v>
      </c>
      <c r="D18" s="123"/>
      <c r="E18" s="123"/>
      <c r="F18" s="123"/>
      <c r="G18" s="123"/>
      <c r="H18" s="123"/>
      <c r="I18" s="123"/>
      <c r="J18" s="123"/>
      <c r="K18" s="123"/>
      <c r="L18" s="123"/>
      <c r="M18" s="123"/>
      <c r="N18" s="123"/>
      <c r="O18" s="123"/>
      <c r="P18" s="123"/>
      <c r="Q18" s="124"/>
      <c r="R18" s="128">
        <f>'別紙様式２別添１　賃金改善内訳 '!R41</f>
        <v>0</v>
      </c>
      <c r="S18" s="129"/>
      <c r="T18" s="129"/>
      <c r="U18" s="129"/>
      <c r="V18" s="129"/>
      <c r="W18" s="129"/>
      <c r="X18" s="129"/>
      <c r="Y18" s="129"/>
      <c r="Z18" s="129"/>
      <c r="AA18" s="129"/>
      <c r="AB18" s="129"/>
      <c r="AC18" s="129"/>
      <c r="AD18" s="129"/>
      <c r="AE18" s="132" t="s">
        <v>9</v>
      </c>
      <c r="AF18" s="132"/>
      <c r="AG18" s="133"/>
      <c r="AM18" s="114" t="str">
        <f>IF(R15+R18&gt;=R11,"○","×")</f>
        <v>○</v>
      </c>
      <c r="AN18" s="115"/>
      <c r="AO18" s="115"/>
      <c r="AP18" s="116"/>
    </row>
    <row r="19" spans="2:42" ht="13.15" thickBot="1">
      <c r="B19" s="37"/>
      <c r="C19" s="125"/>
      <c r="D19" s="126"/>
      <c r="E19" s="126"/>
      <c r="F19" s="126"/>
      <c r="G19" s="126"/>
      <c r="H19" s="126"/>
      <c r="I19" s="126"/>
      <c r="J19" s="126"/>
      <c r="K19" s="126"/>
      <c r="L19" s="126"/>
      <c r="M19" s="126"/>
      <c r="N19" s="126"/>
      <c r="O19" s="126"/>
      <c r="P19" s="126"/>
      <c r="Q19" s="127"/>
      <c r="R19" s="130"/>
      <c r="S19" s="131"/>
      <c r="T19" s="131"/>
      <c r="U19" s="131"/>
      <c r="V19" s="131"/>
      <c r="W19" s="131"/>
      <c r="X19" s="131"/>
      <c r="Y19" s="131"/>
      <c r="Z19" s="131"/>
      <c r="AA19" s="131"/>
      <c r="AB19" s="131"/>
      <c r="AC19" s="131"/>
      <c r="AD19" s="131"/>
      <c r="AE19" s="134"/>
      <c r="AF19" s="134"/>
      <c r="AG19" s="135"/>
    </row>
    <row r="20" spans="2:42" ht="18" customHeight="1">
      <c r="B20" s="141" t="s">
        <v>14</v>
      </c>
      <c r="C20" s="142"/>
      <c r="D20" s="142"/>
      <c r="E20" s="142"/>
      <c r="F20" s="142"/>
      <c r="G20" s="142"/>
      <c r="H20" s="142"/>
      <c r="I20" s="142"/>
      <c r="J20" s="142"/>
      <c r="K20" s="142"/>
      <c r="L20" s="142"/>
      <c r="M20" s="142"/>
      <c r="N20" s="142"/>
      <c r="O20" s="142"/>
      <c r="P20" s="142"/>
      <c r="Q20" s="153"/>
      <c r="R20" s="144"/>
      <c r="S20" s="145"/>
      <c r="T20" s="145"/>
      <c r="U20" s="145"/>
      <c r="V20" s="145"/>
      <c r="W20" s="145"/>
      <c r="X20" s="145"/>
      <c r="Y20" s="145"/>
      <c r="Z20" s="145"/>
      <c r="AA20" s="145"/>
      <c r="AB20" s="145"/>
      <c r="AC20" s="145"/>
      <c r="AD20" s="145"/>
      <c r="AE20" s="145"/>
      <c r="AF20" s="145"/>
      <c r="AG20" s="146"/>
    </row>
    <row r="21" spans="2:42" ht="13.15" thickBot="1">
      <c r="B21" s="143"/>
      <c r="C21" s="126"/>
      <c r="D21" s="126"/>
      <c r="E21" s="126"/>
      <c r="F21" s="126"/>
      <c r="G21" s="126"/>
      <c r="H21" s="126"/>
      <c r="I21" s="126"/>
      <c r="J21" s="126"/>
      <c r="K21" s="126"/>
      <c r="L21" s="126"/>
      <c r="M21" s="126"/>
      <c r="N21" s="126"/>
      <c r="O21" s="126"/>
      <c r="P21" s="126"/>
      <c r="Q21" s="127"/>
      <c r="R21" s="147"/>
      <c r="S21" s="148"/>
      <c r="T21" s="148"/>
      <c r="U21" s="148"/>
      <c r="V21" s="148"/>
      <c r="W21" s="148"/>
      <c r="X21" s="148"/>
      <c r="Y21" s="148"/>
      <c r="Z21" s="148"/>
      <c r="AA21" s="148"/>
      <c r="AB21" s="148"/>
      <c r="AC21" s="148"/>
      <c r="AD21" s="148"/>
      <c r="AE21" s="148"/>
      <c r="AF21" s="148"/>
      <c r="AG21" s="149"/>
    </row>
    <row r="22" spans="2:42" ht="18" customHeight="1">
      <c r="B22" s="141" t="s">
        <v>15</v>
      </c>
      <c r="C22" s="142"/>
      <c r="D22" s="142"/>
      <c r="E22" s="142"/>
      <c r="F22" s="142"/>
      <c r="G22" s="142"/>
      <c r="H22" s="142"/>
      <c r="I22" s="142"/>
      <c r="J22" s="142"/>
      <c r="K22" s="142"/>
      <c r="L22" s="142"/>
      <c r="M22" s="142"/>
      <c r="N22" s="142"/>
      <c r="O22" s="142"/>
      <c r="P22" s="142"/>
      <c r="Q22" s="142"/>
      <c r="R22" s="144"/>
      <c r="S22" s="145"/>
      <c r="T22" s="145"/>
      <c r="U22" s="145"/>
      <c r="V22" s="145"/>
      <c r="W22" s="145"/>
      <c r="X22" s="145"/>
      <c r="Y22" s="145"/>
      <c r="Z22" s="145"/>
      <c r="AA22" s="145"/>
      <c r="AB22" s="145"/>
      <c r="AC22" s="145"/>
      <c r="AD22" s="145"/>
      <c r="AE22" s="145"/>
      <c r="AF22" s="145"/>
      <c r="AG22" s="146"/>
    </row>
    <row r="23" spans="2:42" ht="13.15" thickBot="1">
      <c r="B23" s="143"/>
      <c r="C23" s="126"/>
      <c r="D23" s="126"/>
      <c r="E23" s="126"/>
      <c r="F23" s="126"/>
      <c r="G23" s="126"/>
      <c r="H23" s="126"/>
      <c r="I23" s="126"/>
      <c r="J23" s="126"/>
      <c r="K23" s="126"/>
      <c r="L23" s="126"/>
      <c r="M23" s="126"/>
      <c r="N23" s="126"/>
      <c r="O23" s="126"/>
      <c r="P23" s="126"/>
      <c r="Q23" s="126"/>
      <c r="R23" s="147"/>
      <c r="S23" s="148"/>
      <c r="T23" s="148"/>
      <c r="U23" s="148"/>
      <c r="V23" s="148"/>
      <c r="W23" s="148"/>
      <c r="X23" s="148"/>
      <c r="Y23" s="148"/>
      <c r="Z23" s="148"/>
      <c r="AA23" s="148"/>
      <c r="AB23" s="148"/>
      <c r="AC23" s="148"/>
      <c r="AD23" s="148"/>
      <c r="AE23" s="148"/>
      <c r="AF23" s="148"/>
      <c r="AG23" s="149"/>
    </row>
    <row r="24" spans="2:42" s="14" customFormat="1" ht="18" customHeight="1">
      <c r="B24" s="15" t="s">
        <v>16</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s="14" customFormat="1" ht="18" customHeight="1">
      <c r="B25" s="15"/>
      <c r="C25" s="16"/>
      <c r="D25" s="16"/>
      <c r="E25" s="16"/>
      <c r="F25" s="16"/>
      <c r="G25" s="16"/>
      <c r="H25" s="16"/>
      <c r="I25" s="16"/>
      <c r="J25" s="16"/>
      <c r="K25" s="16"/>
      <c r="L25" s="16"/>
      <c r="M25" s="16"/>
      <c r="N25" s="16"/>
      <c r="O25" s="16"/>
      <c r="P25" s="16"/>
      <c r="Q25" s="16"/>
      <c r="R25" s="17"/>
      <c r="S25" s="17"/>
      <c r="T25" s="17"/>
      <c r="U25" s="17"/>
      <c r="V25" s="17"/>
      <c r="W25" s="17"/>
      <c r="X25" s="17"/>
      <c r="Y25" s="17"/>
      <c r="Z25" s="17"/>
      <c r="AA25" s="17"/>
      <c r="AB25" s="17"/>
      <c r="AC25" s="17"/>
      <c r="AD25" s="17"/>
      <c r="AE25" s="17"/>
      <c r="AF25" s="17"/>
      <c r="AG25" s="17"/>
    </row>
    <row r="26" spans="2:42" ht="13.05" customHeight="1"/>
    <row r="27" spans="2:42" ht="18" customHeight="1">
      <c r="B27" s="2" t="s">
        <v>17</v>
      </c>
    </row>
    <row r="28" spans="2:42" ht="13.05" customHeight="1"/>
    <row r="29" spans="2:42" ht="18" customHeight="1">
      <c r="R29" s="154" t="s">
        <v>5</v>
      </c>
      <c r="S29" s="154"/>
      <c r="T29" s="157"/>
      <c r="U29" s="157"/>
      <c r="V29" s="154" t="s">
        <v>6</v>
      </c>
      <c r="W29" s="154"/>
      <c r="X29" s="157"/>
      <c r="Y29" s="157"/>
      <c r="Z29" s="154" t="s">
        <v>7</v>
      </c>
      <c r="AA29" s="154"/>
      <c r="AB29" s="157"/>
      <c r="AC29" s="157"/>
      <c r="AD29" s="154" t="s">
        <v>18</v>
      </c>
      <c r="AE29" s="154"/>
    </row>
    <row r="30" spans="2:42" ht="9" customHeight="1">
      <c r="R30" s="3"/>
      <c r="S30" s="3"/>
      <c r="T30" s="3"/>
      <c r="U30" s="3"/>
      <c r="V30" s="3"/>
      <c r="W30" s="3"/>
      <c r="X30" s="3"/>
      <c r="Y30" s="3"/>
      <c r="Z30" s="3"/>
      <c r="AA30" s="3"/>
      <c r="AB30" s="3"/>
      <c r="AC30" s="3"/>
      <c r="AD30" s="3"/>
      <c r="AE30" s="3"/>
    </row>
    <row r="31" spans="2:42" ht="18" customHeight="1">
      <c r="S31" s="6"/>
      <c r="T31" s="6"/>
      <c r="U31" s="6"/>
      <c r="V31" s="6"/>
      <c r="W31" s="6"/>
      <c r="X31" s="6"/>
      <c r="Y31" s="7" t="s">
        <v>19</v>
      </c>
      <c r="Z31" s="6" t="s">
        <v>1</v>
      </c>
      <c r="AA31" s="155">
        <f>V7</f>
        <v>0</v>
      </c>
      <c r="AB31" s="155"/>
      <c r="AC31" s="155"/>
      <c r="AD31" s="155"/>
      <c r="AE31" s="155"/>
      <c r="AF31" s="155"/>
      <c r="AG31" s="155"/>
      <c r="AH31" s="155"/>
    </row>
    <row r="32" spans="2:42" ht="9" customHeight="1">
      <c r="R32" s="7"/>
      <c r="S32" s="7"/>
      <c r="T32" s="7"/>
      <c r="U32" s="7"/>
      <c r="V32" s="7"/>
      <c r="W32" s="7"/>
      <c r="X32" s="7"/>
      <c r="Y32" s="7"/>
      <c r="Z32" s="6"/>
      <c r="AA32" s="8"/>
      <c r="AB32" s="8"/>
      <c r="AC32" s="8"/>
      <c r="AD32" s="8"/>
      <c r="AE32" s="8"/>
      <c r="AF32" s="8"/>
      <c r="AG32" s="8"/>
      <c r="AH32" s="8"/>
    </row>
    <row r="33" spans="18:34" ht="18" customHeight="1">
      <c r="R33" s="156" t="s">
        <v>20</v>
      </c>
      <c r="S33" s="156"/>
      <c r="T33" s="156"/>
      <c r="U33" s="156"/>
      <c r="V33" s="156"/>
      <c r="W33" s="156"/>
      <c r="X33" s="156"/>
      <c r="Y33" s="156"/>
      <c r="Z33" s="2" t="s">
        <v>1</v>
      </c>
      <c r="AA33" s="104"/>
      <c r="AB33" s="104"/>
      <c r="AC33" s="104"/>
      <c r="AD33" s="104"/>
      <c r="AE33" s="104"/>
      <c r="AF33" s="104"/>
      <c r="AG33" s="104"/>
      <c r="AH33" s="104"/>
    </row>
    <row r="34" spans="18:34" ht="18" customHeight="1"/>
    <row r="35" spans="18:34" ht="18" customHeight="1"/>
    <row r="36" spans="18:34" ht="18" customHeight="1"/>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sheetProtection algorithmName="SHA-512" hashValue="OCPB++vB/7ni9aR5JJoEQNobif/wcD6YBE4Etgwmq/X1F+i2kU1C6l8FZsb/jTTnjqsL9lrqu+o9jKo2twjeSw==" saltValue="o1hnACSK6XM2RhOJP9uUGQ==" spinCount="100000" sheet="1" objects="1" scenarios="1"/>
  <mergeCells count="39">
    <mergeCell ref="AD29:AE29"/>
    <mergeCell ref="AA31:AH31"/>
    <mergeCell ref="R33:Y33"/>
    <mergeCell ref="AA33:AH33"/>
    <mergeCell ref="R29:S29"/>
    <mergeCell ref="T29:U29"/>
    <mergeCell ref="V29:W29"/>
    <mergeCell ref="X29:Y29"/>
    <mergeCell ref="Z29:AA29"/>
    <mergeCell ref="AB29:AC29"/>
    <mergeCell ref="B22:Q23"/>
    <mergeCell ref="R22:AG23"/>
    <mergeCell ref="D16:Q17"/>
    <mergeCell ref="R16:AD16"/>
    <mergeCell ref="AE16:AG16"/>
    <mergeCell ref="R17:AD17"/>
    <mergeCell ref="B20:Q21"/>
    <mergeCell ref="R20:AG21"/>
    <mergeCell ref="B14:AG14"/>
    <mergeCell ref="AM18:AP18"/>
    <mergeCell ref="B11:Q11"/>
    <mergeCell ref="R11:AD11"/>
    <mergeCell ref="AE11:AG11"/>
    <mergeCell ref="AM15:AP15"/>
    <mergeCell ref="C18:Q19"/>
    <mergeCell ref="R18:AD19"/>
    <mergeCell ref="AE18:AG19"/>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0:AG21" xr:uid="{00000000-0002-0000-0200-000000000000}">
      <formula1>"周知している,周知していない"</formula1>
    </dataValidation>
    <dataValidation type="list" allowBlank="1" showInputMessage="1" showErrorMessage="1" sqref="R22:AG25" xr:uid="{00000000-0002-0000-0200-000001000000}">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7D86-4579-471C-A236-2A1C9711240A}">
  <dimension ref="B1:AQ868"/>
  <sheetViews>
    <sheetView view="pageBreakPreview" zoomScaleNormal="100" zoomScaleSheetLayoutView="100" workbookViewId="0">
      <selection activeCell="BJ23" sqref="BJ23"/>
    </sheetView>
  </sheetViews>
  <sheetFormatPr defaultColWidth="9" defaultRowHeight="12.75"/>
  <cols>
    <col min="1" max="485" width="2.5625" style="2" customWidth="1"/>
    <col min="486" max="16384" width="9" style="2"/>
  </cols>
  <sheetData>
    <row r="1" spans="2:43" ht="18" customHeight="1">
      <c r="B1" s="5" t="s">
        <v>42</v>
      </c>
    </row>
    <row r="2" spans="2:43" ht="18" customHeight="1"/>
    <row r="3" spans="2:43" ht="18" customHeight="1">
      <c r="B3" s="102" t="s">
        <v>43</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2:43" ht="18" customHeight="1"/>
    <row r="5" spans="2:43" ht="18" customHeight="1">
      <c r="T5" s="7" t="s">
        <v>0</v>
      </c>
      <c r="U5" s="3" t="s">
        <v>1</v>
      </c>
      <c r="V5" s="103" t="s">
        <v>74</v>
      </c>
      <c r="W5" s="103"/>
      <c r="X5" s="103"/>
      <c r="Y5" s="103"/>
      <c r="Z5" s="103"/>
      <c r="AA5" s="103"/>
      <c r="AB5" s="103"/>
      <c r="AC5" s="103"/>
      <c r="AD5" s="103"/>
      <c r="AE5" s="103"/>
      <c r="AF5" s="103"/>
      <c r="AG5" s="103"/>
      <c r="AH5" s="103"/>
    </row>
    <row r="6" spans="2:43">
      <c r="U6" s="3"/>
      <c r="V6" s="8"/>
      <c r="W6" s="8"/>
      <c r="X6" s="8"/>
      <c r="Y6" s="8"/>
      <c r="Z6" s="8"/>
      <c r="AA6" s="8"/>
      <c r="AB6" s="8"/>
      <c r="AC6" s="8"/>
      <c r="AD6" s="8"/>
      <c r="AE6" s="8"/>
      <c r="AF6" s="8"/>
      <c r="AG6" s="8"/>
      <c r="AH6" s="8"/>
    </row>
    <row r="7" spans="2:43" ht="18" customHeight="1">
      <c r="T7" s="7" t="s">
        <v>2</v>
      </c>
      <c r="U7" s="3" t="s">
        <v>1</v>
      </c>
      <c r="V7" s="158" t="s">
        <v>77</v>
      </c>
      <c r="W7" s="158"/>
      <c r="X7" s="158"/>
      <c r="Y7" s="158"/>
      <c r="Z7" s="158"/>
      <c r="AA7" s="158"/>
      <c r="AB7" s="158"/>
      <c r="AC7" s="158"/>
      <c r="AD7" s="158"/>
      <c r="AE7" s="158"/>
      <c r="AF7" s="158"/>
      <c r="AG7" s="158"/>
      <c r="AH7" s="158"/>
    </row>
    <row r="8" spans="2:43" ht="18" customHeight="1"/>
    <row r="9" spans="2:43" ht="18" customHeight="1" thickBot="1">
      <c r="B9" s="5" t="s">
        <v>3</v>
      </c>
    </row>
    <row r="10" spans="2:43" ht="18" customHeight="1">
      <c r="B10" s="105" t="s">
        <v>4</v>
      </c>
      <c r="C10" s="106"/>
      <c r="D10" s="106"/>
      <c r="E10" s="106"/>
      <c r="F10" s="106"/>
      <c r="G10" s="106"/>
      <c r="H10" s="106"/>
      <c r="I10" s="106"/>
      <c r="J10" s="106"/>
      <c r="K10" s="106"/>
      <c r="L10" s="106"/>
      <c r="M10" s="106"/>
      <c r="N10" s="106"/>
      <c r="O10" s="106"/>
      <c r="P10" s="106"/>
      <c r="Q10" s="107"/>
      <c r="R10" s="108" t="s">
        <v>5</v>
      </c>
      <c r="S10" s="109"/>
      <c r="T10" s="67">
        <v>7</v>
      </c>
      <c r="U10" s="67" t="s">
        <v>6</v>
      </c>
      <c r="V10" s="110">
        <v>4</v>
      </c>
      <c r="W10" s="110"/>
      <c r="X10" s="67" t="s">
        <v>7</v>
      </c>
      <c r="Y10" s="109" t="s">
        <v>8</v>
      </c>
      <c r="Z10" s="109"/>
      <c r="AA10" s="109" t="s">
        <v>5</v>
      </c>
      <c r="AB10" s="109"/>
      <c r="AC10" s="67">
        <v>8</v>
      </c>
      <c r="AD10" s="67" t="s">
        <v>6</v>
      </c>
      <c r="AE10" s="110">
        <v>3</v>
      </c>
      <c r="AF10" s="110"/>
      <c r="AG10" s="68" t="s">
        <v>7</v>
      </c>
    </row>
    <row r="11" spans="2:43" ht="18" customHeight="1" thickBot="1">
      <c r="B11" s="117" t="s">
        <v>75</v>
      </c>
      <c r="C11" s="118"/>
      <c r="D11" s="118"/>
      <c r="E11" s="118"/>
      <c r="F11" s="118"/>
      <c r="G11" s="118"/>
      <c r="H11" s="118"/>
      <c r="I11" s="118"/>
      <c r="J11" s="118"/>
      <c r="K11" s="118"/>
      <c r="L11" s="118"/>
      <c r="M11" s="118"/>
      <c r="N11" s="118"/>
      <c r="O11" s="118"/>
      <c r="P11" s="118"/>
      <c r="Q11" s="119"/>
      <c r="R11" s="120">
        <f>'別紙様式２別添１　賃金改善内訳  (記載例)'!N41</f>
        <v>413600</v>
      </c>
      <c r="S11" s="121"/>
      <c r="T11" s="121"/>
      <c r="U11" s="121"/>
      <c r="V11" s="121"/>
      <c r="W11" s="121"/>
      <c r="X11" s="121"/>
      <c r="Y11" s="121"/>
      <c r="Z11" s="121"/>
      <c r="AA11" s="121"/>
      <c r="AB11" s="121"/>
      <c r="AC11" s="121"/>
      <c r="AD11" s="121"/>
      <c r="AE11" s="118" t="s">
        <v>9</v>
      </c>
      <c r="AF11" s="118"/>
      <c r="AG11" s="119"/>
    </row>
    <row r="12" spans="2:43" ht="13.05" customHeight="1"/>
    <row r="13" spans="2:43" ht="18" customHeight="1" thickBot="1">
      <c r="B13" s="5" t="s">
        <v>10</v>
      </c>
    </row>
    <row r="14" spans="2:43" ht="18" customHeight="1" thickBot="1">
      <c r="B14" s="111" t="s">
        <v>76</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3"/>
      <c r="AM14" s="2" t="s">
        <v>11</v>
      </c>
    </row>
    <row r="15" spans="2:43" ht="18" customHeight="1" thickBot="1">
      <c r="B15" s="36"/>
      <c r="C15" s="136" t="s">
        <v>44</v>
      </c>
      <c r="D15" s="132"/>
      <c r="E15" s="132"/>
      <c r="F15" s="132"/>
      <c r="G15" s="132"/>
      <c r="H15" s="132"/>
      <c r="I15" s="132"/>
      <c r="J15" s="132"/>
      <c r="K15" s="132"/>
      <c r="L15" s="132"/>
      <c r="M15" s="132"/>
      <c r="N15" s="132"/>
      <c r="O15" s="132"/>
      <c r="P15" s="132"/>
      <c r="Q15" s="133"/>
      <c r="R15" s="137">
        <f>'別紙様式２別添１　賃金改善内訳  (記載例)'!O41</f>
        <v>376000</v>
      </c>
      <c r="S15" s="138"/>
      <c r="T15" s="138"/>
      <c r="U15" s="138"/>
      <c r="V15" s="138"/>
      <c r="W15" s="138"/>
      <c r="X15" s="138"/>
      <c r="Y15" s="138"/>
      <c r="Z15" s="138"/>
      <c r="AA15" s="138"/>
      <c r="AB15" s="138"/>
      <c r="AC15" s="138"/>
      <c r="AD15" s="138"/>
      <c r="AE15" s="139" t="s">
        <v>9</v>
      </c>
      <c r="AF15" s="139"/>
      <c r="AG15" s="140"/>
      <c r="AM15" s="114" t="str">
        <f>IF(R17&gt;=2/3,"○","×")</f>
        <v>○</v>
      </c>
      <c r="AN15" s="115"/>
      <c r="AO15" s="115"/>
      <c r="AP15" s="116"/>
      <c r="AQ15" s="2" t="s">
        <v>12</v>
      </c>
    </row>
    <row r="16" spans="2:43" ht="18" customHeight="1">
      <c r="B16" s="36"/>
      <c r="C16" s="4"/>
      <c r="D16" s="122" t="s">
        <v>45</v>
      </c>
      <c r="E16" s="132"/>
      <c r="F16" s="132"/>
      <c r="G16" s="132"/>
      <c r="H16" s="132"/>
      <c r="I16" s="132"/>
      <c r="J16" s="132"/>
      <c r="K16" s="132"/>
      <c r="L16" s="132"/>
      <c r="M16" s="132"/>
      <c r="N16" s="132"/>
      <c r="O16" s="132"/>
      <c r="P16" s="132"/>
      <c r="Q16" s="133"/>
      <c r="R16" s="128">
        <f>'別紙様式２別添１　賃金改善内訳  (記載例)'!P41</f>
        <v>376000</v>
      </c>
      <c r="S16" s="129"/>
      <c r="T16" s="129"/>
      <c r="U16" s="129"/>
      <c r="V16" s="129"/>
      <c r="W16" s="129"/>
      <c r="X16" s="129"/>
      <c r="Y16" s="129"/>
      <c r="Z16" s="129"/>
      <c r="AA16" s="129"/>
      <c r="AB16" s="129"/>
      <c r="AC16" s="129"/>
      <c r="AD16" s="129"/>
      <c r="AE16" s="132" t="s">
        <v>9</v>
      </c>
      <c r="AF16" s="132"/>
      <c r="AG16" s="133"/>
    </row>
    <row r="17" spans="2:42" ht="13.15" thickBot="1">
      <c r="B17" s="36"/>
      <c r="C17" s="4"/>
      <c r="D17" s="150"/>
      <c r="E17" s="139"/>
      <c r="F17" s="139"/>
      <c r="G17" s="139"/>
      <c r="H17" s="139"/>
      <c r="I17" s="139"/>
      <c r="J17" s="139"/>
      <c r="K17" s="139"/>
      <c r="L17" s="139"/>
      <c r="M17" s="139"/>
      <c r="N17" s="139"/>
      <c r="O17" s="139"/>
      <c r="P17" s="139"/>
      <c r="Q17" s="140"/>
      <c r="R17" s="151">
        <f>IFERROR(R16/R15,"")</f>
        <v>1</v>
      </c>
      <c r="S17" s="152"/>
      <c r="T17" s="152"/>
      <c r="U17" s="152"/>
      <c r="V17" s="152"/>
      <c r="W17" s="152"/>
      <c r="X17" s="152"/>
      <c r="Y17" s="152"/>
      <c r="Z17" s="152"/>
      <c r="AA17" s="152"/>
      <c r="AB17" s="152"/>
      <c r="AC17" s="152"/>
      <c r="AD17" s="152"/>
      <c r="AE17" s="12"/>
      <c r="AF17" s="12"/>
      <c r="AG17" s="13"/>
      <c r="AM17" s="2" t="s">
        <v>46</v>
      </c>
    </row>
    <row r="18" spans="2:42" ht="18" customHeight="1" thickBot="1">
      <c r="B18" s="36"/>
      <c r="C18" s="122" t="s">
        <v>13</v>
      </c>
      <c r="D18" s="123"/>
      <c r="E18" s="123"/>
      <c r="F18" s="123"/>
      <c r="G18" s="123"/>
      <c r="H18" s="123"/>
      <c r="I18" s="123"/>
      <c r="J18" s="123"/>
      <c r="K18" s="123"/>
      <c r="L18" s="123"/>
      <c r="M18" s="123"/>
      <c r="N18" s="123"/>
      <c r="O18" s="123"/>
      <c r="P18" s="123"/>
      <c r="Q18" s="124"/>
      <c r="R18" s="128">
        <f>'別紙様式２別添１　賃金改善内訳  (記載例)'!R41</f>
        <v>55000</v>
      </c>
      <c r="S18" s="129"/>
      <c r="T18" s="129"/>
      <c r="U18" s="129"/>
      <c r="V18" s="129"/>
      <c r="W18" s="129"/>
      <c r="X18" s="129"/>
      <c r="Y18" s="129"/>
      <c r="Z18" s="129"/>
      <c r="AA18" s="129"/>
      <c r="AB18" s="129"/>
      <c r="AC18" s="129"/>
      <c r="AD18" s="129"/>
      <c r="AE18" s="132" t="s">
        <v>9</v>
      </c>
      <c r="AF18" s="132"/>
      <c r="AG18" s="133"/>
      <c r="AM18" s="114" t="str">
        <f>IF(R15+R18&gt;=R11,"○","×")</f>
        <v>○</v>
      </c>
      <c r="AN18" s="115"/>
      <c r="AO18" s="115"/>
      <c r="AP18" s="116"/>
    </row>
    <row r="19" spans="2:42" ht="13.15" thickBot="1">
      <c r="B19" s="37"/>
      <c r="C19" s="125"/>
      <c r="D19" s="126"/>
      <c r="E19" s="126"/>
      <c r="F19" s="126"/>
      <c r="G19" s="126"/>
      <c r="H19" s="126"/>
      <c r="I19" s="126"/>
      <c r="J19" s="126"/>
      <c r="K19" s="126"/>
      <c r="L19" s="126"/>
      <c r="M19" s="126"/>
      <c r="N19" s="126"/>
      <c r="O19" s="126"/>
      <c r="P19" s="126"/>
      <c r="Q19" s="127"/>
      <c r="R19" s="130"/>
      <c r="S19" s="131"/>
      <c r="T19" s="131"/>
      <c r="U19" s="131"/>
      <c r="V19" s="131"/>
      <c r="W19" s="131"/>
      <c r="X19" s="131"/>
      <c r="Y19" s="131"/>
      <c r="Z19" s="131"/>
      <c r="AA19" s="131"/>
      <c r="AB19" s="131"/>
      <c r="AC19" s="131"/>
      <c r="AD19" s="131"/>
      <c r="AE19" s="134"/>
      <c r="AF19" s="134"/>
      <c r="AG19" s="135"/>
    </row>
    <row r="20" spans="2:42" ht="18" customHeight="1">
      <c r="B20" s="141" t="s">
        <v>14</v>
      </c>
      <c r="C20" s="142"/>
      <c r="D20" s="142"/>
      <c r="E20" s="142"/>
      <c r="F20" s="142"/>
      <c r="G20" s="142"/>
      <c r="H20" s="142"/>
      <c r="I20" s="142"/>
      <c r="J20" s="142"/>
      <c r="K20" s="142"/>
      <c r="L20" s="142"/>
      <c r="M20" s="142"/>
      <c r="N20" s="142"/>
      <c r="O20" s="142"/>
      <c r="P20" s="142"/>
      <c r="Q20" s="153"/>
      <c r="R20" s="160" t="s">
        <v>78</v>
      </c>
      <c r="S20" s="161"/>
      <c r="T20" s="161"/>
      <c r="U20" s="161"/>
      <c r="V20" s="161"/>
      <c r="W20" s="161"/>
      <c r="X20" s="161"/>
      <c r="Y20" s="161"/>
      <c r="Z20" s="161"/>
      <c r="AA20" s="161"/>
      <c r="AB20" s="161"/>
      <c r="AC20" s="161"/>
      <c r="AD20" s="161"/>
      <c r="AE20" s="161"/>
      <c r="AF20" s="161"/>
      <c r="AG20" s="162"/>
    </row>
    <row r="21" spans="2:42" ht="13.15" thickBot="1">
      <c r="B21" s="143"/>
      <c r="C21" s="126"/>
      <c r="D21" s="126"/>
      <c r="E21" s="126"/>
      <c r="F21" s="126"/>
      <c r="G21" s="126"/>
      <c r="H21" s="126"/>
      <c r="I21" s="126"/>
      <c r="J21" s="126"/>
      <c r="K21" s="126"/>
      <c r="L21" s="126"/>
      <c r="M21" s="126"/>
      <c r="N21" s="126"/>
      <c r="O21" s="126"/>
      <c r="P21" s="126"/>
      <c r="Q21" s="127"/>
      <c r="R21" s="163"/>
      <c r="S21" s="164"/>
      <c r="T21" s="164"/>
      <c r="U21" s="164"/>
      <c r="V21" s="164"/>
      <c r="W21" s="164"/>
      <c r="X21" s="164"/>
      <c r="Y21" s="164"/>
      <c r="Z21" s="164"/>
      <c r="AA21" s="164"/>
      <c r="AB21" s="164"/>
      <c r="AC21" s="164"/>
      <c r="AD21" s="164"/>
      <c r="AE21" s="164"/>
      <c r="AF21" s="164"/>
      <c r="AG21" s="165"/>
    </row>
    <row r="22" spans="2:42" ht="18" customHeight="1">
      <c r="B22" s="141" t="s">
        <v>15</v>
      </c>
      <c r="C22" s="142"/>
      <c r="D22" s="142"/>
      <c r="E22" s="142"/>
      <c r="F22" s="142"/>
      <c r="G22" s="142"/>
      <c r="H22" s="142"/>
      <c r="I22" s="142"/>
      <c r="J22" s="142"/>
      <c r="K22" s="142"/>
      <c r="L22" s="142"/>
      <c r="M22" s="142"/>
      <c r="N22" s="142"/>
      <c r="O22" s="142"/>
      <c r="P22" s="142"/>
      <c r="Q22" s="142"/>
      <c r="R22" s="160" t="s">
        <v>79</v>
      </c>
      <c r="S22" s="161"/>
      <c r="T22" s="161"/>
      <c r="U22" s="161"/>
      <c r="V22" s="161"/>
      <c r="W22" s="161"/>
      <c r="X22" s="161"/>
      <c r="Y22" s="161"/>
      <c r="Z22" s="161"/>
      <c r="AA22" s="161"/>
      <c r="AB22" s="161"/>
      <c r="AC22" s="161"/>
      <c r="AD22" s="161"/>
      <c r="AE22" s="161"/>
      <c r="AF22" s="161"/>
      <c r="AG22" s="162"/>
    </row>
    <row r="23" spans="2:42" ht="13.15" thickBot="1">
      <c r="B23" s="143"/>
      <c r="C23" s="126"/>
      <c r="D23" s="126"/>
      <c r="E23" s="126"/>
      <c r="F23" s="126"/>
      <c r="G23" s="126"/>
      <c r="H23" s="126"/>
      <c r="I23" s="126"/>
      <c r="J23" s="126"/>
      <c r="K23" s="126"/>
      <c r="L23" s="126"/>
      <c r="M23" s="126"/>
      <c r="N23" s="126"/>
      <c r="O23" s="126"/>
      <c r="P23" s="126"/>
      <c r="Q23" s="126"/>
      <c r="R23" s="163"/>
      <c r="S23" s="164"/>
      <c r="T23" s="164"/>
      <c r="U23" s="164"/>
      <c r="V23" s="164"/>
      <c r="W23" s="164"/>
      <c r="X23" s="164"/>
      <c r="Y23" s="164"/>
      <c r="Z23" s="164"/>
      <c r="AA23" s="164"/>
      <c r="AB23" s="164"/>
      <c r="AC23" s="164"/>
      <c r="AD23" s="164"/>
      <c r="AE23" s="164"/>
      <c r="AF23" s="164"/>
      <c r="AG23" s="165"/>
    </row>
    <row r="24" spans="2:42" s="14" customFormat="1" ht="18" customHeight="1">
      <c r="B24" s="15" t="s">
        <v>16</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s="14" customFormat="1" ht="18" customHeight="1">
      <c r="B25" s="15"/>
      <c r="C25" s="16"/>
      <c r="D25" s="16"/>
      <c r="E25" s="16"/>
      <c r="F25" s="16"/>
      <c r="G25" s="16"/>
      <c r="H25" s="16"/>
      <c r="I25" s="16"/>
      <c r="J25" s="16"/>
      <c r="K25" s="16"/>
      <c r="L25" s="16"/>
      <c r="M25" s="16"/>
      <c r="N25" s="16"/>
      <c r="O25" s="16"/>
      <c r="P25" s="16"/>
      <c r="Q25" s="16"/>
      <c r="R25" s="17"/>
      <c r="S25" s="17"/>
      <c r="T25" s="17"/>
      <c r="U25" s="17"/>
      <c r="V25" s="17"/>
      <c r="W25" s="17"/>
      <c r="X25" s="17"/>
      <c r="Y25" s="17"/>
      <c r="Z25" s="17"/>
      <c r="AA25" s="17"/>
      <c r="AB25" s="17"/>
      <c r="AC25" s="17"/>
      <c r="AD25" s="17"/>
      <c r="AE25" s="17"/>
      <c r="AF25" s="17"/>
      <c r="AG25" s="17"/>
    </row>
    <row r="26" spans="2:42" ht="13.05" customHeight="1"/>
    <row r="27" spans="2:42" ht="18" customHeight="1">
      <c r="B27" s="2" t="s">
        <v>17</v>
      </c>
    </row>
    <row r="28" spans="2:42" ht="13.05" customHeight="1"/>
    <row r="29" spans="2:42" ht="18" customHeight="1">
      <c r="R29" s="154" t="s">
        <v>5</v>
      </c>
      <c r="S29" s="154"/>
      <c r="T29" s="166">
        <v>8</v>
      </c>
      <c r="U29" s="166"/>
      <c r="V29" s="154" t="s">
        <v>6</v>
      </c>
      <c r="W29" s="154"/>
      <c r="X29" s="166">
        <v>3</v>
      </c>
      <c r="Y29" s="166"/>
      <c r="Z29" s="154" t="s">
        <v>7</v>
      </c>
      <c r="AA29" s="154"/>
      <c r="AB29" s="166">
        <v>6</v>
      </c>
      <c r="AC29" s="166"/>
      <c r="AD29" s="154" t="s">
        <v>18</v>
      </c>
      <c r="AE29" s="154"/>
    </row>
    <row r="30" spans="2:42" ht="9" customHeight="1">
      <c r="R30" s="3"/>
      <c r="S30" s="3"/>
      <c r="T30" s="3"/>
      <c r="U30" s="3"/>
      <c r="V30" s="3"/>
      <c r="W30" s="3"/>
      <c r="X30" s="3"/>
      <c r="Y30" s="3"/>
      <c r="Z30" s="3"/>
      <c r="AA30" s="3"/>
      <c r="AB30" s="3"/>
      <c r="AC30" s="3"/>
      <c r="AD30" s="3"/>
      <c r="AE30" s="3"/>
    </row>
    <row r="31" spans="2:42" ht="18" customHeight="1">
      <c r="S31" s="6"/>
      <c r="T31" s="6"/>
      <c r="U31" s="6"/>
      <c r="V31" s="6"/>
      <c r="W31" s="6"/>
      <c r="X31" s="6"/>
      <c r="Y31" s="7" t="s">
        <v>19</v>
      </c>
      <c r="Z31" s="6" t="s">
        <v>1</v>
      </c>
      <c r="AA31" s="155" t="str">
        <f>V7</f>
        <v>共同学童保育所○○クラブ（クラス１）</v>
      </c>
      <c r="AB31" s="155"/>
      <c r="AC31" s="155"/>
      <c r="AD31" s="155"/>
      <c r="AE31" s="155"/>
      <c r="AF31" s="155"/>
      <c r="AG31" s="155"/>
      <c r="AH31" s="155"/>
    </row>
    <row r="32" spans="2:42" ht="9" customHeight="1">
      <c r="R32" s="7"/>
      <c r="S32" s="7"/>
      <c r="T32" s="7"/>
      <c r="U32" s="7"/>
      <c r="V32" s="7"/>
      <c r="W32" s="7"/>
      <c r="X32" s="7"/>
      <c r="Y32" s="7"/>
      <c r="Z32" s="6"/>
      <c r="AA32" s="8"/>
      <c r="AB32" s="8"/>
      <c r="AC32" s="8"/>
      <c r="AD32" s="8"/>
      <c r="AE32" s="8"/>
      <c r="AF32" s="8"/>
      <c r="AG32" s="8"/>
      <c r="AH32" s="8"/>
    </row>
    <row r="33" spans="18:34" ht="18" customHeight="1">
      <c r="R33" s="156" t="s">
        <v>20</v>
      </c>
      <c r="S33" s="156"/>
      <c r="T33" s="156"/>
      <c r="U33" s="156"/>
      <c r="V33" s="156"/>
      <c r="W33" s="156"/>
      <c r="X33" s="156"/>
      <c r="Y33" s="156"/>
      <c r="Z33" s="2" t="s">
        <v>1</v>
      </c>
      <c r="AA33" s="159" t="s">
        <v>80</v>
      </c>
      <c r="AB33" s="159"/>
      <c r="AC33" s="159"/>
      <c r="AD33" s="159"/>
      <c r="AE33" s="159"/>
      <c r="AF33" s="159"/>
      <c r="AG33" s="159"/>
      <c r="AH33" s="159"/>
    </row>
    <row r="34" spans="18:34" ht="18" customHeight="1"/>
    <row r="35" spans="18:34" ht="18" customHeight="1"/>
    <row r="36" spans="18:34" ht="18" customHeight="1"/>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sheetProtection algorithmName="SHA-512" hashValue="QM4C5GZEkJu6dz3teTbfTOz5c7o09pvPb9ThXmofUg+mzfuZQQX7iudmadVdSlqWvIRD2Q/mINgyvEdsMdALdQ==" saltValue="GBgEEp6ut2+ke7jbuuL+0w==" spinCount="100000" sheet="1" objects="1" scenarios="1"/>
  <mergeCells count="39">
    <mergeCell ref="AD29:AE29"/>
    <mergeCell ref="AA31:AH31"/>
    <mergeCell ref="R33:Y33"/>
    <mergeCell ref="AA33:AH33"/>
    <mergeCell ref="B20:Q21"/>
    <mergeCell ref="R20:AG21"/>
    <mergeCell ref="B22:Q23"/>
    <mergeCell ref="R22:AG23"/>
    <mergeCell ref="R29:S29"/>
    <mergeCell ref="T29:U29"/>
    <mergeCell ref="V29:W29"/>
    <mergeCell ref="X29:Y29"/>
    <mergeCell ref="Z29:AA29"/>
    <mergeCell ref="AB29:AC29"/>
    <mergeCell ref="C18:Q19"/>
    <mergeCell ref="R18:AD19"/>
    <mergeCell ref="AE18:AG19"/>
    <mergeCell ref="AM18:AP18"/>
    <mergeCell ref="B11:Q11"/>
    <mergeCell ref="R11:AD11"/>
    <mergeCell ref="AE11:AG11"/>
    <mergeCell ref="B14:AG14"/>
    <mergeCell ref="C15:Q15"/>
    <mergeCell ref="R15:AD15"/>
    <mergeCell ref="AE15:AG15"/>
    <mergeCell ref="AM15:AP15"/>
    <mergeCell ref="D16:Q17"/>
    <mergeCell ref="R16:AD16"/>
    <mergeCell ref="AE16:AG16"/>
    <mergeCell ref="R17:AD17"/>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2:AG25" xr:uid="{18085E21-A9CC-4875-9924-1A76BE437D9C}">
      <formula1>"継続する,継続しない"</formula1>
    </dataValidation>
    <dataValidation type="list" allowBlank="1" showInputMessage="1" showErrorMessage="1" sqref="R20:AG21" xr:uid="{3DE01645-6B3B-42F9-9E2C-2E88638DF684}">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V1846"/>
  <sheetViews>
    <sheetView view="pageBreakPreview" zoomScale="85" zoomScaleNormal="100" zoomScaleSheetLayoutView="85" workbookViewId="0">
      <selection activeCell="G6" sqref="G6"/>
    </sheetView>
  </sheetViews>
  <sheetFormatPr defaultColWidth="9" defaultRowHeight="12.75"/>
  <cols>
    <col min="1" max="1" width="2.0625" style="1" customWidth="1"/>
    <col min="2" max="2" width="5.0625" style="1" customWidth="1"/>
    <col min="3" max="4" width="3.5625" style="1" customWidth="1"/>
    <col min="5" max="5" width="12.5625" style="1" customWidth="1"/>
    <col min="6" max="7" width="15.5625" style="1" customWidth="1"/>
    <col min="8" max="8" width="13.5625" style="1" customWidth="1"/>
    <col min="9" max="9" width="9.3125" style="1" customWidth="1"/>
    <col min="10" max="10" width="12.5" style="1" customWidth="1"/>
    <col min="11" max="11" width="15.5625" style="1" customWidth="1"/>
    <col min="12" max="12" width="13.5625" style="1" customWidth="1"/>
    <col min="13" max="13" width="10.5625" style="1" customWidth="1"/>
    <col min="14" max="14" width="14.5" style="1" customWidth="1"/>
    <col min="15" max="15" width="14.5625" style="1" customWidth="1"/>
    <col min="16" max="16" width="15.5625" style="1" customWidth="1"/>
    <col min="17" max="17" width="13.5625" style="1" customWidth="1"/>
    <col min="18" max="18" width="14" style="1" customWidth="1"/>
    <col min="19" max="19" width="15.5625" style="1" customWidth="1"/>
    <col min="20" max="20" width="14.25" style="1" customWidth="1"/>
    <col min="21" max="23" width="15.5625" style="1" customWidth="1"/>
    <col min="24" max="24" width="2.0625" style="1" customWidth="1"/>
    <col min="25" max="40" width="3.5625" style="1" customWidth="1"/>
    <col min="41" max="654" width="2.5625" style="1" customWidth="1"/>
    <col min="655" max="16384" width="9" style="1"/>
  </cols>
  <sheetData>
    <row r="1" spans="2:22" ht="18" customHeight="1">
      <c r="B1" s="5" t="s">
        <v>90</v>
      </c>
    </row>
    <row r="2" spans="2:22" ht="18" customHeight="1"/>
    <row r="3" spans="2:22" ht="27" customHeight="1">
      <c r="B3" s="193" t="s">
        <v>21</v>
      </c>
      <c r="C3" s="193"/>
      <c r="D3" s="193"/>
      <c r="E3" s="193"/>
      <c r="F3" s="193"/>
      <c r="G3" s="193"/>
      <c r="H3" s="193"/>
      <c r="I3" s="193"/>
      <c r="J3" s="193"/>
      <c r="K3" s="193"/>
      <c r="L3" s="193"/>
      <c r="M3" s="193"/>
      <c r="N3" s="193"/>
      <c r="O3" s="193"/>
      <c r="P3" s="193"/>
      <c r="Q3" s="193"/>
      <c r="R3" s="193"/>
      <c r="S3" s="193"/>
      <c r="T3" s="193"/>
      <c r="U3" s="66"/>
      <c r="V3" s="66"/>
    </row>
    <row r="4" spans="2:22" ht="18" customHeight="1" thickBot="1"/>
    <row r="5" spans="2:22" ht="18" customHeight="1" thickBot="1">
      <c r="R5" s="33" t="s">
        <v>2</v>
      </c>
      <c r="S5" s="170">
        <f>'別紙様式２　事業実績報告書'!V7</f>
        <v>0</v>
      </c>
      <c r="T5" s="171"/>
    </row>
    <row r="6" spans="2:22" ht="18" customHeight="1" thickBot="1">
      <c r="B6" s="1" t="s">
        <v>81</v>
      </c>
    </row>
    <row r="7" spans="2:22" ht="27" customHeight="1">
      <c r="B7" s="175" t="s">
        <v>22</v>
      </c>
      <c r="C7" s="201" t="s">
        <v>23</v>
      </c>
      <c r="D7" s="202"/>
      <c r="E7" s="203"/>
      <c r="F7" s="172" t="s">
        <v>24</v>
      </c>
      <c r="G7" s="172" t="s">
        <v>25</v>
      </c>
      <c r="H7" s="172" t="s">
        <v>26</v>
      </c>
      <c r="I7" s="172" t="s">
        <v>27</v>
      </c>
      <c r="J7" s="190" t="s">
        <v>28</v>
      </c>
      <c r="K7" s="191"/>
      <c r="L7" s="192"/>
      <c r="M7" s="172" t="s">
        <v>29</v>
      </c>
      <c r="N7" s="172" t="s">
        <v>30</v>
      </c>
      <c r="O7" s="24" t="s">
        <v>93</v>
      </c>
      <c r="P7" s="23"/>
      <c r="Q7" s="25"/>
      <c r="R7" s="172" t="s">
        <v>31</v>
      </c>
      <c r="S7" s="172" t="s">
        <v>48</v>
      </c>
      <c r="T7" s="175" t="s">
        <v>32</v>
      </c>
    </row>
    <row r="8" spans="2:22" ht="27" customHeight="1">
      <c r="B8" s="176"/>
      <c r="C8" s="204"/>
      <c r="D8" s="205"/>
      <c r="E8" s="206"/>
      <c r="F8" s="173"/>
      <c r="G8" s="173"/>
      <c r="H8" s="173"/>
      <c r="I8" s="173"/>
      <c r="J8" s="181" t="s">
        <v>33</v>
      </c>
      <c r="K8" s="188" t="s">
        <v>34</v>
      </c>
      <c r="L8" s="197" t="s">
        <v>35</v>
      </c>
      <c r="M8" s="173"/>
      <c r="N8" s="173"/>
      <c r="O8" s="43"/>
      <c r="P8" s="199" t="s">
        <v>36</v>
      </c>
      <c r="Q8" s="186" t="s">
        <v>37</v>
      </c>
      <c r="R8" s="173"/>
      <c r="S8" s="173"/>
      <c r="T8" s="176"/>
    </row>
    <row r="9" spans="2:22" ht="15" customHeight="1" thickBot="1">
      <c r="B9" s="177"/>
      <c r="C9" s="207"/>
      <c r="D9" s="208"/>
      <c r="E9" s="209"/>
      <c r="F9" s="174"/>
      <c r="G9" s="174"/>
      <c r="H9" s="174"/>
      <c r="I9" s="174"/>
      <c r="J9" s="182"/>
      <c r="K9" s="189"/>
      <c r="L9" s="198"/>
      <c r="M9" s="174"/>
      <c r="N9" s="174"/>
      <c r="O9" s="26"/>
      <c r="P9" s="200"/>
      <c r="Q9" s="187"/>
      <c r="R9" s="174"/>
      <c r="S9" s="174"/>
      <c r="T9" s="177"/>
    </row>
    <row r="10" spans="2:22" ht="18" customHeight="1">
      <c r="B10" s="50"/>
      <c r="C10" s="183"/>
      <c r="D10" s="184"/>
      <c r="E10" s="185"/>
      <c r="F10" s="51"/>
      <c r="G10" s="51"/>
      <c r="H10" s="51"/>
      <c r="I10" s="52"/>
      <c r="J10" s="58"/>
      <c r="K10" s="92"/>
      <c r="L10" s="53"/>
      <c r="M10" s="54"/>
      <c r="N10" s="51"/>
      <c r="O10" s="55"/>
      <c r="P10" s="56"/>
      <c r="Q10" s="57"/>
      <c r="R10" s="172"/>
      <c r="S10" s="54"/>
      <c r="T10" s="51"/>
    </row>
    <row r="11" spans="2:22" ht="18" customHeight="1">
      <c r="B11" s="22">
        <v>1</v>
      </c>
      <c r="C11" s="178"/>
      <c r="D11" s="179"/>
      <c r="E11" s="180"/>
      <c r="F11" s="87"/>
      <c r="G11" s="88"/>
      <c r="H11" s="46">
        <v>11000</v>
      </c>
      <c r="I11" s="30" t="str">
        <f t="shared" ref="I11:I26" si="0">IF(G11="常勤職員",1,"")</f>
        <v/>
      </c>
      <c r="J11" s="90"/>
      <c r="K11" s="19">
        <f t="shared" ref="K11:K19" si="1">$K$10</f>
        <v>0</v>
      </c>
      <c r="L11" s="30" t="str">
        <f>IFERROR(ROUND(J11/K11,1),"")</f>
        <v/>
      </c>
      <c r="M11" s="219"/>
      <c r="N11" s="48" t="str">
        <f t="shared" ref="N11:N40" si="2">IFERROR(IF(G11="常勤職員",H11*I11*M11,H11*L11*M11),"")</f>
        <v/>
      </c>
      <c r="O11" s="93"/>
      <c r="P11" s="94"/>
      <c r="Q11" s="95"/>
      <c r="R11" s="173"/>
      <c r="S11" s="39" t="str">
        <f>IFERROR(ROUND(O11/M11,0),"")</f>
        <v/>
      </c>
      <c r="T11" s="100"/>
    </row>
    <row r="12" spans="2:22" ht="18" customHeight="1">
      <c r="B12" s="20">
        <v>2</v>
      </c>
      <c r="C12" s="167"/>
      <c r="D12" s="168"/>
      <c r="E12" s="169"/>
      <c r="F12" s="87"/>
      <c r="G12" s="89"/>
      <c r="H12" s="46">
        <v>11000</v>
      </c>
      <c r="I12" s="32" t="str">
        <f t="shared" si="0"/>
        <v/>
      </c>
      <c r="J12" s="91"/>
      <c r="K12" s="19">
        <f t="shared" si="1"/>
        <v>0</v>
      </c>
      <c r="L12" s="32" t="str">
        <f t="shared" ref="L12:L18" si="3">IFERROR(ROUND(J12/K12,1),"")</f>
        <v/>
      </c>
      <c r="M12" s="219"/>
      <c r="N12" s="49" t="str">
        <f t="shared" si="2"/>
        <v/>
      </c>
      <c r="O12" s="96"/>
      <c r="P12" s="97"/>
      <c r="Q12" s="98"/>
      <c r="R12" s="173"/>
      <c r="S12" s="40" t="str">
        <f t="shared" ref="S12:S41" si="4">IFERROR(ROUND(O12/M12,0),"")</f>
        <v/>
      </c>
      <c r="T12" s="101"/>
    </row>
    <row r="13" spans="2:22" ht="18" customHeight="1">
      <c r="B13" s="20">
        <v>3</v>
      </c>
      <c r="C13" s="167"/>
      <c r="D13" s="168"/>
      <c r="E13" s="169"/>
      <c r="F13" s="87"/>
      <c r="G13" s="89"/>
      <c r="H13" s="46">
        <v>11000</v>
      </c>
      <c r="I13" s="32" t="str">
        <f t="shared" si="0"/>
        <v/>
      </c>
      <c r="J13" s="91"/>
      <c r="K13" s="19">
        <f t="shared" si="1"/>
        <v>0</v>
      </c>
      <c r="L13" s="32" t="str">
        <f t="shared" si="3"/>
        <v/>
      </c>
      <c r="M13" s="219"/>
      <c r="N13" s="49" t="str">
        <f t="shared" si="2"/>
        <v/>
      </c>
      <c r="O13" s="96"/>
      <c r="P13" s="97"/>
      <c r="Q13" s="98"/>
      <c r="R13" s="173"/>
      <c r="S13" s="40" t="str">
        <f t="shared" si="4"/>
        <v/>
      </c>
      <c r="T13" s="101"/>
    </row>
    <row r="14" spans="2:22" ht="18" customHeight="1">
      <c r="B14" s="20">
        <v>4</v>
      </c>
      <c r="C14" s="167"/>
      <c r="D14" s="168"/>
      <c r="E14" s="169"/>
      <c r="F14" s="87"/>
      <c r="G14" s="89"/>
      <c r="H14" s="46">
        <v>11000</v>
      </c>
      <c r="I14" s="32" t="str">
        <f t="shared" si="0"/>
        <v/>
      </c>
      <c r="J14" s="91"/>
      <c r="K14" s="19">
        <f t="shared" si="1"/>
        <v>0</v>
      </c>
      <c r="L14" s="32" t="str">
        <f t="shared" si="3"/>
        <v/>
      </c>
      <c r="M14" s="219"/>
      <c r="N14" s="49" t="str">
        <f t="shared" si="2"/>
        <v/>
      </c>
      <c r="O14" s="96"/>
      <c r="P14" s="97"/>
      <c r="Q14" s="98"/>
      <c r="R14" s="173"/>
      <c r="S14" s="40" t="str">
        <f t="shared" si="4"/>
        <v/>
      </c>
      <c r="T14" s="101"/>
    </row>
    <row r="15" spans="2:22" ht="18" customHeight="1">
      <c r="B15" s="20">
        <v>5</v>
      </c>
      <c r="C15" s="167"/>
      <c r="D15" s="168"/>
      <c r="E15" s="169"/>
      <c r="F15" s="87"/>
      <c r="G15" s="89"/>
      <c r="H15" s="46">
        <v>11000</v>
      </c>
      <c r="I15" s="32" t="str">
        <f t="shared" si="0"/>
        <v/>
      </c>
      <c r="J15" s="91"/>
      <c r="K15" s="19">
        <f t="shared" si="1"/>
        <v>0</v>
      </c>
      <c r="L15" s="32" t="str">
        <f t="shared" si="3"/>
        <v/>
      </c>
      <c r="M15" s="219"/>
      <c r="N15" s="49" t="str">
        <f t="shared" si="2"/>
        <v/>
      </c>
      <c r="O15" s="96"/>
      <c r="P15" s="97"/>
      <c r="Q15" s="98"/>
      <c r="R15" s="173"/>
      <c r="S15" s="40" t="str">
        <f t="shared" si="4"/>
        <v/>
      </c>
      <c r="T15" s="101"/>
    </row>
    <row r="16" spans="2:22" ht="18" customHeight="1">
      <c r="B16" s="20">
        <v>6</v>
      </c>
      <c r="C16" s="167"/>
      <c r="D16" s="168"/>
      <c r="E16" s="169"/>
      <c r="F16" s="87"/>
      <c r="G16" s="89"/>
      <c r="H16" s="46">
        <v>11000</v>
      </c>
      <c r="I16" s="32" t="str">
        <f t="shared" si="0"/>
        <v/>
      </c>
      <c r="J16" s="91"/>
      <c r="K16" s="19">
        <f t="shared" si="1"/>
        <v>0</v>
      </c>
      <c r="L16" s="32" t="str">
        <f t="shared" si="3"/>
        <v/>
      </c>
      <c r="M16" s="219"/>
      <c r="N16" s="49" t="str">
        <f t="shared" si="2"/>
        <v/>
      </c>
      <c r="O16" s="96"/>
      <c r="P16" s="97"/>
      <c r="Q16" s="98"/>
      <c r="R16" s="173"/>
      <c r="S16" s="40" t="str">
        <f t="shared" si="4"/>
        <v/>
      </c>
      <c r="T16" s="101"/>
    </row>
    <row r="17" spans="1:20" ht="18" customHeight="1">
      <c r="B17" s="20">
        <v>7</v>
      </c>
      <c r="C17" s="167"/>
      <c r="D17" s="168"/>
      <c r="E17" s="169"/>
      <c r="F17" s="87"/>
      <c r="G17" s="89"/>
      <c r="H17" s="46">
        <v>11000</v>
      </c>
      <c r="I17" s="32" t="str">
        <f t="shared" si="0"/>
        <v/>
      </c>
      <c r="J17" s="91"/>
      <c r="K17" s="19">
        <f t="shared" si="1"/>
        <v>0</v>
      </c>
      <c r="L17" s="32" t="str">
        <f t="shared" si="3"/>
        <v/>
      </c>
      <c r="M17" s="219"/>
      <c r="N17" s="49" t="str">
        <f t="shared" si="2"/>
        <v/>
      </c>
      <c r="O17" s="96"/>
      <c r="P17" s="97"/>
      <c r="Q17" s="98"/>
      <c r="R17" s="173"/>
      <c r="S17" s="40" t="str">
        <f t="shared" si="4"/>
        <v/>
      </c>
      <c r="T17" s="101"/>
    </row>
    <row r="18" spans="1:20" ht="18" customHeight="1">
      <c r="B18" s="20">
        <v>8</v>
      </c>
      <c r="C18" s="167"/>
      <c r="D18" s="168"/>
      <c r="E18" s="169"/>
      <c r="F18" s="87"/>
      <c r="G18" s="89"/>
      <c r="H18" s="46">
        <v>11000</v>
      </c>
      <c r="I18" s="32" t="str">
        <f t="shared" si="0"/>
        <v/>
      </c>
      <c r="J18" s="91"/>
      <c r="K18" s="19">
        <f t="shared" si="1"/>
        <v>0</v>
      </c>
      <c r="L18" s="32" t="str">
        <f t="shared" si="3"/>
        <v/>
      </c>
      <c r="M18" s="219"/>
      <c r="N18" s="49" t="str">
        <f t="shared" si="2"/>
        <v/>
      </c>
      <c r="O18" s="96"/>
      <c r="P18" s="97"/>
      <c r="Q18" s="98"/>
      <c r="R18" s="173"/>
      <c r="S18" s="40" t="str">
        <f t="shared" si="4"/>
        <v/>
      </c>
      <c r="T18" s="101"/>
    </row>
    <row r="19" spans="1:20" ht="18" customHeight="1">
      <c r="B19" s="20">
        <v>9</v>
      </c>
      <c r="C19" s="167"/>
      <c r="D19" s="168"/>
      <c r="E19" s="169"/>
      <c r="F19" s="87"/>
      <c r="G19" s="89"/>
      <c r="H19" s="46">
        <v>11000</v>
      </c>
      <c r="I19" s="32" t="str">
        <f t="shared" si="0"/>
        <v/>
      </c>
      <c r="J19" s="91"/>
      <c r="K19" s="19">
        <f t="shared" si="1"/>
        <v>0</v>
      </c>
      <c r="L19" s="32" t="str">
        <f t="shared" ref="L19:L40" si="5">IFERROR(ROUND(J19/K19,1),"")</f>
        <v/>
      </c>
      <c r="M19" s="219"/>
      <c r="N19" s="49" t="str">
        <f t="shared" si="2"/>
        <v/>
      </c>
      <c r="O19" s="96"/>
      <c r="P19" s="97"/>
      <c r="Q19" s="98"/>
      <c r="R19" s="173"/>
      <c r="S19" s="40" t="str">
        <f t="shared" si="4"/>
        <v/>
      </c>
      <c r="T19" s="101"/>
    </row>
    <row r="20" spans="1:20" ht="18" customHeight="1">
      <c r="B20" s="20">
        <v>10</v>
      </c>
      <c r="C20" s="167"/>
      <c r="D20" s="168"/>
      <c r="E20" s="169"/>
      <c r="F20" s="87"/>
      <c r="G20" s="89"/>
      <c r="H20" s="46">
        <v>11000</v>
      </c>
      <c r="I20" s="32" t="str">
        <f t="shared" si="0"/>
        <v/>
      </c>
      <c r="J20" s="91"/>
      <c r="K20" s="19">
        <f t="shared" ref="K20:K40" si="6">$K$10</f>
        <v>0</v>
      </c>
      <c r="L20" s="32" t="str">
        <f t="shared" si="5"/>
        <v/>
      </c>
      <c r="M20" s="219"/>
      <c r="N20" s="49" t="str">
        <f t="shared" si="2"/>
        <v/>
      </c>
      <c r="O20" s="96"/>
      <c r="P20" s="97"/>
      <c r="Q20" s="98"/>
      <c r="R20" s="173"/>
      <c r="S20" s="40" t="str">
        <f t="shared" si="4"/>
        <v/>
      </c>
      <c r="T20" s="101"/>
    </row>
    <row r="21" spans="1:20" ht="18" customHeight="1">
      <c r="B21" s="20">
        <v>11</v>
      </c>
      <c r="C21" s="167"/>
      <c r="D21" s="168"/>
      <c r="E21" s="169"/>
      <c r="F21" s="87"/>
      <c r="G21" s="89"/>
      <c r="H21" s="46">
        <v>11000</v>
      </c>
      <c r="I21" s="32" t="str">
        <f t="shared" si="0"/>
        <v/>
      </c>
      <c r="J21" s="91"/>
      <c r="K21" s="19">
        <f t="shared" si="6"/>
        <v>0</v>
      </c>
      <c r="L21" s="32" t="str">
        <f t="shared" si="5"/>
        <v/>
      </c>
      <c r="M21" s="219"/>
      <c r="N21" s="49" t="str">
        <f t="shared" si="2"/>
        <v/>
      </c>
      <c r="O21" s="96"/>
      <c r="P21" s="97"/>
      <c r="Q21" s="98"/>
      <c r="R21" s="173"/>
      <c r="S21" s="40" t="str">
        <f t="shared" ref="S21:S28" si="7">IFERROR(ROUND(O21/M21,0),"")</f>
        <v/>
      </c>
      <c r="T21" s="101"/>
    </row>
    <row r="22" spans="1:20" ht="18" customHeight="1">
      <c r="B22" s="20">
        <v>12</v>
      </c>
      <c r="C22" s="167"/>
      <c r="D22" s="168"/>
      <c r="E22" s="169"/>
      <c r="F22" s="87"/>
      <c r="G22" s="89"/>
      <c r="H22" s="46">
        <v>11000</v>
      </c>
      <c r="I22" s="32" t="str">
        <f t="shared" si="0"/>
        <v/>
      </c>
      <c r="J22" s="91"/>
      <c r="K22" s="19">
        <f t="shared" si="6"/>
        <v>0</v>
      </c>
      <c r="L22" s="32" t="str">
        <f t="shared" si="5"/>
        <v/>
      </c>
      <c r="M22" s="219"/>
      <c r="N22" s="49" t="str">
        <f t="shared" si="2"/>
        <v/>
      </c>
      <c r="O22" s="96"/>
      <c r="P22" s="97"/>
      <c r="Q22" s="98"/>
      <c r="R22" s="173"/>
      <c r="S22" s="40" t="str">
        <f t="shared" si="7"/>
        <v/>
      </c>
      <c r="T22" s="101"/>
    </row>
    <row r="23" spans="1:20" ht="18" customHeight="1">
      <c r="A23" s="65"/>
      <c r="B23" s="20">
        <v>13</v>
      </c>
      <c r="C23" s="167"/>
      <c r="D23" s="168"/>
      <c r="E23" s="169"/>
      <c r="F23" s="87"/>
      <c r="G23" s="89"/>
      <c r="H23" s="46">
        <v>11000</v>
      </c>
      <c r="I23" s="32" t="str">
        <f t="shared" si="0"/>
        <v/>
      </c>
      <c r="J23" s="91"/>
      <c r="K23" s="19">
        <f t="shared" si="6"/>
        <v>0</v>
      </c>
      <c r="L23" s="32" t="str">
        <f t="shared" si="5"/>
        <v/>
      </c>
      <c r="M23" s="219"/>
      <c r="N23" s="49" t="str">
        <f t="shared" si="2"/>
        <v/>
      </c>
      <c r="O23" s="96"/>
      <c r="P23" s="97"/>
      <c r="Q23" s="98"/>
      <c r="R23" s="173"/>
      <c r="S23" s="40" t="str">
        <f t="shared" si="7"/>
        <v/>
      </c>
      <c r="T23" s="101"/>
    </row>
    <row r="24" spans="1:20" ht="18" customHeight="1">
      <c r="B24" s="20">
        <v>14</v>
      </c>
      <c r="C24" s="167"/>
      <c r="D24" s="168"/>
      <c r="E24" s="169"/>
      <c r="F24" s="87"/>
      <c r="G24" s="89"/>
      <c r="H24" s="46">
        <v>11000</v>
      </c>
      <c r="I24" s="32" t="str">
        <f t="shared" si="0"/>
        <v/>
      </c>
      <c r="J24" s="91"/>
      <c r="K24" s="19">
        <f t="shared" si="6"/>
        <v>0</v>
      </c>
      <c r="L24" s="32" t="str">
        <f t="shared" si="5"/>
        <v/>
      </c>
      <c r="M24" s="219"/>
      <c r="N24" s="49" t="str">
        <f t="shared" si="2"/>
        <v/>
      </c>
      <c r="O24" s="96"/>
      <c r="P24" s="97"/>
      <c r="Q24" s="98"/>
      <c r="R24" s="173"/>
      <c r="S24" s="40" t="str">
        <f t="shared" si="7"/>
        <v/>
      </c>
      <c r="T24" s="101"/>
    </row>
    <row r="25" spans="1:20" ht="18" customHeight="1">
      <c r="B25" s="20">
        <v>15</v>
      </c>
      <c r="C25" s="167"/>
      <c r="D25" s="168"/>
      <c r="E25" s="169"/>
      <c r="F25" s="87"/>
      <c r="G25" s="89"/>
      <c r="H25" s="46">
        <v>11000</v>
      </c>
      <c r="I25" s="32" t="str">
        <f t="shared" si="0"/>
        <v/>
      </c>
      <c r="J25" s="91"/>
      <c r="K25" s="86">
        <f t="shared" si="6"/>
        <v>0</v>
      </c>
      <c r="L25" s="32" t="str">
        <f t="shared" si="5"/>
        <v/>
      </c>
      <c r="M25" s="219"/>
      <c r="N25" s="49" t="str">
        <f t="shared" si="2"/>
        <v/>
      </c>
      <c r="O25" s="96"/>
      <c r="P25" s="97"/>
      <c r="Q25" s="98"/>
      <c r="R25" s="173"/>
      <c r="S25" s="40" t="str">
        <f t="shared" si="7"/>
        <v/>
      </c>
      <c r="T25" s="101"/>
    </row>
    <row r="26" spans="1:20" ht="18" customHeight="1">
      <c r="B26" s="20">
        <v>16</v>
      </c>
      <c r="C26" s="167"/>
      <c r="D26" s="168"/>
      <c r="E26" s="169"/>
      <c r="F26" s="87"/>
      <c r="G26" s="89"/>
      <c r="H26" s="46">
        <v>11000</v>
      </c>
      <c r="I26" s="32" t="str">
        <f t="shared" si="0"/>
        <v/>
      </c>
      <c r="J26" s="91"/>
      <c r="K26" s="19">
        <f t="shared" si="6"/>
        <v>0</v>
      </c>
      <c r="L26" s="32" t="str">
        <f t="shared" si="5"/>
        <v/>
      </c>
      <c r="M26" s="219"/>
      <c r="N26" s="49" t="str">
        <f t="shared" si="2"/>
        <v/>
      </c>
      <c r="O26" s="96"/>
      <c r="P26" s="97"/>
      <c r="Q26" s="98"/>
      <c r="R26" s="173"/>
      <c r="S26" s="40" t="str">
        <f t="shared" si="7"/>
        <v/>
      </c>
      <c r="T26" s="101"/>
    </row>
    <row r="27" spans="1:20" ht="18" customHeight="1">
      <c r="B27" s="20">
        <v>17</v>
      </c>
      <c r="C27" s="167"/>
      <c r="D27" s="168"/>
      <c r="E27" s="169"/>
      <c r="F27" s="87"/>
      <c r="G27" s="89"/>
      <c r="H27" s="46">
        <v>11000</v>
      </c>
      <c r="I27" s="32" t="str">
        <f t="shared" ref="I27:I40" si="8">IF(G27="常勤職員",1,"")</f>
        <v/>
      </c>
      <c r="J27" s="91"/>
      <c r="K27" s="19">
        <f t="shared" si="6"/>
        <v>0</v>
      </c>
      <c r="L27" s="32" t="str">
        <f t="shared" si="5"/>
        <v/>
      </c>
      <c r="M27" s="219"/>
      <c r="N27" s="49" t="str">
        <f t="shared" si="2"/>
        <v/>
      </c>
      <c r="O27" s="96"/>
      <c r="P27" s="97"/>
      <c r="Q27" s="98"/>
      <c r="R27" s="173"/>
      <c r="S27" s="40" t="str">
        <f t="shared" si="7"/>
        <v/>
      </c>
      <c r="T27" s="101"/>
    </row>
    <row r="28" spans="1:20" ht="18" customHeight="1">
      <c r="B28" s="20">
        <v>18</v>
      </c>
      <c r="C28" s="167"/>
      <c r="D28" s="168"/>
      <c r="E28" s="169"/>
      <c r="F28" s="87"/>
      <c r="G28" s="89"/>
      <c r="H28" s="46">
        <v>11000</v>
      </c>
      <c r="I28" s="32" t="str">
        <f t="shared" si="8"/>
        <v/>
      </c>
      <c r="J28" s="91"/>
      <c r="K28" s="19">
        <f t="shared" si="6"/>
        <v>0</v>
      </c>
      <c r="L28" s="32" t="str">
        <f t="shared" si="5"/>
        <v/>
      </c>
      <c r="M28" s="219"/>
      <c r="N28" s="49" t="str">
        <f t="shared" si="2"/>
        <v/>
      </c>
      <c r="O28" s="96"/>
      <c r="P28" s="97"/>
      <c r="Q28" s="98"/>
      <c r="R28" s="173"/>
      <c r="S28" s="40" t="str">
        <f t="shared" si="7"/>
        <v/>
      </c>
      <c r="T28" s="101"/>
    </row>
    <row r="29" spans="1:20" ht="18" customHeight="1">
      <c r="B29" s="20">
        <v>19</v>
      </c>
      <c r="C29" s="167"/>
      <c r="D29" s="168"/>
      <c r="E29" s="169"/>
      <c r="F29" s="87"/>
      <c r="G29" s="89"/>
      <c r="H29" s="46">
        <v>11000</v>
      </c>
      <c r="I29" s="32" t="str">
        <f t="shared" si="8"/>
        <v/>
      </c>
      <c r="J29" s="91"/>
      <c r="K29" s="19">
        <f t="shared" si="6"/>
        <v>0</v>
      </c>
      <c r="L29" s="32" t="str">
        <f t="shared" si="5"/>
        <v/>
      </c>
      <c r="M29" s="219"/>
      <c r="N29" s="49" t="str">
        <f t="shared" si="2"/>
        <v/>
      </c>
      <c r="O29" s="96"/>
      <c r="P29" s="97"/>
      <c r="Q29" s="98"/>
      <c r="R29" s="173"/>
      <c r="S29" s="40" t="str">
        <f t="shared" si="4"/>
        <v/>
      </c>
      <c r="T29" s="101"/>
    </row>
    <row r="30" spans="1:20" ht="18" customHeight="1">
      <c r="B30" s="20">
        <v>20</v>
      </c>
      <c r="C30" s="167"/>
      <c r="D30" s="168"/>
      <c r="E30" s="169"/>
      <c r="F30" s="87"/>
      <c r="G30" s="89"/>
      <c r="H30" s="46">
        <v>11000</v>
      </c>
      <c r="I30" s="32" t="str">
        <f t="shared" si="8"/>
        <v/>
      </c>
      <c r="J30" s="91"/>
      <c r="K30" s="19">
        <f t="shared" si="6"/>
        <v>0</v>
      </c>
      <c r="L30" s="32" t="str">
        <f t="shared" si="5"/>
        <v/>
      </c>
      <c r="M30" s="219"/>
      <c r="N30" s="49" t="str">
        <f t="shared" si="2"/>
        <v/>
      </c>
      <c r="O30" s="96"/>
      <c r="P30" s="97"/>
      <c r="Q30" s="98"/>
      <c r="R30" s="173"/>
      <c r="S30" s="40" t="str">
        <f t="shared" si="4"/>
        <v/>
      </c>
      <c r="T30" s="101"/>
    </row>
    <row r="31" spans="1:20" ht="18" customHeight="1">
      <c r="B31" s="20">
        <v>21</v>
      </c>
      <c r="C31" s="167"/>
      <c r="D31" s="168"/>
      <c r="E31" s="169"/>
      <c r="F31" s="87"/>
      <c r="G31" s="89"/>
      <c r="H31" s="46">
        <v>11000</v>
      </c>
      <c r="I31" s="32" t="str">
        <f t="shared" si="8"/>
        <v/>
      </c>
      <c r="J31" s="91"/>
      <c r="K31" s="19">
        <f t="shared" si="6"/>
        <v>0</v>
      </c>
      <c r="L31" s="32" t="str">
        <f t="shared" si="5"/>
        <v/>
      </c>
      <c r="M31" s="219"/>
      <c r="N31" s="49" t="str">
        <f t="shared" si="2"/>
        <v/>
      </c>
      <c r="O31" s="96"/>
      <c r="P31" s="97"/>
      <c r="Q31" s="98"/>
      <c r="R31" s="173"/>
      <c r="S31" s="40" t="str">
        <f t="shared" si="4"/>
        <v/>
      </c>
      <c r="T31" s="101"/>
    </row>
    <row r="32" spans="1:20" ht="18" customHeight="1">
      <c r="B32" s="20">
        <v>22</v>
      </c>
      <c r="C32" s="167"/>
      <c r="D32" s="168"/>
      <c r="E32" s="169"/>
      <c r="F32" s="87"/>
      <c r="G32" s="89"/>
      <c r="H32" s="46">
        <v>11000</v>
      </c>
      <c r="I32" s="32" t="str">
        <f t="shared" si="8"/>
        <v/>
      </c>
      <c r="J32" s="91"/>
      <c r="K32" s="19">
        <f t="shared" si="6"/>
        <v>0</v>
      </c>
      <c r="L32" s="32" t="str">
        <f t="shared" si="5"/>
        <v/>
      </c>
      <c r="M32" s="219"/>
      <c r="N32" s="49" t="str">
        <f t="shared" si="2"/>
        <v/>
      </c>
      <c r="O32" s="96"/>
      <c r="P32" s="97"/>
      <c r="Q32" s="98"/>
      <c r="R32" s="173"/>
      <c r="S32" s="40" t="str">
        <f t="shared" si="4"/>
        <v/>
      </c>
      <c r="T32" s="101"/>
    </row>
    <row r="33" spans="2:20" ht="18" customHeight="1">
      <c r="B33" s="20">
        <v>23</v>
      </c>
      <c r="C33" s="167"/>
      <c r="D33" s="168"/>
      <c r="E33" s="169"/>
      <c r="F33" s="87"/>
      <c r="G33" s="89"/>
      <c r="H33" s="46">
        <v>11000</v>
      </c>
      <c r="I33" s="32" t="str">
        <f t="shared" si="8"/>
        <v/>
      </c>
      <c r="J33" s="91"/>
      <c r="K33" s="19">
        <f t="shared" si="6"/>
        <v>0</v>
      </c>
      <c r="L33" s="32" t="str">
        <f t="shared" si="5"/>
        <v/>
      </c>
      <c r="M33" s="219"/>
      <c r="N33" s="49" t="str">
        <f t="shared" si="2"/>
        <v/>
      </c>
      <c r="O33" s="96"/>
      <c r="P33" s="97"/>
      <c r="Q33" s="98"/>
      <c r="R33" s="173"/>
      <c r="S33" s="40" t="str">
        <f t="shared" si="4"/>
        <v/>
      </c>
      <c r="T33" s="101"/>
    </row>
    <row r="34" spans="2:20" ht="18" customHeight="1">
      <c r="B34" s="20">
        <v>24</v>
      </c>
      <c r="C34" s="167"/>
      <c r="D34" s="168"/>
      <c r="E34" s="169"/>
      <c r="F34" s="87"/>
      <c r="G34" s="89"/>
      <c r="H34" s="46">
        <v>11000</v>
      </c>
      <c r="I34" s="32" t="str">
        <f t="shared" si="8"/>
        <v/>
      </c>
      <c r="J34" s="91"/>
      <c r="K34" s="19">
        <f t="shared" si="6"/>
        <v>0</v>
      </c>
      <c r="L34" s="32" t="str">
        <f t="shared" si="5"/>
        <v/>
      </c>
      <c r="M34" s="219"/>
      <c r="N34" s="49" t="str">
        <f t="shared" si="2"/>
        <v/>
      </c>
      <c r="O34" s="96"/>
      <c r="P34" s="97"/>
      <c r="Q34" s="98"/>
      <c r="R34" s="173"/>
      <c r="S34" s="40" t="str">
        <f t="shared" si="4"/>
        <v/>
      </c>
      <c r="T34" s="101"/>
    </row>
    <row r="35" spans="2:20" ht="18" customHeight="1">
      <c r="B35" s="20">
        <v>25</v>
      </c>
      <c r="C35" s="167"/>
      <c r="D35" s="168"/>
      <c r="E35" s="169"/>
      <c r="F35" s="87"/>
      <c r="G35" s="89"/>
      <c r="H35" s="46">
        <v>11000</v>
      </c>
      <c r="I35" s="32" t="str">
        <f t="shared" si="8"/>
        <v/>
      </c>
      <c r="J35" s="91"/>
      <c r="K35" s="19">
        <f t="shared" si="6"/>
        <v>0</v>
      </c>
      <c r="L35" s="32" t="str">
        <f t="shared" si="5"/>
        <v/>
      </c>
      <c r="M35" s="219"/>
      <c r="N35" s="49" t="str">
        <f t="shared" si="2"/>
        <v/>
      </c>
      <c r="O35" s="96"/>
      <c r="P35" s="97"/>
      <c r="Q35" s="98"/>
      <c r="R35" s="173"/>
      <c r="S35" s="40" t="str">
        <f t="shared" si="4"/>
        <v/>
      </c>
      <c r="T35" s="101"/>
    </row>
    <row r="36" spans="2:20" ht="18" customHeight="1">
      <c r="B36" s="20">
        <v>26</v>
      </c>
      <c r="C36" s="167"/>
      <c r="D36" s="168"/>
      <c r="E36" s="169"/>
      <c r="F36" s="87"/>
      <c r="G36" s="89"/>
      <c r="H36" s="46">
        <v>11000</v>
      </c>
      <c r="I36" s="32" t="str">
        <f t="shared" si="8"/>
        <v/>
      </c>
      <c r="J36" s="91"/>
      <c r="K36" s="19">
        <f t="shared" si="6"/>
        <v>0</v>
      </c>
      <c r="L36" s="32" t="str">
        <f t="shared" si="5"/>
        <v/>
      </c>
      <c r="M36" s="219"/>
      <c r="N36" s="49" t="str">
        <f t="shared" si="2"/>
        <v/>
      </c>
      <c r="O36" s="96"/>
      <c r="P36" s="97"/>
      <c r="Q36" s="98"/>
      <c r="R36" s="173"/>
      <c r="S36" s="40" t="str">
        <f t="shared" si="4"/>
        <v/>
      </c>
      <c r="T36" s="101"/>
    </row>
    <row r="37" spans="2:20" ht="18" customHeight="1">
      <c r="B37" s="20">
        <v>27</v>
      </c>
      <c r="C37" s="167"/>
      <c r="D37" s="168"/>
      <c r="E37" s="169"/>
      <c r="F37" s="87"/>
      <c r="G37" s="89"/>
      <c r="H37" s="46">
        <v>11000</v>
      </c>
      <c r="I37" s="32" t="str">
        <f t="shared" si="8"/>
        <v/>
      </c>
      <c r="J37" s="91"/>
      <c r="K37" s="19">
        <f t="shared" si="6"/>
        <v>0</v>
      </c>
      <c r="L37" s="32" t="str">
        <f t="shared" si="5"/>
        <v/>
      </c>
      <c r="M37" s="219"/>
      <c r="N37" s="49" t="str">
        <f t="shared" si="2"/>
        <v/>
      </c>
      <c r="O37" s="96"/>
      <c r="P37" s="97"/>
      <c r="Q37" s="98"/>
      <c r="R37" s="173"/>
      <c r="S37" s="40" t="str">
        <f t="shared" si="4"/>
        <v/>
      </c>
      <c r="T37" s="101"/>
    </row>
    <row r="38" spans="2:20" ht="18" customHeight="1">
      <c r="B38" s="20">
        <v>28</v>
      </c>
      <c r="C38" s="167"/>
      <c r="D38" s="168"/>
      <c r="E38" s="169"/>
      <c r="F38" s="87"/>
      <c r="G38" s="89"/>
      <c r="H38" s="46">
        <v>11000</v>
      </c>
      <c r="I38" s="32" t="str">
        <f t="shared" si="8"/>
        <v/>
      </c>
      <c r="J38" s="91"/>
      <c r="K38" s="19">
        <f t="shared" si="6"/>
        <v>0</v>
      </c>
      <c r="L38" s="32" t="str">
        <f t="shared" si="5"/>
        <v/>
      </c>
      <c r="M38" s="219"/>
      <c r="N38" s="49" t="str">
        <f t="shared" si="2"/>
        <v/>
      </c>
      <c r="O38" s="96"/>
      <c r="P38" s="97"/>
      <c r="Q38" s="98"/>
      <c r="R38" s="173"/>
      <c r="S38" s="40" t="str">
        <f t="shared" si="4"/>
        <v/>
      </c>
      <c r="T38" s="101"/>
    </row>
    <row r="39" spans="2:20" ht="18" customHeight="1">
      <c r="B39" s="20">
        <v>29</v>
      </c>
      <c r="C39" s="167"/>
      <c r="D39" s="168"/>
      <c r="E39" s="169"/>
      <c r="F39" s="87"/>
      <c r="G39" s="89"/>
      <c r="H39" s="46">
        <v>11000</v>
      </c>
      <c r="I39" s="32" t="str">
        <f t="shared" si="8"/>
        <v/>
      </c>
      <c r="J39" s="91"/>
      <c r="K39" s="19">
        <f t="shared" si="6"/>
        <v>0</v>
      </c>
      <c r="L39" s="32" t="str">
        <f t="shared" si="5"/>
        <v/>
      </c>
      <c r="M39" s="219"/>
      <c r="N39" s="49" t="str">
        <f t="shared" si="2"/>
        <v/>
      </c>
      <c r="O39" s="96"/>
      <c r="P39" s="97"/>
      <c r="Q39" s="98"/>
      <c r="R39" s="173"/>
      <c r="S39" s="40" t="str">
        <f t="shared" si="4"/>
        <v/>
      </c>
      <c r="T39" s="101"/>
    </row>
    <row r="40" spans="2:20" ht="18" customHeight="1" thickBot="1">
      <c r="B40" s="20">
        <v>30</v>
      </c>
      <c r="C40" s="167"/>
      <c r="D40" s="168"/>
      <c r="E40" s="169"/>
      <c r="F40" s="87"/>
      <c r="G40" s="89"/>
      <c r="H40" s="46">
        <v>11000</v>
      </c>
      <c r="I40" s="32" t="str">
        <f t="shared" si="8"/>
        <v/>
      </c>
      <c r="J40" s="91"/>
      <c r="K40" s="19">
        <f t="shared" si="6"/>
        <v>0</v>
      </c>
      <c r="L40" s="32" t="str">
        <f t="shared" si="5"/>
        <v/>
      </c>
      <c r="M40" s="219"/>
      <c r="N40" s="49" t="str">
        <f t="shared" si="2"/>
        <v/>
      </c>
      <c r="O40" s="96"/>
      <c r="P40" s="97"/>
      <c r="Q40" s="98"/>
      <c r="R40" s="174"/>
      <c r="S40" s="40" t="str">
        <f t="shared" si="4"/>
        <v/>
      </c>
      <c r="T40" s="101"/>
    </row>
    <row r="41" spans="2:20" ht="18" customHeight="1" thickBot="1">
      <c r="B41" s="194" t="s">
        <v>38</v>
      </c>
      <c r="C41" s="195"/>
      <c r="D41" s="195"/>
      <c r="E41" s="195"/>
      <c r="F41" s="195"/>
      <c r="G41" s="196"/>
      <c r="H41" s="85"/>
      <c r="I41" s="47">
        <f>SUM(I11:I40)</f>
        <v>0</v>
      </c>
      <c r="J41" s="59"/>
      <c r="K41" s="42"/>
      <c r="L41" s="44">
        <f t="shared" ref="L41:Q41" si="9">SUM(L11:L40)</f>
        <v>0</v>
      </c>
      <c r="M41" s="38">
        <f t="shared" si="9"/>
        <v>0</v>
      </c>
      <c r="N41" s="28">
        <f t="shared" si="9"/>
        <v>0</v>
      </c>
      <c r="O41" s="28">
        <f t="shared" si="9"/>
        <v>0</v>
      </c>
      <c r="P41" s="21">
        <f t="shared" si="9"/>
        <v>0</v>
      </c>
      <c r="Q41" s="29">
        <f t="shared" si="9"/>
        <v>0</v>
      </c>
      <c r="R41" s="99"/>
      <c r="S41" s="41" t="str">
        <f t="shared" si="4"/>
        <v/>
      </c>
      <c r="T41" s="62"/>
    </row>
    <row r="42" spans="2:20" ht="18" customHeight="1">
      <c r="B42" s="1" t="s">
        <v>39</v>
      </c>
    </row>
    <row r="43" spans="2:20" ht="18" customHeight="1">
      <c r="B43" s="1" t="s">
        <v>40</v>
      </c>
    </row>
    <row r="44" spans="2:20" ht="18" customHeight="1">
      <c r="B44" s="34" t="s">
        <v>41</v>
      </c>
    </row>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sheetProtection algorithmName="SHA-512" hashValue="/Z4lWo3R5n/NmRyIzyOnqncmiY6KioE8/gD4kH43V9xHlT4ixJJG0D1miuiDDfiNhqX1aU1rFL2Vn5Oj9YoiFg==" saltValue="YrdiRGmEULQjjKPGU2ye7w==" spinCount="100000" sheet="1" objects="1" scenarios="1"/>
  <mergeCells count="52">
    <mergeCell ref="B3:T3"/>
    <mergeCell ref="B41:G41"/>
    <mergeCell ref="S7:S9"/>
    <mergeCell ref="C37:E37"/>
    <mergeCell ref="L8:L9"/>
    <mergeCell ref="P8:P9"/>
    <mergeCell ref="B7:B9"/>
    <mergeCell ref="C7:E9"/>
    <mergeCell ref="F7:F9"/>
    <mergeCell ref="H7:H9"/>
    <mergeCell ref="I7:I9"/>
    <mergeCell ref="M7:M9"/>
    <mergeCell ref="C19:E19"/>
    <mergeCell ref="C20:E20"/>
    <mergeCell ref="C30:E30"/>
    <mergeCell ref="C22:E22"/>
    <mergeCell ref="C23:E23"/>
    <mergeCell ref="C12:E12"/>
    <mergeCell ref="C13:E13"/>
    <mergeCell ref="G7:G9"/>
    <mergeCell ref="J7:L7"/>
    <mergeCell ref="C21:E21"/>
    <mergeCell ref="C17:E17"/>
    <mergeCell ref="S5:T5"/>
    <mergeCell ref="N7:N9"/>
    <mergeCell ref="T7:T9"/>
    <mergeCell ref="C11:E11"/>
    <mergeCell ref="J8:J9"/>
    <mergeCell ref="R7:R9"/>
    <mergeCell ref="C10:E10"/>
    <mergeCell ref="R10:R40"/>
    <mergeCell ref="Q8:Q9"/>
    <mergeCell ref="K8:K9"/>
    <mergeCell ref="C40:E40"/>
    <mergeCell ref="C14:E14"/>
    <mergeCell ref="C15:E15"/>
    <mergeCell ref="C16:E16"/>
    <mergeCell ref="C31:E31"/>
    <mergeCell ref="C18:E18"/>
    <mergeCell ref="C27:E27"/>
    <mergeCell ref="C28:E28"/>
    <mergeCell ref="C29:E29"/>
    <mergeCell ref="C24:E24"/>
    <mergeCell ref="C25:E25"/>
    <mergeCell ref="C26:E26"/>
    <mergeCell ref="C38:E38"/>
    <mergeCell ref="C39:E39"/>
    <mergeCell ref="C32:E32"/>
    <mergeCell ref="C35:E35"/>
    <mergeCell ref="C36:E36"/>
    <mergeCell ref="C33:E33"/>
    <mergeCell ref="C34:E34"/>
  </mergeCells>
  <phoneticPr fontId="1"/>
  <dataValidations count="3">
    <dataValidation type="list" allowBlank="1" showInputMessage="1" showErrorMessage="1" sqref="F11:F40" xr:uid="{00000000-0002-0000-0300-000000000000}">
      <formula1>"放課後児童支援員,補助員,育成支援の周辺業務を行う職員,その他"</formula1>
    </dataValidation>
    <dataValidation type="list" allowBlank="1" showInputMessage="1" showErrorMessage="1" sqref="G11:G40" xr:uid="{00000000-0002-0000-0300-000001000000}">
      <formula1>"常勤職員,非常勤職員"</formula1>
    </dataValidation>
    <dataValidation type="list" allowBlank="1" showInputMessage="1" showErrorMessage="1" sqref="M11:M40" xr:uid="{00000000-0002-0000-0300-000003000000}">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5A110-1B4C-47A1-B81A-34689CC4EA7C}">
  <dimension ref="A1:V1846"/>
  <sheetViews>
    <sheetView view="pageBreakPreview" zoomScale="85" zoomScaleNormal="100" zoomScaleSheetLayoutView="85" workbookViewId="0">
      <selection activeCell="Q18" sqref="Q18"/>
    </sheetView>
  </sheetViews>
  <sheetFormatPr defaultColWidth="9" defaultRowHeight="12.75"/>
  <cols>
    <col min="1" max="1" width="2.0625" style="1" customWidth="1"/>
    <col min="2" max="2" width="5.0625" style="1" customWidth="1"/>
    <col min="3" max="4" width="3.5625" style="1" customWidth="1"/>
    <col min="5" max="5" width="12.5625" style="1" customWidth="1"/>
    <col min="6" max="7" width="15.5625" style="1" customWidth="1"/>
    <col min="8" max="8" width="13.5625" style="1" customWidth="1"/>
    <col min="9" max="9" width="9.3125" style="1" customWidth="1"/>
    <col min="10" max="10" width="12.5" style="1" customWidth="1"/>
    <col min="11" max="11" width="15.5625" style="1" customWidth="1"/>
    <col min="12" max="12" width="13.5625" style="1" customWidth="1"/>
    <col min="13" max="13" width="10.5625" style="1" customWidth="1"/>
    <col min="14" max="14" width="14.5" style="1" customWidth="1"/>
    <col min="15" max="15" width="14.5625" style="1" customWidth="1"/>
    <col min="16" max="16" width="15.5625" style="1" customWidth="1"/>
    <col min="17" max="17" width="13.5625" style="1" customWidth="1"/>
    <col min="18" max="18" width="14" style="1" customWidth="1"/>
    <col min="19" max="19" width="15.5625" style="1" customWidth="1"/>
    <col min="20" max="20" width="14.25" style="1" customWidth="1"/>
    <col min="21" max="23" width="15.5625" style="1" customWidth="1"/>
    <col min="24" max="24" width="2.0625" style="1" customWidth="1"/>
    <col min="25" max="40" width="3.5625" style="1" customWidth="1"/>
    <col min="41" max="654" width="2.5625" style="1" customWidth="1"/>
    <col min="655" max="16384" width="9" style="1"/>
  </cols>
  <sheetData>
    <row r="1" spans="2:22" ht="18" customHeight="1">
      <c r="B1" s="5" t="s">
        <v>90</v>
      </c>
    </row>
    <row r="2" spans="2:22" ht="18" customHeight="1"/>
    <row r="3" spans="2:22" ht="27" customHeight="1">
      <c r="B3" s="193" t="s">
        <v>21</v>
      </c>
      <c r="C3" s="193"/>
      <c r="D3" s="193"/>
      <c r="E3" s="193"/>
      <c r="F3" s="193"/>
      <c r="G3" s="193"/>
      <c r="H3" s="193"/>
      <c r="I3" s="193"/>
      <c r="J3" s="193"/>
      <c r="K3" s="193"/>
      <c r="L3" s="193"/>
      <c r="M3" s="193"/>
      <c r="N3" s="193"/>
      <c r="O3" s="193"/>
      <c r="P3" s="193"/>
      <c r="Q3" s="193"/>
      <c r="R3" s="193"/>
      <c r="S3" s="193"/>
      <c r="T3" s="193"/>
      <c r="U3" s="66"/>
      <c r="V3" s="66"/>
    </row>
    <row r="4" spans="2:22" ht="18" customHeight="1" thickBot="1"/>
    <row r="5" spans="2:22" ht="18" customHeight="1" thickBot="1">
      <c r="R5" s="33" t="s">
        <v>2</v>
      </c>
      <c r="S5" s="170" t="str">
        <f>'別紙様式２　事業実績報告書 (記載例)'!V7</f>
        <v>共同学童保育所○○クラブ（クラス１）</v>
      </c>
      <c r="T5" s="171"/>
    </row>
    <row r="6" spans="2:22" ht="18" customHeight="1" thickBot="1">
      <c r="B6" s="1" t="s">
        <v>81</v>
      </c>
    </row>
    <row r="7" spans="2:22" ht="27" customHeight="1">
      <c r="B7" s="175" t="s">
        <v>22</v>
      </c>
      <c r="C7" s="201" t="s">
        <v>23</v>
      </c>
      <c r="D7" s="202"/>
      <c r="E7" s="203"/>
      <c r="F7" s="172" t="s">
        <v>24</v>
      </c>
      <c r="G7" s="172" t="s">
        <v>25</v>
      </c>
      <c r="H7" s="172" t="s">
        <v>26</v>
      </c>
      <c r="I7" s="172" t="s">
        <v>27</v>
      </c>
      <c r="J7" s="190" t="s">
        <v>28</v>
      </c>
      <c r="K7" s="191"/>
      <c r="L7" s="192"/>
      <c r="M7" s="172" t="s">
        <v>29</v>
      </c>
      <c r="N7" s="172" t="s">
        <v>30</v>
      </c>
      <c r="O7" s="24" t="s">
        <v>47</v>
      </c>
      <c r="P7" s="23"/>
      <c r="Q7" s="25"/>
      <c r="R7" s="172" t="s">
        <v>31</v>
      </c>
      <c r="S7" s="172" t="s">
        <v>48</v>
      </c>
      <c r="T7" s="175" t="s">
        <v>32</v>
      </c>
    </row>
    <row r="8" spans="2:22" ht="27" customHeight="1">
      <c r="B8" s="176"/>
      <c r="C8" s="204"/>
      <c r="D8" s="205"/>
      <c r="E8" s="206"/>
      <c r="F8" s="173"/>
      <c r="G8" s="173"/>
      <c r="H8" s="173"/>
      <c r="I8" s="173"/>
      <c r="J8" s="181" t="s">
        <v>33</v>
      </c>
      <c r="K8" s="188" t="s">
        <v>34</v>
      </c>
      <c r="L8" s="197" t="s">
        <v>35</v>
      </c>
      <c r="M8" s="173"/>
      <c r="N8" s="173"/>
      <c r="O8" s="43"/>
      <c r="P8" s="199" t="s">
        <v>36</v>
      </c>
      <c r="Q8" s="186" t="s">
        <v>37</v>
      </c>
      <c r="R8" s="173"/>
      <c r="S8" s="173"/>
      <c r="T8" s="176"/>
    </row>
    <row r="9" spans="2:22" ht="15" customHeight="1" thickBot="1">
      <c r="B9" s="177"/>
      <c r="C9" s="207"/>
      <c r="D9" s="208"/>
      <c r="E9" s="209"/>
      <c r="F9" s="174"/>
      <c r="G9" s="174"/>
      <c r="H9" s="174"/>
      <c r="I9" s="174"/>
      <c r="J9" s="182"/>
      <c r="K9" s="189"/>
      <c r="L9" s="198"/>
      <c r="M9" s="174"/>
      <c r="N9" s="174"/>
      <c r="O9" s="26"/>
      <c r="P9" s="200"/>
      <c r="Q9" s="187"/>
      <c r="R9" s="174"/>
      <c r="S9" s="174"/>
      <c r="T9" s="177"/>
    </row>
    <row r="10" spans="2:22" ht="18" customHeight="1">
      <c r="B10" s="50"/>
      <c r="C10" s="183"/>
      <c r="D10" s="184"/>
      <c r="E10" s="185"/>
      <c r="F10" s="51"/>
      <c r="G10" s="51"/>
      <c r="H10" s="51"/>
      <c r="I10" s="52"/>
      <c r="J10" s="58"/>
      <c r="K10" s="73">
        <v>160</v>
      </c>
      <c r="L10" s="53"/>
      <c r="M10" s="54"/>
      <c r="N10" s="51"/>
      <c r="O10" s="55"/>
      <c r="P10" s="56"/>
      <c r="Q10" s="57"/>
      <c r="R10" s="172"/>
      <c r="S10" s="54"/>
      <c r="T10" s="51"/>
    </row>
    <row r="11" spans="2:22" ht="18" customHeight="1">
      <c r="B11" s="22">
        <v>1</v>
      </c>
      <c r="C11" s="213" t="s">
        <v>82</v>
      </c>
      <c r="D11" s="214"/>
      <c r="E11" s="215"/>
      <c r="F11" s="74" t="s">
        <v>83</v>
      </c>
      <c r="G11" s="74" t="s">
        <v>84</v>
      </c>
      <c r="H11" s="46">
        <v>11000</v>
      </c>
      <c r="I11" s="30">
        <f t="shared" ref="I11:I40" si="0">IF(G11="常勤職員",1,"")</f>
        <v>1</v>
      </c>
      <c r="J11" s="75">
        <v>160</v>
      </c>
      <c r="K11" s="19">
        <f t="shared" ref="K11:K40" si="1">$K$10</f>
        <v>160</v>
      </c>
      <c r="L11" s="30">
        <f>IFERROR(ROUND(J11/K11,1),"")</f>
        <v>1</v>
      </c>
      <c r="M11" s="76">
        <v>12</v>
      </c>
      <c r="N11" s="48">
        <f t="shared" ref="N11:N40" si="2">IFERROR(IF(G11="常勤職員",H11*I11*M11,H11*L11*M11),"")</f>
        <v>132000</v>
      </c>
      <c r="O11" s="77">
        <v>120000</v>
      </c>
      <c r="P11" s="78">
        <v>120000</v>
      </c>
      <c r="Q11" s="63"/>
      <c r="R11" s="173"/>
      <c r="S11" s="39">
        <f>IFERROR(ROUND(O11/M11,0),"")</f>
        <v>10000</v>
      </c>
      <c r="T11" s="60"/>
    </row>
    <row r="12" spans="2:22" ht="18" customHeight="1">
      <c r="B12" s="20">
        <v>2</v>
      </c>
      <c r="C12" s="216" t="s">
        <v>85</v>
      </c>
      <c r="D12" s="217"/>
      <c r="E12" s="218"/>
      <c r="F12" s="74" t="s">
        <v>83</v>
      </c>
      <c r="G12" s="79" t="s">
        <v>84</v>
      </c>
      <c r="H12" s="46">
        <v>11000</v>
      </c>
      <c r="I12" s="32">
        <f t="shared" si="0"/>
        <v>1</v>
      </c>
      <c r="J12" s="80">
        <v>160</v>
      </c>
      <c r="K12" s="19">
        <f t="shared" si="1"/>
        <v>160</v>
      </c>
      <c r="L12" s="32">
        <f t="shared" ref="L12:L40" si="3">IFERROR(ROUND(J12/K12,1),"")</f>
        <v>1</v>
      </c>
      <c r="M12" s="76">
        <v>10</v>
      </c>
      <c r="N12" s="49">
        <f t="shared" si="2"/>
        <v>110000</v>
      </c>
      <c r="O12" s="81">
        <v>100000</v>
      </c>
      <c r="P12" s="82">
        <v>100000</v>
      </c>
      <c r="Q12" s="64"/>
      <c r="R12" s="173"/>
      <c r="S12" s="40">
        <f t="shared" ref="S12:S41" si="4">IFERROR(ROUND(O12/M12,0),"")</f>
        <v>10000</v>
      </c>
      <c r="T12" s="83" t="s">
        <v>91</v>
      </c>
    </row>
    <row r="13" spans="2:22" ht="18" customHeight="1">
      <c r="B13" s="20">
        <v>3</v>
      </c>
      <c r="C13" s="216" t="s">
        <v>86</v>
      </c>
      <c r="D13" s="217"/>
      <c r="E13" s="218"/>
      <c r="F13" s="74" t="s">
        <v>83</v>
      </c>
      <c r="G13" s="79" t="s">
        <v>87</v>
      </c>
      <c r="H13" s="46">
        <v>11000</v>
      </c>
      <c r="I13" s="32" t="str">
        <f t="shared" si="0"/>
        <v/>
      </c>
      <c r="J13" s="80">
        <v>120</v>
      </c>
      <c r="K13" s="19">
        <f t="shared" si="1"/>
        <v>160</v>
      </c>
      <c r="L13" s="32">
        <f t="shared" si="3"/>
        <v>0.8</v>
      </c>
      <c r="M13" s="76">
        <v>12</v>
      </c>
      <c r="N13" s="49">
        <f t="shared" si="2"/>
        <v>105600</v>
      </c>
      <c r="O13" s="81">
        <v>96000</v>
      </c>
      <c r="P13" s="82">
        <v>96000</v>
      </c>
      <c r="Q13" s="64"/>
      <c r="R13" s="173"/>
      <c r="S13" s="40">
        <f t="shared" si="4"/>
        <v>8000</v>
      </c>
      <c r="T13" s="72" t="s">
        <v>92</v>
      </c>
    </row>
    <row r="14" spans="2:22" ht="18" customHeight="1">
      <c r="B14" s="20">
        <v>4</v>
      </c>
      <c r="C14" s="216" t="s">
        <v>88</v>
      </c>
      <c r="D14" s="217"/>
      <c r="E14" s="218"/>
      <c r="F14" s="74" t="s">
        <v>89</v>
      </c>
      <c r="G14" s="79" t="s">
        <v>87</v>
      </c>
      <c r="H14" s="46">
        <v>11000</v>
      </c>
      <c r="I14" s="32" t="str">
        <f t="shared" si="0"/>
        <v/>
      </c>
      <c r="J14" s="80">
        <v>80</v>
      </c>
      <c r="K14" s="19">
        <f t="shared" si="1"/>
        <v>160</v>
      </c>
      <c r="L14" s="32">
        <f t="shared" si="3"/>
        <v>0.5</v>
      </c>
      <c r="M14" s="76">
        <v>12</v>
      </c>
      <c r="N14" s="49">
        <f t="shared" si="2"/>
        <v>66000</v>
      </c>
      <c r="O14" s="81">
        <v>60000</v>
      </c>
      <c r="P14" s="82">
        <v>60000</v>
      </c>
      <c r="Q14" s="64"/>
      <c r="R14" s="173"/>
      <c r="S14" s="40">
        <f t="shared" si="4"/>
        <v>5000</v>
      </c>
      <c r="T14" s="61"/>
    </row>
    <row r="15" spans="2:22" ht="18" customHeight="1">
      <c r="B15" s="20">
        <v>5</v>
      </c>
      <c r="C15" s="210"/>
      <c r="D15" s="211"/>
      <c r="E15" s="212"/>
      <c r="F15" s="69"/>
      <c r="G15" s="70"/>
      <c r="H15" s="46">
        <v>11000</v>
      </c>
      <c r="I15" s="32" t="str">
        <f t="shared" si="0"/>
        <v/>
      </c>
      <c r="J15" s="31"/>
      <c r="K15" s="19">
        <f t="shared" si="1"/>
        <v>160</v>
      </c>
      <c r="L15" s="32">
        <f t="shared" si="3"/>
        <v>0</v>
      </c>
      <c r="M15" s="71"/>
      <c r="N15" s="49">
        <f t="shared" si="2"/>
        <v>0</v>
      </c>
      <c r="O15" s="27"/>
      <c r="P15" s="18"/>
      <c r="Q15" s="64"/>
      <c r="R15" s="173"/>
      <c r="S15" s="40" t="str">
        <f t="shared" si="4"/>
        <v/>
      </c>
      <c r="T15" s="61"/>
    </row>
    <row r="16" spans="2:22" ht="18" customHeight="1">
      <c r="B16" s="20">
        <v>6</v>
      </c>
      <c r="C16" s="210"/>
      <c r="D16" s="211"/>
      <c r="E16" s="212"/>
      <c r="F16" s="69"/>
      <c r="G16" s="70"/>
      <c r="H16" s="46">
        <v>11000</v>
      </c>
      <c r="I16" s="32" t="str">
        <f t="shared" si="0"/>
        <v/>
      </c>
      <c r="J16" s="31"/>
      <c r="K16" s="19">
        <f t="shared" si="1"/>
        <v>160</v>
      </c>
      <c r="L16" s="32">
        <f t="shared" si="3"/>
        <v>0</v>
      </c>
      <c r="M16" s="71"/>
      <c r="N16" s="49">
        <f t="shared" si="2"/>
        <v>0</v>
      </c>
      <c r="O16" s="27"/>
      <c r="P16" s="18"/>
      <c r="Q16" s="64"/>
      <c r="R16" s="173"/>
      <c r="S16" s="40" t="str">
        <f t="shared" si="4"/>
        <v/>
      </c>
      <c r="T16" s="61"/>
    </row>
    <row r="17" spans="1:20" ht="18" customHeight="1">
      <c r="B17" s="20">
        <v>7</v>
      </c>
      <c r="C17" s="210"/>
      <c r="D17" s="211"/>
      <c r="E17" s="212"/>
      <c r="F17" s="69"/>
      <c r="G17" s="70"/>
      <c r="H17" s="46">
        <v>11000</v>
      </c>
      <c r="I17" s="32" t="str">
        <f t="shared" si="0"/>
        <v/>
      </c>
      <c r="J17" s="31"/>
      <c r="K17" s="19">
        <f t="shared" si="1"/>
        <v>160</v>
      </c>
      <c r="L17" s="32">
        <f t="shared" si="3"/>
        <v>0</v>
      </c>
      <c r="M17" s="71"/>
      <c r="N17" s="49">
        <f t="shared" si="2"/>
        <v>0</v>
      </c>
      <c r="O17" s="27"/>
      <c r="P17" s="18"/>
      <c r="Q17" s="64"/>
      <c r="R17" s="173"/>
      <c r="S17" s="40" t="str">
        <f t="shared" si="4"/>
        <v/>
      </c>
      <c r="T17" s="61"/>
    </row>
    <row r="18" spans="1:20" ht="18" customHeight="1">
      <c r="B18" s="20">
        <v>8</v>
      </c>
      <c r="C18" s="210"/>
      <c r="D18" s="211"/>
      <c r="E18" s="212"/>
      <c r="F18" s="69"/>
      <c r="G18" s="70"/>
      <c r="H18" s="46">
        <v>11000</v>
      </c>
      <c r="I18" s="32" t="str">
        <f t="shared" si="0"/>
        <v/>
      </c>
      <c r="J18" s="31"/>
      <c r="K18" s="19">
        <f t="shared" si="1"/>
        <v>160</v>
      </c>
      <c r="L18" s="32">
        <f t="shared" si="3"/>
        <v>0</v>
      </c>
      <c r="M18" s="71"/>
      <c r="N18" s="49">
        <f t="shared" si="2"/>
        <v>0</v>
      </c>
      <c r="O18" s="27"/>
      <c r="P18" s="18"/>
      <c r="Q18" s="64"/>
      <c r="R18" s="173"/>
      <c r="S18" s="40" t="str">
        <f t="shared" si="4"/>
        <v/>
      </c>
      <c r="T18" s="61"/>
    </row>
    <row r="19" spans="1:20" ht="18" customHeight="1">
      <c r="B19" s="20">
        <v>9</v>
      </c>
      <c r="C19" s="210"/>
      <c r="D19" s="211"/>
      <c r="E19" s="212"/>
      <c r="F19" s="69"/>
      <c r="G19" s="70"/>
      <c r="H19" s="46">
        <v>11000</v>
      </c>
      <c r="I19" s="32" t="str">
        <f t="shared" si="0"/>
        <v/>
      </c>
      <c r="J19" s="31"/>
      <c r="K19" s="19">
        <f t="shared" si="1"/>
        <v>160</v>
      </c>
      <c r="L19" s="32">
        <f t="shared" si="3"/>
        <v>0</v>
      </c>
      <c r="M19" s="71"/>
      <c r="N19" s="49">
        <f t="shared" si="2"/>
        <v>0</v>
      </c>
      <c r="O19" s="27"/>
      <c r="P19" s="18"/>
      <c r="Q19" s="64"/>
      <c r="R19" s="173"/>
      <c r="S19" s="40" t="str">
        <f t="shared" si="4"/>
        <v/>
      </c>
      <c r="T19" s="61"/>
    </row>
    <row r="20" spans="1:20" ht="18" customHeight="1">
      <c r="B20" s="20">
        <v>10</v>
      </c>
      <c r="C20" s="210"/>
      <c r="D20" s="211"/>
      <c r="E20" s="212"/>
      <c r="F20" s="69"/>
      <c r="G20" s="70"/>
      <c r="H20" s="46">
        <v>11000</v>
      </c>
      <c r="I20" s="32" t="str">
        <f t="shared" si="0"/>
        <v/>
      </c>
      <c r="J20" s="31"/>
      <c r="K20" s="19">
        <f t="shared" si="1"/>
        <v>160</v>
      </c>
      <c r="L20" s="32">
        <f t="shared" si="3"/>
        <v>0</v>
      </c>
      <c r="M20" s="71"/>
      <c r="N20" s="49">
        <f t="shared" si="2"/>
        <v>0</v>
      </c>
      <c r="O20" s="27"/>
      <c r="P20" s="18"/>
      <c r="Q20" s="64"/>
      <c r="R20" s="173"/>
      <c r="S20" s="40" t="str">
        <f t="shared" si="4"/>
        <v/>
      </c>
      <c r="T20" s="61"/>
    </row>
    <row r="21" spans="1:20" ht="18" customHeight="1">
      <c r="B21" s="20">
        <v>11</v>
      </c>
      <c r="C21" s="210"/>
      <c r="D21" s="211"/>
      <c r="E21" s="212"/>
      <c r="F21" s="69"/>
      <c r="G21" s="70"/>
      <c r="H21" s="46">
        <v>11000</v>
      </c>
      <c r="I21" s="32" t="str">
        <f t="shared" si="0"/>
        <v/>
      </c>
      <c r="J21" s="31"/>
      <c r="K21" s="19">
        <f t="shared" si="1"/>
        <v>160</v>
      </c>
      <c r="L21" s="32">
        <f t="shared" si="3"/>
        <v>0</v>
      </c>
      <c r="M21" s="71"/>
      <c r="N21" s="49">
        <f t="shared" si="2"/>
        <v>0</v>
      </c>
      <c r="O21" s="27"/>
      <c r="P21" s="18"/>
      <c r="Q21" s="64"/>
      <c r="R21" s="173"/>
      <c r="S21" s="40" t="str">
        <f t="shared" si="4"/>
        <v/>
      </c>
      <c r="T21" s="61"/>
    </row>
    <row r="22" spans="1:20" ht="18" customHeight="1">
      <c r="B22" s="20">
        <v>12</v>
      </c>
      <c r="C22" s="210"/>
      <c r="D22" s="211"/>
      <c r="E22" s="212"/>
      <c r="F22" s="69"/>
      <c r="G22" s="70"/>
      <c r="H22" s="46">
        <v>11000</v>
      </c>
      <c r="I22" s="32" t="str">
        <f t="shared" si="0"/>
        <v/>
      </c>
      <c r="J22" s="31"/>
      <c r="K22" s="19">
        <f t="shared" si="1"/>
        <v>160</v>
      </c>
      <c r="L22" s="32">
        <f t="shared" si="3"/>
        <v>0</v>
      </c>
      <c r="M22" s="71"/>
      <c r="N22" s="49">
        <f t="shared" si="2"/>
        <v>0</v>
      </c>
      <c r="O22" s="27"/>
      <c r="P22" s="18"/>
      <c r="Q22" s="64"/>
      <c r="R22" s="173"/>
      <c r="S22" s="40" t="str">
        <f t="shared" si="4"/>
        <v/>
      </c>
      <c r="T22" s="61"/>
    </row>
    <row r="23" spans="1:20" ht="18" customHeight="1">
      <c r="A23" s="65"/>
      <c r="B23" s="20">
        <v>13</v>
      </c>
      <c r="C23" s="210"/>
      <c r="D23" s="211"/>
      <c r="E23" s="212"/>
      <c r="F23" s="69"/>
      <c r="G23" s="70"/>
      <c r="H23" s="46">
        <v>11000</v>
      </c>
      <c r="I23" s="32" t="str">
        <f t="shared" si="0"/>
        <v/>
      </c>
      <c r="J23" s="31"/>
      <c r="K23" s="19">
        <f t="shared" si="1"/>
        <v>160</v>
      </c>
      <c r="L23" s="32">
        <f t="shared" si="3"/>
        <v>0</v>
      </c>
      <c r="M23" s="71"/>
      <c r="N23" s="49">
        <f t="shared" si="2"/>
        <v>0</v>
      </c>
      <c r="O23" s="27"/>
      <c r="P23" s="18"/>
      <c r="Q23" s="64"/>
      <c r="R23" s="173"/>
      <c r="S23" s="40" t="str">
        <f t="shared" si="4"/>
        <v/>
      </c>
      <c r="T23" s="61"/>
    </row>
    <row r="24" spans="1:20" ht="18" customHeight="1">
      <c r="B24" s="20">
        <v>14</v>
      </c>
      <c r="C24" s="210"/>
      <c r="D24" s="211"/>
      <c r="E24" s="212"/>
      <c r="F24" s="69"/>
      <c r="G24" s="70"/>
      <c r="H24" s="46">
        <v>11000</v>
      </c>
      <c r="I24" s="32" t="str">
        <f t="shared" si="0"/>
        <v/>
      </c>
      <c r="J24" s="31"/>
      <c r="K24" s="19">
        <f t="shared" si="1"/>
        <v>160</v>
      </c>
      <c r="L24" s="32">
        <f t="shared" si="3"/>
        <v>0</v>
      </c>
      <c r="M24" s="71"/>
      <c r="N24" s="49">
        <f t="shared" si="2"/>
        <v>0</v>
      </c>
      <c r="O24" s="27"/>
      <c r="P24" s="18"/>
      <c r="Q24" s="64"/>
      <c r="R24" s="173"/>
      <c r="S24" s="40" t="str">
        <f t="shared" si="4"/>
        <v/>
      </c>
      <c r="T24" s="61"/>
    </row>
    <row r="25" spans="1:20" ht="18" customHeight="1">
      <c r="B25" s="20">
        <v>15</v>
      </c>
      <c r="C25" s="210"/>
      <c r="D25" s="211"/>
      <c r="E25" s="212"/>
      <c r="F25" s="69"/>
      <c r="G25" s="70"/>
      <c r="H25" s="46">
        <v>11000</v>
      </c>
      <c r="I25" s="32" t="str">
        <f t="shared" si="0"/>
        <v/>
      </c>
      <c r="J25" s="31"/>
      <c r="K25" s="19">
        <f t="shared" si="1"/>
        <v>160</v>
      </c>
      <c r="L25" s="32">
        <f t="shared" si="3"/>
        <v>0</v>
      </c>
      <c r="M25" s="71"/>
      <c r="N25" s="49">
        <f t="shared" si="2"/>
        <v>0</v>
      </c>
      <c r="O25" s="27"/>
      <c r="P25" s="18"/>
      <c r="Q25" s="64"/>
      <c r="R25" s="173"/>
      <c r="S25" s="40" t="str">
        <f t="shared" si="4"/>
        <v/>
      </c>
      <c r="T25" s="61"/>
    </row>
    <row r="26" spans="1:20" ht="18" customHeight="1">
      <c r="B26" s="20">
        <v>16</v>
      </c>
      <c r="C26" s="210"/>
      <c r="D26" s="211"/>
      <c r="E26" s="212"/>
      <c r="F26" s="69"/>
      <c r="G26" s="70"/>
      <c r="H26" s="46">
        <v>11000</v>
      </c>
      <c r="I26" s="32" t="str">
        <f t="shared" si="0"/>
        <v/>
      </c>
      <c r="J26" s="31"/>
      <c r="K26" s="19">
        <f t="shared" si="1"/>
        <v>160</v>
      </c>
      <c r="L26" s="32">
        <f t="shared" si="3"/>
        <v>0</v>
      </c>
      <c r="M26" s="71"/>
      <c r="N26" s="49">
        <f t="shared" si="2"/>
        <v>0</v>
      </c>
      <c r="O26" s="27"/>
      <c r="P26" s="18"/>
      <c r="Q26" s="64"/>
      <c r="R26" s="173"/>
      <c r="S26" s="40" t="str">
        <f t="shared" si="4"/>
        <v/>
      </c>
      <c r="T26" s="61"/>
    </row>
    <row r="27" spans="1:20" ht="18" customHeight="1">
      <c r="B27" s="20">
        <v>17</v>
      </c>
      <c r="C27" s="210"/>
      <c r="D27" s="211"/>
      <c r="E27" s="212"/>
      <c r="F27" s="69"/>
      <c r="G27" s="70"/>
      <c r="H27" s="46">
        <v>11000</v>
      </c>
      <c r="I27" s="32" t="str">
        <f t="shared" si="0"/>
        <v/>
      </c>
      <c r="J27" s="31"/>
      <c r="K27" s="19">
        <f t="shared" si="1"/>
        <v>160</v>
      </c>
      <c r="L27" s="32">
        <f t="shared" si="3"/>
        <v>0</v>
      </c>
      <c r="M27" s="71"/>
      <c r="N27" s="49">
        <f t="shared" si="2"/>
        <v>0</v>
      </c>
      <c r="O27" s="27"/>
      <c r="P27" s="18"/>
      <c r="Q27" s="64"/>
      <c r="R27" s="173"/>
      <c r="S27" s="40" t="str">
        <f t="shared" si="4"/>
        <v/>
      </c>
      <c r="T27" s="61"/>
    </row>
    <row r="28" spans="1:20" ht="18" customHeight="1">
      <c r="B28" s="20">
        <v>18</v>
      </c>
      <c r="C28" s="210"/>
      <c r="D28" s="211"/>
      <c r="E28" s="212"/>
      <c r="F28" s="69"/>
      <c r="G28" s="70"/>
      <c r="H28" s="46">
        <v>11000</v>
      </c>
      <c r="I28" s="32" t="str">
        <f t="shared" si="0"/>
        <v/>
      </c>
      <c r="J28" s="31"/>
      <c r="K28" s="19">
        <f t="shared" si="1"/>
        <v>160</v>
      </c>
      <c r="L28" s="32">
        <f t="shared" si="3"/>
        <v>0</v>
      </c>
      <c r="M28" s="71"/>
      <c r="N28" s="49">
        <f t="shared" si="2"/>
        <v>0</v>
      </c>
      <c r="O28" s="27"/>
      <c r="P28" s="18"/>
      <c r="Q28" s="64"/>
      <c r="R28" s="173"/>
      <c r="S28" s="40" t="str">
        <f t="shared" si="4"/>
        <v/>
      </c>
      <c r="T28" s="61"/>
    </row>
    <row r="29" spans="1:20" ht="18" customHeight="1">
      <c r="B29" s="20">
        <v>19</v>
      </c>
      <c r="C29" s="210"/>
      <c r="D29" s="211"/>
      <c r="E29" s="212"/>
      <c r="F29" s="69"/>
      <c r="G29" s="70"/>
      <c r="H29" s="46">
        <v>11000</v>
      </c>
      <c r="I29" s="32" t="str">
        <f t="shared" si="0"/>
        <v/>
      </c>
      <c r="J29" s="31"/>
      <c r="K29" s="19">
        <f t="shared" si="1"/>
        <v>160</v>
      </c>
      <c r="L29" s="32">
        <f t="shared" si="3"/>
        <v>0</v>
      </c>
      <c r="M29" s="71"/>
      <c r="N29" s="49">
        <f t="shared" si="2"/>
        <v>0</v>
      </c>
      <c r="O29" s="27"/>
      <c r="P29" s="18"/>
      <c r="Q29" s="64"/>
      <c r="R29" s="173"/>
      <c r="S29" s="40" t="str">
        <f t="shared" si="4"/>
        <v/>
      </c>
      <c r="T29" s="61"/>
    </row>
    <row r="30" spans="1:20" ht="18" customHeight="1">
      <c r="B30" s="20">
        <v>20</v>
      </c>
      <c r="C30" s="210"/>
      <c r="D30" s="211"/>
      <c r="E30" s="212"/>
      <c r="F30" s="69"/>
      <c r="G30" s="70"/>
      <c r="H30" s="46">
        <v>11000</v>
      </c>
      <c r="I30" s="32" t="str">
        <f t="shared" si="0"/>
        <v/>
      </c>
      <c r="J30" s="31"/>
      <c r="K30" s="19">
        <f t="shared" si="1"/>
        <v>160</v>
      </c>
      <c r="L30" s="32">
        <f t="shared" si="3"/>
        <v>0</v>
      </c>
      <c r="M30" s="71"/>
      <c r="N30" s="49">
        <f t="shared" si="2"/>
        <v>0</v>
      </c>
      <c r="O30" s="27"/>
      <c r="P30" s="18"/>
      <c r="Q30" s="64"/>
      <c r="R30" s="173"/>
      <c r="S30" s="40" t="str">
        <f t="shared" si="4"/>
        <v/>
      </c>
      <c r="T30" s="61"/>
    </row>
    <row r="31" spans="1:20" ht="18" customHeight="1">
      <c r="B31" s="20">
        <v>21</v>
      </c>
      <c r="C31" s="210"/>
      <c r="D31" s="211"/>
      <c r="E31" s="212"/>
      <c r="F31" s="69"/>
      <c r="G31" s="70"/>
      <c r="H31" s="46">
        <v>11000</v>
      </c>
      <c r="I31" s="32" t="str">
        <f t="shared" si="0"/>
        <v/>
      </c>
      <c r="J31" s="31"/>
      <c r="K31" s="19">
        <f t="shared" si="1"/>
        <v>160</v>
      </c>
      <c r="L31" s="32">
        <f t="shared" si="3"/>
        <v>0</v>
      </c>
      <c r="M31" s="71"/>
      <c r="N31" s="49">
        <f t="shared" si="2"/>
        <v>0</v>
      </c>
      <c r="O31" s="27"/>
      <c r="P31" s="18"/>
      <c r="Q31" s="64"/>
      <c r="R31" s="173"/>
      <c r="S31" s="40" t="str">
        <f t="shared" si="4"/>
        <v/>
      </c>
      <c r="T31" s="61"/>
    </row>
    <row r="32" spans="1:20" ht="18" customHeight="1">
      <c r="B32" s="20">
        <v>22</v>
      </c>
      <c r="C32" s="210"/>
      <c r="D32" s="211"/>
      <c r="E32" s="212"/>
      <c r="F32" s="69"/>
      <c r="G32" s="70"/>
      <c r="H32" s="46">
        <v>11000</v>
      </c>
      <c r="I32" s="32" t="str">
        <f t="shared" si="0"/>
        <v/>
      </c>
      <c r="J32" s="31"/>
      <c r="K32" s="19">
        <f t="shared" si="1"/>
        <v>160</v>
      </c>
      <c r="L32" s="32">
        <f t="shared" si="3"/>
        <v>0</v>
      </c>
      <c r="M32" s="71"/>
      <c r="N32" s="49">
        <f t="shared" si="2"/>
        <v>0</v>
      </c>
      <c r="O32" s="27"/>
      <c r="P32" s="18"/>
      <c r="Q32" s="64"/>
      <c r="R32" s="173"/>
      <c r="S32" s="40" t="str">
        <f t="shared" si="4"/>
        <v/>
      </c>
      <c r="T32" s="61"/>
    </row>
    <row r="33" spans="2:20" ht="18" customHeight="1">
      <c r="B33" s="20">
        <v>23</v>
      </c>
      <c r="C33" s="210"/>
      <c r="D33" s="211"/>
      <c r="E33" s="212"/>
      <c r="F33" s="69"/>
      <c r="G33" s="70"/>
      <c r="H33" s="46">
        <v>11000</v>
      </c>
      <c r="I33" s="32" t="str">
        <f t="shared" si="0"/>
        <v/>
      </c>
      <c r="J33" s="31"/>
      <c r="K33" s="19">
        <f t="shared" si="1"/>
        <v>160</v>
      </c>
      <c r="L33" s="32">
        <f t="shared" si="3"/>
        <v>0</v>
      </c>
      <c r="M33" s="71"/>
      <c r="N33" s="49">
        <f t="shared" si="2"/>
        <v>0</v>
      </c>
      <c r="O33" s="27"/>
      <c r="P33" s="18"/>
      <c r="Q33" s="64"/>
      <c r="R33" s="173"/>
      <c r="S33" s="40" t="str">
        <f t="shared" si="4"/>
        <v/>
      </c>
      <c r="T33" s="61"/>
    </row>
    <row r="34" spans="2:20" ht="18" customHeight="1">
      <c r="B34" s="20">
        <v>24</v>
      </c>
      <c r="C34" s="210"/>
      <c r="D34" s="211"/>
      <c r="E34" s="212"/>
      <c r="F34" s="69"/>
      <c r="G34" s="70"/>
      <c r="H34" s="46">
        <v>11000</v>
      </c>
      <c r="I34" s="32" t="str">
        <f t="shared" si="0"/>
        <v/>
      </c>
      <c r="J34" s="31"/>
      <c r="K34" s="19">
        <f t="shared" si="1"/>
        <v>160</v>
      </c>
      <c r="L34" s="32">
        <f t="shared" si="3"/>
        <v>0</v>
      </c>
      <c r="M34" s="71"/>
      <c r="N34" s="49">
        <f t="shared" si="2"/>
        <v>0</v>
      </c>
      <c r="O34" s="27"/>
      <c r="P34" s="18"/>
      <c r="Q34" s="64"/>
      <c r="R34" s="173"/>
      <c r="S34" s="40" t="str">
        <f t="shared" si="4"/>
        <v/>
      </c>
      <c r="T34" s="61"/>
    </row>
    <row r="35" spans="2:20" ht="18" customHeight="1">
      <c r="B35" s="20">
        <v>25</v>
      </c>
      <c r="C35" s="210"/>
      <c r="D35" s="211"/>
      <c r="E35" s="212"/>
      <c r="F35" s="69"/>
      <c r="G35" s="70"/>
      <c r="H35" s="46">
        <v>11000</v>
      </c>
      <c r="I35" s="32" t="str">
        <f t="shared" si="0"/>
        <v/>
      </c>
      <c r="J35" s="31"/>
      <c r="K35" s="19">
        <f t="shared" si="1"/>
        <v>160</v>
      </c>
      <c r="L35" s="32">
        <f t="shared" si="3"/>
        <v>0</v>
      </c>
      <c r="M35" s="71"/>
      <c r="N35" s="49">
        <f t="shared" si="2"/>
        <v>0</v>
      </c>
      <c r="O35" s="27"/>
      <c r="P35" s="18"/>
      <c r="Q35" s="64"/>
      <c r="R35" s="173"/>
      <c r="S35" s="40" t="str">
        <f t="shared" si="4"/>
        <v/>
      </c>
      <c r="T35" s="61"/>
    </row>
    <row r="36" spans="2:20" ht="18" customHeight="1">
      <c r="B36" s="20">
        <v>26</v>
      </c>
      <c r="C36" s="210"/>
      <c r="D36" s="211"/>
      <c r="E36" s="212"/>
      <c r="F36" s="69"/>
      <c r="G36" s="70"/>
      <c r="H36" s="46">
        <v>11000</v>
      </c>
      <c r="I36" s="32" t="str">
        <f t="shared" si="0"/>
        <v/>
      </c>
      <c r="J36" s="31"/>
      <c r="K36" s="19">
        <f t="shared" si="1"/>
        <v>160</v>
      </c>
      <c r="L36" s="32">
        <f t="shared" si="3"/>
        <v>0</v>
      </c>
      <c r="M36" s="71"/>
      <c r="N36" s="49">
        <f t="shared" si="2"/>
        <v>0</v>
      </c>
      <c r="O36" s="27"/>
      <c r="P36" s="18"/>
      <c r="Q36" s="64"/>
      <c r="R36" s="173"/>
      <c r="S36" s="40" t="str">
        <f t="shared" si="4"/>
        <v/>
      </c>
      <c r="T36" s="61"/>
    </row>
    <row r="37" spans="2:20" ht="18" customHeight="1">
      <c r="B37" s="20">
        <v>27</v>
      </c>
      <c r="C37" s="210"/>
      <c r="D37" s="211"/>
      <c r="E37" s="212"/>
      <c r="F37" s="69"/>
      <c r="G37" s="70"/>
      <c r="H37" s="46">
        <v>11000</v>
      </c>
      <c r="I37" s="32" t="str">
        <f t="shared" si="0"/>
        <v/>
      </c>
      <c r="J37" s="31"/>
      <c r="K37" s="19">
        <f t="shared" si="1"/>
        <v>160</v>
      </c>
      <c r="L37" s="32">
        <f t="shared" si="3"/>
        <v>0</v>
      </c>
      <c r="M37" s="71"/>
      <c r="N37" s="49">
        <f t="shared" si="2"/>
        <v>0</v>
      </c>
      <c r="O37" s="27"/>
      <c r="P37" s="18"/>
      <c r="Q37" s="64"/>
      <c r="R37" s="173"/>
      <c r="S37" s="40" t="str">
        <f t="shared" si="4"/>
        <v/>
      </c>
      <c r="T37" s="61"/>
    </row>
    <row r="38" spans="2:20" ht="18" customHeight="1">
      <c r="B38" s="20">
        <v>28</v>
      </c>
      <c r="C38" s="210"/>
      <c r="D38" s="211"/>
      <c r="E38" s="212"/>
      <c r="F38" s="69"/>
      <c r="G38" s="70"/>
      <c r="H38" s="46">
        <v>11000</v>
      </c>
      <c r="I38" s="32" t="str">
        <f t="shared" si="0"/>
        <v/>
      </c>
      <c r="J38" s="31"/>
      <c r="K38" s="19">
        <f t="shared" si="1"/>
        <v>160</v>
      </c>
      <c r="L38" s="32">
        <f t="shared" si="3"/>
        <v>0</v>
      </c>
      <c r="M38" s="71"/>
      <c r="N38" s="49">
        <f t="shared" si="2"/>
        <v>0</v>
      </c>
      <c r="O38" s="27"/>
      <c r="P38" s="18"/>
      <c r="Q38" s="64"/>
      <c r="R38" s="173"/>
      <c r="S38" s="40" t="str">
        <f t="shared" si="4"/>
        <v/>
      </c>
      <c r="T38" s="61"/>
    </row>
    <row r="39" spans="2:20" ht="18" customHeight="1">
      <c r="B39" s="20">
        <v>29</v>
      </c>
      <c r="C39" s="210"/>
      <c r="D39" s="211"/>
      <c r="E39" s="212"/>
      <c r="F39" s="69"/>
      <c r="G39" s="70"/>
      <c r="H39" s="46">
        <v>11000</v>
      </c>
      <c r="I39" s="32" t="str">
        <f t="shared" si="0"/>
        <v/>
      </c>
      <c r="J39" s="31"/>
      <c r="K39" s="19">
        <f t="shared" si="1"/>
        <v>160</v>
      </c>
      <c r="L39" s="32">
        <f t="shared" si="3"/>
        <v>0</v>
      </c>
      <c r="M39" s="71"/>
      <c r="N39" s="49">
        <f t="shared" si="2"/>
        <v>0</v>
      </c>
      <c r="O39" s="27"/>
      <c r="P39" s="18"/>
      <c r="Q39" s="64"/>
      <c r="R39" s="173"/>
      <c r="S39" s="40" t="str">
        <f t="shared" si="4"/>
        <v/>
      </c>
      <c r="T39" s="61"/>
    </row>
    <row r="40" spans="2:20" ht="18" customHeight="1" thickBot="1">
      <c r="B40" s="20">
        <v>30</v>
      </c>
      <c r="C40" s="210"/>
      <c r="D40" s="211"/>
      <c r="E40" s="212"/>
      <c r="F40" s="69"/>
      <c r="G40" s="70"/>
      <c r="H40" s="46">
        <v>11000</v>
      </c>
      <c r="I40" s="32" t="str">
        <f t="shared" si="0"/>
        <v/>
      </c>
      <c r="J40" s="31"/>
      <c r="K40" s="19">
        <f t="shared" si="1"/>
        <v>160</v>
      </c>
      <c r="L40" s="32">
        <f t="shared" si="3"/>
        <v>0</v>
      </c>
      <c r="M40" s="71"/>
      <c r="N40" s="49">
        <f t="shared" si="2"/>
        <v>0</v>
      </c>
      <c r="O40" s="27"/>
      <c r="P40" s="18"/>
      <c r="Q40" s="64"/>
      <c r="R40" s="174"/>
      <c r="S40" s="40" t="str">
        <f t="shared" si="4"/>
        <v/>
      </c>
      <c r="T40" s="61"/>
    </row>
    <row r="41" spans="2:20" ht="18" customHeight="1" thickBot="1">
      <c r="B41" s="194" t="s">
        <v>38</v>
      </c>
      <c r="C41" s="195"/>
      <c r="D41" s="195"/>
      <c r="E41" s="195"/>
      <c r="F41" s="195"/>
      <c r="G41" s="196"/>
      <c r="H41" s="45"/>
      <c r="I41" s="47">
        <f>SUM(I11:I40)</f>
        <v>2</v>
      </c>
      <c r="J41" s="59"/>
      <c r="K41" s="42"/>
      <c r="L41" s="44">
        <f t="shared" ref="L41:Q41" si="5">SUM(L11:L40)</f>
        <v>3.3</v>
      </c>
      <c r="M41" s="38">
        <f t="shared" si="5"/>
        <v>46</v>
      </c>
      <c r="N41" s="28">
        <f t="shared" si="5"/>
        <v>413600</v>
      </c>
      <c r="O41" s="28">
        <f t="shared" si="5"/>
        <v>376000</v>
      </c>
      <c r="P41" s="21">
        <f t="shared" si="5"/>
        <v>376000</v>
      </c>
      <c r="Q41" s="29">
        <f t="shared" si="5"/>
        <v>0</v>
      </c>
      <c r="R41" s="84">
        <v>55000</v>
      </c>
      <c r="S41" s="41">
        <f t="shared" si="4"/>
        <v>8174</v>
      </c>
      <c r="T41" s="62"/>
    </row>
    <row r="42" spans="2:20" ht="18" customHeight="1">
      <c r="B42" s="1" t="s">
        <v>39</v>
      </c>
    </row>
    <row r="43" spans="2:20" ht="18" customHeight="1">
      <c r="B43" s="1" t="s">
        <v>40</v>
      </c>
    </row>
    <row r="44" spans="2:20" ht="18" customHeight="1">
      <c r="B44" s="34" t="s">
        <v>41</v>
      </c>
    </row>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sheetProtection algorithmName="SHA-512" hashValue="vRkwCJz8n6FRazqTaBG59F8N8L/x3qxxQTUoC+pV2te6o3rDFt7yVySaEJZEB+SaJ5aApCBqAmjsSP9evjmhtA==" saltValue="AVzPVNGbKEPFO+t4zYWU+Q==" spinCount="100000" sheet="1" objects="1" scenarios="1"/>
  <mergeCells count="52">
    <mergeCell ref="C37:E37"/>
    <mergeCell ref="C38:E38"/>
    <mergeCell ref="C39:E39"/>
    <mergeCell ref="C40:E40"/>
    <mergeCell ref="B41:G41"/>
    <mergeCell ref="C31:E31"/>
    <mergeCell ref="C32:E32"/>
    <mergeCell ref="C33:E33"/>
    <mergeCell ref="C34:E34"/>
    <mergeCell ref="C35:E35"/>
    <mergeCell ref="C26:E26"/>
    <mergeCell ref="C27:E27"/>
    <mergeCell ref="C28:E28"/>
    <mergeCell ref="C29:E29"/>
    <mergeCell ref="C30:E30"/>
    <mergeCell ref="R10:R40"/>
    <mergeCell ref="C11:E11"/>
    <mergeCell ref="C12:E12"/>
    <mergeCell ref="C13:E13"/>
    <mergeCell ref="C14:E14"/>
    <mergeCell ref="C15:E15"/>
    <mergeCell ref="C16:E16"/>
    <mergeCell ref="C17:E17"/>
    <mergeCell ref="C18:E18"/>
    <mergeCell ref="C19:E19"/>
    <mergeCell ref="C20:E20"/>
    <mergeCell ref="C21:E21"/>
    <mergeCell ref="C22:E22"/>
    <mergeCell ref="C23:E23"/>
    <mergeCell ref="C36:E36"/>
    <mergeCell ref="C25:E25"/>
    <mergeCell ref="L8:L9"/>
    <mergeCell ref="P8:P9"/>
    <mergeCell ref="Q8:Q9"/>
    <mergeCell ref="C24:E24"/>
    <mergeCell ref="C10:E10"/>
    <mergeCell ref="B3:T3"/>
    <mergeCell ref="S5:T5"/>
    <mergeCell ref="B7:B9"/>
    <mergeCell ref="C7:E9"/>
    <mergeCell ref="F7:F9"/>
    <mergeCell ref="G7:G9"/>
    <mergeCell ref="H7:H9"/>
    <mergeCell ref="I7:I9"/>
    <mergeCell ref="J7:L7"/>
    <mergeCell ref="M7:M9"/>
    <mergeCell ref="N7:N9"/>
    <mergeCell ref="R7:R9"/>
    <mergeCell ref="S7:S9"/>
    <mergeCell ref="T7:T9"/>
    <mergeCell ref="J8:J9"/>
    <mergeCell ref="K8:K9"/>
  </mergeCells>
  <phoneticPr fontId="1"/>
  <dataValidations count="4">
    <dataValidation type="list" allowBlank="1" showInputMessage="1" showErrorMessage="1" sqref="M11:M14" xr:uid="{894DB5DD-B836-42A5-A058-2D6F15FAC11B}">
      <formula1>"1,2,3,4,5,6,7,8,9,10,11,12"</formula1>
    </dataValidation>
    <dataValidation type="list" allowBlank="1" showInputMessage="1" showErrorMessage="1" sqref="M15:M40" xr:uid="{7856FC75-D958-4EF3-A2D3-B3669F56EA6A}">
      <formula1>"1,2,3,4,5,6"</formula1>
    </dataValidation>
    <dataValidation type="list" allowBlank="1" showInputMessage="1" showErrorMessage="1" sqref="G11:G40" xr:uid="{BD54F9B4-0639-495C-8765-0BBA5419FBED}">
      <formula1>"常勤職員,非常勤職員"</formula1>
    </dataValidation>
    <dataValidation type="list" allowBlank="1" showInputMessage="1" showErrorMessage="1" sqref="F11:F40" xr:uid="{541B0B49-C178-4918-88B8-D738B21318AB}">
      <formula1>"放課後児童支援員,補助員,育成支援の周辺業務を行う職員,その他"</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651"/>
  <sheetViews>
    <sheetView zoomScaleNormal="100" workbookViewId="0">
      <selection activeCell="N24" sqref="N24"/>
    </sheetView>
  </sheetViews>
  <sheetFormatPr defaultColWidth="9" defaultRowHeight="12.75"/>
  <cols>
    <col min="1" max="1" width="2.5625" style="1" customWidth="1"/>
    <col min="2" max="2" width="25.75" style="9" customWidth="1"/>
    <col min="3" max="3" width="59.0625" style="9" customWidth="1"/>
    <col min="4" max="171" width="2.5625" style="1" customWidth="1"/>
    <col min="172" max="16384" width="9" style="1"/>
  </cols>
  <sheetData>
    <row r="1" spans="2:3" ht="18" customHeight="1">
      <c r="B1" s="35" t="s">
        <v>49</v>
      </c>
    </row>
    <row r="2" spans="2:3" ht="18" customHeight="1"/>
    <row r="3" spans="2:3" ht="18" customHeight="1"/>
    <row r="4" spans="2:3" ht="30" customHeight="1">
      <c r="B4" s="11" t="s">
        <v>50</v>
      </c>
      <c r="C4" s="10" t="s">
        <v>51</v>
      </c>
    </row>
    <row r="5" spans="2:3" ht="30" customHeight="1">
      <c r="B5" s="11" t="s">
        <v>52</v>
      </c>
      <c r="C5" s="10" t="s">
        <v>53</v>
      </c>
    </row>
    <row r="6" spans="2:3" ht="51">
      <c r="B6" s="11" t="s">
        <v>54</v>
      </c>
      <c r="C6" s="10" t="s">
        <v>55</v>
      </c>
    </row>
    <row r="7" spans="2:3" ht="63.75">
      <c r="B7" s="11" t="s">
        <v>56</v>
      </c>
      <c r="C7" s="10" t="s">
        <v>57</v>
      </c>
    </row>
    <row r="8" spans="2:3" ht="51">
      <c r="B8" s="11" t="s">
        <v>58</v>
      </c>
      <c r="C8" s="10" t="s">
        <v>59</v>
      </c>
    </row>
    <row r="9" spans="2:3" ht="30" customHeight="1">
      <c r="B9" s="11" t="s">
        <v>60</v>
      </c>
      <c r="C9" s="10" t="s">
        <v>61</v>
      </c>
    </row>
    <row r="10" spans="2:3" ht="51">
      <c r="B10" s="11" t="s">
        <v>62</v>
      </c>
      <c r="C10" s="10" t="s">
        <v>63</v>
      </c>
    </row>
    <row r="11" spans="2:3" ht="38.25">
      <c r="B11" s="11" t="s">
        <v>64</v>
      </c>
      <c r="C11" s="10" t="s">
        <v>65</v>
      </c>
    </row>
    <row r="12" spans="2:3" ht="102">
      <c r="B12" s="11" t="s">
        <v>66</v>
      </c>
      <c r="C12" s="10" t="s">
        <v>67</v>
      </c>
    </row>
    <row r="13" spans="2:3" ht="76.5">
      <c r="B13" s="11" t="s">
        <v>68</v>
      </c>
      <c r="C13" s="10" t="s">
        <v>69</v>
      </c>
    </row>
    <row r="14" spans="2:3" ht="76.5">
      <c r="B14" s="11" t="s">
        <v>70</v>
      </c>
      <c r="C14" s="10" t="s">
        <v>71</v>
      </c>
    </row>
    <row r="15" spans="2:3" ht="38.25">
      <c r="B15" s="11" t="s">
        <v>72</v>
      </c>
      <c r="C15" s="10" t="s">
        <v>73</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c45c2e-b803-4017-b4bd-cb3576e60ed3">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b7f2c8e763f7c6ff0e36afbf79d5f088">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4581a2aaa75404ff0463678bc9bf2f9"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0451A-0375-458A-A44F-C4A58A1D6325}">
  <ds:schemaRef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f1c45c2e-b803-4017-b4bd-cb3576e60ed3"/>
    <ds:schemaRef ds:uri="http://purl.org/dc/terms/"/>
    <ds:schemaRef ds:uri="http://purl.org/dc/elements/1.1/"/>
    <ds:schemaRef ds:uri="http://schemas.openxmlformats.org/package/2006/metadata/core-properties"/>
    <ds:schemaRef ds:uri="678a2489-fa4b-4df7-931e-168db4fd1dd7"/>
  </ds:schemaRefs>
</ds:datastoreItem>
</file>

<file path=customXml/itemProps2.xml><?xml version="1.0" encoding="utf-8"?>
<ds:datastoreItem xmlns:ds="http://schemas.openxmlformats.org/officeDocument/2006/customXml" ds:itemID="{4DDD9E4C-13D3-498F-8836-F30F39E476C4}">
  <ds:schemaRefs>
    <ds:schemaRef ds:uri="http://schemas.microsoft.com/sharepoint/v3/contenttype/forms"/>
  </ds:schemaRefs>
</ds:datastoreItem>
</file>

<file path=customXml/itemProps3.xml><?xml version="1.0" encoding="utf-8"?>
<ds:datastoreItem xmlns:ds="http://schemas.openxmlformats.org/officeDocument/2006/customXml" ds:itemID="{125862C3-BCD1-42E0-B59E-EF5DEE7C1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別紙様式２　事業実績報告書</vt:lpstr>
      <vt:lpstr>別紙様式２　事業実績報告書 (記載例)</vt:lpstr>
      <vt:lpstr>別紙様式２別添１　賃金改善内訳 </vt:lpstr>
      <vt:lpstr>別紙様式２別添１　賃金改善内訳  (記載例)</vt:lpstr>
      <vt:lpstr>参考</vt:lpstr>
      <vt:lpstr>'別紙様式２　事業実績報告書'!Print_Area</vt:lpstr>
      <vt:lpstr>'別紙様式２　事業実績報告書 (記載例)'!Print_Area</vt:lpstr>
      <vt:lpstr>'別紙様式２別添１　賃金改善内訳 '!Print_Area</vt:lpstr>
      <vt:lpstr>'別紙様式２別添１　賃金改善内訳  (記載例)'!Print_Area</vt:lpstr>
      <vt:lpstr>'別紙様式２別添１　賃金改善内訳 '!Print_Titles</vt:lpstr>
      <vt:lpstr>'別紙様式２別添１　賃金改善内訳  (記載例)'!Print_Titles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今野 健宏(konno-takehiro)</dc:creator>
  <cp:keywords/>
  <dc:description/>
  <cp:lastModifiedBy>水越　千晶</cp:lastModifiedBy>
  <cp:revision/>
  <cp:lastPrinted>2026-02-05T06:51:40Z</cp:lastPrinted>
  <dcterms:created xsi:type="dcterms:W3CDTF">2018-01-05T08:28:31Z</dcterms:created>
  <dcterms:modified xsi:type="dcterms:W3CDTF">2026-02-13T01:26:56Z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ies>
</file>