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051AD4F3-8C8E-42B2-A5C3-6E15067B26FD}" xr6:coauthVersionLast="47" xr6:coauthVersionMax="47" xr10:uidLastSave="{00000000-0000-0000-0000-000000000000}"/>
  <bookViews>
    <workbookView xWindow="40920" yWindow="5835" windowWidth="29040" windowHeight="15720" activeTab="1" xr2:uid="{00000000-000D-0000-FFFF-FFFF00000000}"/>
  </bookViews>
  <sheets>
    <sheet name="クラブ名" sheetId="28" r:id="rId1"/>
    <sheet name="実績報告書（様式5）" sheetId="9" r:id="rId2"/>
    <sheet name="実績報告書（様式5）記載例" sheetId="19" r:id="rId3"/>
    <sheet name="支援員等賃金改善費加算（様式6）" sheetId="7" r:id="rId4"/>
    <sheet name="支援員等賃金改善費加算（様式6）記載例" sheetId="20" r:id="rId5"/>
    <sheet name="キャリアアップ賃金改善費加算（様式7）" sheetId="8" r:id="rId6"/>
    <sheet name="キャリアアップ賃金改善費加算（様式7）記載例" sheetId="21" r:id="rId7"/>
    <sheet name="支援員等賃金改善費加算（様式6）支援の単位２" sheetId="26" r:id="rId8"/>
    <sheet name="キャリアアップ賃金改善費加算（様式7）支援の単位２" sheetId="23" r:id="rId9"/>
    <sheet name="支援員等賃金改善費加算（様式7）支援の単位３" sheetId="27" r:id="rId10"/>
    <sheet name="キャリアアップ賃金改善費加算（様式3）支援の単位３" sheetId="25" r:id="rId11"/>
  </sheets>
  <definedNames>
    <definedName name="_xlnm.Print_Area" localSheetId="10">'キャリアアップ賃金改善費加算（様式3）支援の単位３'!$A$1:$N$22</definedName>
    <definedName name="_xlnm.Print_Area" localSheetId="5">'キャリアアップ賃金改善費加算（様式7）'!$A$1:$N$22</definedName>
    <definedName name="_xlnm.Print_Area" localSheetId="6">'キャリアアップ賃金改善費加算（様式7）記載例'!$A$1:$O$22</definedName>
    <definedName name="_xlnm.Print_Area" localSheetId="8">'キャリアアップ賃金改善費加算（様式7）支援の単位２'!$A$1:$N$22</definedName>
    <definedName name="_xlnm.Print_Area" localSheetId="3">'支援員等賃金改善費加算（様式6）'!$A$1:$O$21</definedName>
    <definedName name="_xlnm.Print_Area" localSheetId="4">'支援員等賃金改善費加算（様式6）記載例'!$A$1:$O$21</definedName>
    <definedName name="_xlnm.Print_Area" localSheetId="7">'支援員等賃金改善費加算（様式6）支援の単位２'!$A$1:$O$21</definedName>
    <definedName name="_xlnm.Print_Area" localSheetId="9">'支援員等賃金改善費加算（様式7）支援の単位３'!$A$1:$O$21</definedName>
    <definedName name="_xlnm.Print_Area" localSheetId="1">'実績報告書（様式5）'!$A$1:$T$36</definedName>
    <definedName name="_xlnm.Print_Area" localSheetId="2">'実績報告書（様式5）記載例'!$A$1:$T$36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" i="25" l="1"/>
  <c r="N11" i="25"/>
  <c r="N10" i="25"/>
  <c r="N9" i="25"/>
  <c r="N8" i="25"/>
  <c r="N7" i="25"/>
  <c r="N6" i="25"/>
  <c r="L12" i="25"/>
  <c r="L11" i="25"/>
  <c r="L10" i="25"/>
  <c r="L9" i="25"/>
  <c r="L8" i="25"/>
  <c r="L7" i="25"/>
  <c r="L6" i="25"/>
  <c r="L13" i="23"/>
  <c r="L12" i="23"/>
  <c r="N12" i="23" s="1"/>
  <c r="L11" i="23"/>
  <c r="N11" i="23" s="1"/>
  <c r="L10" i="23"/>
  <c r="N10" i="23" s="1"/>
  <c r="L9" i="23"/>
  <c r="N9" i="23" s="1"/>
  <c r="L8" i="23"/>
  <c r="N8" i="23" s="1"/>
  <c r="L7" i="23"/>
  <c r="N7" i="23" s="1"/>
  <c r="L6" i="23"/>
  <c r="M13" i="23"/>
  <c r="R19" i="27"/>
  <c r="Q17" i="27"/>
  <c r="Q16" i="27" s="1"/>
  <c r="A9" i="26"/>
  <c r="A8" i="26"/>
  <c r="A7" i="26"/>
  <c r="A10" i="26"/>
  <c r="A11" i="26" s="1"/>
  <c r="A12" i="26" s="1"/>
  <c r="A8" i="21"/>
  <c r="A9" i="21" s="1"/>
  <c r="A10" i="21" s="1"/>
  <c r="A11" i="21" s="1"/>
  <c r="A12" i="21" s="1"/>
  <c r="A8" i="8"/>
  <c r="A9" i="8" s="1"/>
  <c r="A10" i="8" s="1"/>
  <c r="A11" i="8" s="1"/>
  <c r="A12" i="8" s="1"/>
  <c r="N13" i="7"/>
  <c r="A8" i="7"/>
  <c r="A9" i="7" s="1"/>
  <c r="A10" i="7" s="1"/>
  <c r="A11" i="7" s="1"/>
  <c r="A12" i="7" s="1"/>
  <c r="N6" i="23" l="1"/>
  <c r="N13" i="23" s="1"/>
  <c r="A7" i="21"/>
  <c r="M13" i="8" l="1"/>
  <c r="L11" i="8"/>
  <c r="N11" i="8" s="1"/>
  <c r="N17" i="7"/>
  <c r="N20" i="7" s="1"/>
  <c r="Q19" i="27"/>
  <c r="Q18" i="27"/>
  <c r="Q19" i="26"/>
  <c r="Q18" i="26"/>
  <c r="Q17" i="7"/>
  <c r="Q17" i="20"/>
  <c r="R18" i="20"/>
  <c r="Q18" i="20" s="1"/>
  <c r="N13" i="27"/>
  <c r="N17" i="27" s="1"/>
  <c r="N20" i="27" s="1"/>
  <c r="N26" i="9" s="1"/>
  <c r="N13" i="26"/>
  <c r="N17" i="26" s="1"/>
  <c r="N20" i="26" s="1"/>
  <c r="J26" i="9" s="1"/>
  <c r="L10" i="8"/>
  <c r="N10" i="8" s="1"/>
  <c r="L12" i="8"/>
  <c r="N12" i="8" s="1"/>
  <c r="R18" i="27"/>
  <c r="A7" i="27"/>
  <c r="A8" i="27" s="1"/>
  <c r="A9" i="27" s="1"/>
  <c r="A10" i="27" s="1"/>
  <c r="A11" i="27" s="1"/>
  <c r="A12" i="27" s="1"/>
  <c r="C2" i="27"/>
  <c r="R19" i="26"/>
  <c r="R18" i="26"/>
  <c r="Q17" i="26"/>
  <c r="C2" i="26"/>
  <c r="N13" i="20"/>
  <c r="Q16" i="26" l="1"/>
  <c r="A7" i="7"/>
  <c r="R18" i="7"/>
  <c r="Q18" i="7" s="1"/>
  <c r="M13" i="25"/>
  <c r="A7" i="25"/>
  <c r="A8" i="25" s="1"/>
  <c r="A9" i="25" s="1"/>
  <c r="L13" i="25"/>
  <c r="M17" i="25" s="1"/>
  <c r="C2" i="25"/>
  <c r="B1" i="25"/>
  <c r="A7" i="23"/>
  <c r="A8" i="23" s="1"/>
  <c r="A9" i="23" s="1"/>
  <c r="C2" i="23"/>
  <c r="B1" i="23"/>
  <c r="M13" i="21"/>
  <c r="L12" i="21"/>
  <c r="N12" i="21" s="1"/>
  <c r="L9" i="21"/>
  <c r="N9" i="21" s="1"/>
  <c r="L8" i="21"/>
  <c r="N8" i="21" s="1"/>
  <c r="L7" i="21"/>
  <c r="N7" i="21" s="1"/>
  <c r="L6" i="21"/>
  <c r="N6" i="21" s="1"/>
  <c r="M17" i="23" l="1"/>
  <c r="M18" i="23"/>
  <c r="N13" i="21"/>
  <c r="M18" i="21" s="1"/>
  <c r="L13" i="21"/>
  <c r="M17" i="21" s="1"/>
  <c r="N13" i="25" l="1"/>
  <c r="M18" i="25" s="1"/>
  <c r="M20" i="25" s="1"/>
  <c r="N27" i="9" s="1"/>
  <c r="M20" i="23"/>
  <c r="J27" i="9" s="1"/>
  <c r="M20" i="21"/>
  <c r="R19" i="20" l="1"/>
  <c r="Q19" i="20" s="1"/>
  <c r="Q16" i="20" s="1"/>
  <c r="N17" i="20"/>
  <c r="N20" i="20" s="1"/>
  <c r="B1" i="8" l="1"/>
  <c r="R19" i="7"/>
  <c r="Q19" i="7" s="1"/>
  <c r="Q16" i="7" s="1"/>
  <c r="C2" i="8" l="1"/>
  <c r="C2" i="7"/>
  <c r="L8" i="8"/>
  <c r="N8" i="8" s="1"/>
  <c r="L9" i="8"/>
  <c r="N9" i="8" s="1"/>
  <c r="L7" i="8"/>
  <c r="N7" i="8" s="1"/>
  <c r="A7" i="8"/>
  <c r="L6" i="8"/>
  <c r="L13" i="8" l="1"/>
  <c r="M17" i="8" s="1"/>
  <c r="N6" i="8"/>
  <c r="N13" i="8" s="1"/>
  <c r="F26" i="9" l="1"/>
  <c r="M18" i="8"/>
  <c r="M20" i="8" l="1"/>
  <c r="F27" i="9" s="1"/>
</calcChain>
</file>

<file path=xl/sharedStrings.xml><?xml version="1.0" encoding="utf-8"?>
<sst xmlns="http://schemas.openxmlformats.org/spreadsheetml/2006/main" count="626" uniqueCount="208">
  <si>
    <t>№</t>
    <phoneticPr fontId="4"/>
  </si>
  <si>
    <t>放課後児童支援員</t>
  </si>
  <si>
    <t>経験年数が10年以上の放課後児童支援員で，函館市が指定する研修を受講した事業所長的立場にある者</t>
  </si>
  <si>
    <t>区分</t>
    <rPh sb="0" eb="2">
      <t>クブン</t>
    </rPh>
    <phoneticPr fontId="4"/>
  </si>
  <si>
    <t>円</t>
    <rPh sb="0" eb="1">
      <t>エン</t>
    </rPh>
    <phoneticPr fontId="4"/>
  </si>
  <si>
    <t>クラブ名：</t>
    <rPh sb="3" eb="4">
      <t>メイ</t>
    </rPh>
    <phoneticPr fontId="4"/>
  </si>
  <si>
    <t>支援の単位：</t>
    <rPh sb="0" eb="2">
      <t>シエン</t>
    </rPh>
    <rPh sb="3" eb="5">
      <t>タンイ</t>
    </rPh>
    <phoneticPr fontId="4"/>
  </si>
  <si>
    <t>（単位：円）</t>
    <rPh sb="1" eb="3">
      <t>タンイ</t>
    </rPh>
    <rPh sb="4" eb="5">
      <t>エン</t>
    </rPh>
    <phoneticPr fontId="4"/>
  </si>
  <si>
    <t>職員名</t>
    <rPh sb="0" eb="2">
      <t>ショクイン</t>
    </rPh>
    <rPh sb="2" eb="3">
      <t>メイ</t>
    </rPh>
    <phoneticPr fontId="4"/>
  </si>
  <si>
    <t>勤務
月数</t>
    <rPh sb="0" eb="2">
      <t>キンム</t>
    </rPh>
    <rPh sb="3" eb="5">
      <t>ツキスウ</t>
    </rPh>
    <phoneticPr fontId="4"/>
  </si>
  <si>
    <t>合計</t>
    <rPh sb="0" eb="2">
      <t>ゴウケイ</t>
    </rPh>
    <phoneticPr fontId="4"/>
  </si>
  <si>
    <t>【支援員等賃金改善費加算】</t>
  </si>
  <si>
    <t>【キャリアアップ賃金改善費加算】</t>
    <rPh sb="8" eb="10">
      <t>チンギン</t>
    </rPh>
    <rPh sb="10" eb="12">
      <t>カイゼン</t>
    </rPh>
    <rPh sb="12" eb="13">
      <t>ヒ</t>
    </rPh>
    <rPh sb="13" eb="15">
      <t>カサン</t>
    </rPh>
    <phoneticPr fontId="4"/>
  </si>
  <si>
    <t>職員区分</t>
    <rPh sb="0" eb="2">
      <t>ショクイン</t>
    </rPh>
    <rPh sb="2" eb="4">
      <t>クブン</t>
    </rPh>
    <phoneticPr fontId="4"/>
  </si>
  <si>
    <t>要件</t>
    <rPh sb="0" eb="2">
      <t>ヨウケン</t>
    </rPh>
    <phoneticPr fontId="4"/>
  </si>
  <si>
    <t>加算基準額</t>
    <rPh sb="0" eb="2">
      <t>カサン</t>
    </rPh>
    <rPh sb="2" eb="4">
      <t>キジュン</t>
    </rPh>
    <rPh sb="4" eb="5">
      <t>ガク</t>
    </rPh>
    <phoneticPr fontId="4"/>
  </si>
  <si>
    <t>支援員Ⅰ</t>
    <rPh sb="0" eb="2">
      <t>シエン</t>
    </rPh>
    <rPh sb="2" eb="3">
      <t>イン</t>
    </rPh>
    <phoneticPr fontId="4"/>
  </si>
  <si>
    <t>１３１千円×勤務月数/12</t>
    <rPh sb="3" eb="4">
      <t>セン</t>
    </rPh>
    <rPh sb="6" eb="8">
      <t>キンム</t>
    </rPh>
    <rPh sb="8" eb="10">
      <t>ツキスウ</t>
    </rPh>
    <phoneticPr fontId="12"/>
  </si>
  <si>
    <t>支援員Ⅱ</t>
    <rPh sb="0" eb="2">
      <t>シエン</t>
    </rPh>
    <rPh sb="2" eb="3">
      <t>イン</t>
    </rPh>
    <phoneticPr fontId="4"/>
  </si>
  <si>
    <t>経験年数が5年以上の放課後児童支援員で，函館市が指定する研修を受講した者</t>
  </si>
  <si>
    <t>２６３千円×勤務月数/12</t>
    <rPh sb="3" eb="5">
      <t>センエン</t>
    </rPh>
    <rPh sb="6" eb="8">
      <t>キンム</t>
    </rPh>
    <rPh sb="8" eb="10">
      <t>ツキスウ</t>
    </rPh>
    <phoneticPr fontId="12"/>
  </si>
  <si>
    <t>支援員Ⅲ</t>
    <rPh sb="0" eb="2">
      <t>シエン</t>
    </rPh>
    <rPh sb="2" eb="3">
      <t>イン</t>
    </rPh>
    <phoneticPr fontId="4"/>
  </si>
  <si>
    <t>３９４千円×勤務月数/12</t>
    <rPh sb="3" eb="4">
      <t>セン</t>
    </rPh>
    <rPh sb="6" eb="8">
      <t>キンム</t>
    </rPh>
    <rPh sb="8" eb="10">
      <t>ツキスウ</t>
    </rPh>
    <phoneticPr fontId="12"/>
  </si>
  <si>
    <t>該当なし</t>
    <rPh sb="0" eb="2">
      <t>ガイトウ</t>
    </rPh>
    <phoneticPr fontId="4"/>
  </si>
  <si>
    <t>上記に当てはまらない職員</t>
    <rPh sb="0" eb="2">
      <t>ジョウキ</t>
    </rPh>
    <rPh sb="3" eb="4">
      <t>ア</t>
    </rPh>
    <rPh sb="10" eb="12">
      <t>ショクイン</t>
    </rPh>
    <phoneticPr fontId="4"/>
  </si>
  <si>
    <t>-</t>
    <phoneticPr fontId="4"/>
  </si>
  <si>
    <t>※「放課後児童支援員」とは加算前年度までに認定資格研修を受講済みのものをいう。</t>
    <rPh sb="2" eb="5">
      <t>ホウカゴ</t>
    </rPh>
    <rPh sb="5" eb="7">
      <t>ジドウ</t>
    </rPh>
    <rPh sb="7" eb="9">
      <t>シエン</t>
    </rPh>
    <rPh sb="9" eb="10">
      <t>イン</t>
    </rPh>
    <rPh sb="13" eb="15">
      <t>カサン</t>
    </rPh>
    <rPh sb="15" eb="18">
      <t>ゼンネンド</t>
    </rPh>
    <rPh sb="21" eb="23">
      <t>ニンテイ</t>
    </rPh>
    <rPh sb="23" eb="25">
      <t>シカク</t>
    </rPh>
    <rPh sb="25" eb="27">
      <t>ケンシュウ</t>
    </rPh>
    <rPh sb="28" eb="30">
      <t>ジュコウ</t>
    </rPh>
    <rPh sb="30" eb="31">
      <t>ズ</t>
    </rPh>
    <phoneticPr fontId="4"/>
  </si>
  <si>
    <t>支援員Ⅰ</t>
    <rPh sb="0" eb="3">
      <t>シエンイン</t>
    </rPh>
    <phoneticPr fontId="4"/>
  </si>
  <si>
    <t>支援員Ⅱ</t>
    <rPh sb="0" eb="3">
      <t>シエンイン</t>
    </rPh>
    <phoneticPr fontId="4"/>
  </si>
  <si>
    <t>支援員Ⅲ</t>
    <rPh sb="0" eb="3">
      <t>シエンイン</t>
    </rPh>
    <phoneticPr fontId="4"/>
  </si>
  <si>
    <t>職員区分
【プルダウン
から選択】</t>
    <phoneticPr fontId="4"/>
  </si>
  <si>
    <t>育成支援
担当項目
【下記①～⑤
から選択】</t>
    <rPh sb="11" eb="13">
      <t>カキ</t>
    </rPh>
    <rPh sb="19" eb="21">
      <t>センタク</t>
    </rPh>
    <phoneticPr fontId="4"/>
  </si>
  <si>
    <r>
      <t>令和</t>
    </r>
    <r>
      <rPr>
        <u/>
        <sz val="12"/>
        <color theme="1"/>
        <rFont val="ＭＳ Ｐゴシック"/>
        <family val="3"/>
        <charset val="128"/>
        <scheme val="major"/>
      </rPr>
      <t>　　　</t>
    </r>
    <rPh sb="0" eb="2">
      <t>レイワ</t>
    </rPh>
    <phoneticPr fontId="4"/>
  </si>
  <si>
    <t>基本給</t>
    <rPh sb="0" eb="3">
      <t>キホンキュウ</t>
    </rPh>
    <phoneticPr fontId="4"/>
  </si>
  <si>
    <t>手当（手当の内容）</t>
    <rPh sb="0" eb="2">
      <t>テアテ</t>
    </rPh>
    <rPh sb="3" eb="5">
      <t>テアテ</t>
    </rPh>
    <rPh sb="6" eb="8">
      <t>ナイヨウ</t>
    </rPh>
    <phoneticPr fontId="4"/>
  </si>
  <si>
    <t>賞与</t>
    <rPh sb="0" eb="2">
      <t>ショウヨ</t>
    </rPh>
    <phoneticPr fontId="4"/>
  </si>
  <si>
    <t>　☆加算額　（ア，イを比較して低い金額）</t>
    <rPh sb="2" eb="5">
      <t>カサンガク</t>
    </rPh>
    <rPh sb="11" eb="13">
      <t>ヒカク</t>
    </rPh>
    <rPh sb="15" eb="16">
      <t>ヒク</t>
    </rPh>
    <rPh sb="17" eb="19">
      <t>キンガク</t>
    </rPh>
    <phoneticPr fontId="4"/>
  </si>
  <si>
    <t>上限額</t>
    <rPh sb="0" eb="3">
      <t>ジョウゲンガク</t>
    </rPh>
    <phoneticPr fontId="4"/>
  </si>
  <si>
    <t>　☆加算額　（ウ，エを比較して低い金額）</t>
    <rPh sb="2" eb="5">
      <t>カサンガク</t>
    </rPh>
    <rPh sb="11" eb="13">
      <t>ヒカク</t>
    </rPh>
    <rPh sb="15" eb="16">
      <t>ヒク</t>
    </rPh>
    <rPh sb="17" eb="19">
      <t>キンガク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</si>
  <si>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</si>
  <si>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</si>
  <si>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</si>
  <si>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</si>
  <si>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クラブ名</t>
    <rPh sb="3" eb="4">
      <t>メイ</t>
    </rPh>
    <phoneticPr fontId="4"/>
  </si>
  <si>
    <t>支援の単位数</t>
    <rPh sb="0" eb="2">
      <t>シエン</t>
    </rPh>
    <rPh sb="3" eb="6">
      <t>タンイスウ</t>
    </rPh>
    <phoneticPr fontId="4"/>
  </si>
  <si>
    <t>項目</t>
    <rPh sb="0" eb="2">
      <t>コウモク</t>
    </rPh>
    <phoneticPr fontId="4"/>
  </si>
  <si>
    <t>主な取組み内容（具体的に）</t>
    <rPh sb="0" eb="1">
      <t>オモ</t>
    </rPh>
    <rPh sb="2" eb="4">
      <t>トリク</t>
    </rPh>
    <rPh sb="5" eb="7">
      <t>ナイヨウ</t>
    </rPh>
    <rPh sb="8" eb="11">
      <t>グタイテキ</t>
    </rPh>
    <phoneticPr fontId="4"/>
  </si>
  <si>
    <t>学校との情報共有</t>
    <rPh sb="0" eb="2">
      <t>ガッコウ</t>
    </rPh>
    <rPh sb="4" eb="6">
      <t>ジョウホウ</t>
    </rPh>
    <rPh sb="6" eb="8">
      <t>キョウユウ</t>
    </rPh>
    <phoneticPr fontId="4"/>
  </si>
  <si>
    <t>保護者への連絡・情報共有</t>
    <rPh sb="0" eb="3">
      <t>ホゴシャ</t>
    </rPh>
    <rPh sb="5" eb="7">
      <t>レンラク</t>
    </rPh>
    <rPh sb="8" eb="10">
      <t>ジョウホウ</t>
    </rPh>
    <rPh sb="10" eb="12">
      <t>キョウユウ</t>
    </rPh>
    <phoneticPr fontId="4"/>
  </si>
  <si>
    <t>防災・防犯対策</t>
    <rPh sb="0" eb="2">
      <t>ボウサイ</t>
    </rPh>
    <rPh sb="3" eb="5">
      <t>ボウハン</t>
    </rPh>
    <rPh sb="5" eb="7">
      <t>タイサク</t>
    </rPh>
    <phoneticPr fontId="4"/>
  </si>
  <si>
    <t>要望・苦情への対応</t>
    <rPh sb="0" eb="2">
      <t>ヨウボウ</t>
    </rPh>
    <rPh sb="3" eb="5">
      <t>クジョウ</t>
    </rPh>
    <rPh sb="7" eb="9">
      <t>タイオウ</t>
    </rPh>
    <phoneticPr fontId="4"/>
  </si>
  <si>
    <t>児童虐待早期発見への取組</t>
    <rPh sb="0" eb="2">
      <t>ジドウ</t>
    </rPh>
    <rPh sb="2" eb="4">
      <t>ギャクタイ</t>
    </rPh>
    <rPh sb="4" eb="6">
      <t>ソウキ</t>
    </rPh>
    <rPh sb="6" eb="8">
      <t>ハッケン</t>
    </rPh>
    <rPh sb="10" eb="12">
      <t>トリクミ</t>
    </rPh>
    <phoneticPr fontId="4"/>
  </si>
  <si>
    <t>キャリアアップ賃金改善費加算の対象となる職員配置状況</t>
    <phoneticPr fontId="4"/>
  </si>
  <si>
    <t>支援の単位</t>
    <rPh sb="0" eb="2">
      <t>シエン</t>
    </rPh>
    <rPh sb="3" eb="5">
      <t>タンイ</t>
    </rPh>
    <phoneticPr fontId="4"/>
  </si>
  <si>
    <t>①</t>
    <phoneticPr fontId="4"/>
  </si>
  <si>
    <t>　支援員Ⅰ　</t>
  </si>
  <si>
    <t>人</t>
    <rPh sb="0" eb="1">
      <t>ニン</t>
    </rPh>
    <phoneticPr fontId="4"/>
  </si>
  <si>
    <t>②</t>
    <phoneticPr fontId="4"/>
  </si>
  <si>
    <t>経験年数が５年以上の放課後児童支援員で，函館市が指定する研修を受講した者</t>
  </si>
  <si>
    <t>③</t>
    <phoneticPr fontId="4"/>
  </si>
  <si>
    <t>キャリアアップ体制の有無について</t>
    <rPh sb="7" eb="9">
      <t>タイセイ</t>
    </rPh>
    <rPh sb="10" eb="12">
      <t>ウム</t>
    </rPh>
    <phoneticPr fontId="4"/>
  </si>
  <si>
    <t>ａ</t>
    <phoneticPr fontId="4"/>
  </si>
  <si>
    <t>経験年数，研修実績等に応じた賃金体系について定めている。</t>
    <rPh sb="0" eb="2">
      <t>ケイケン</t>
    </rPh>
    <rPh sb="2" eb="4">
      <t>ネンスウ</t>
    </rPh>
    <rPh sb="5" eb="7">
      <t>ケンシュウ</t>
    </rPh>
    <rPh sb="7" eb="9">
      <t>ジッセキ</t>
    </rPh>
    <rPh sb="9" eb="10">
      <t>トウ</t>
    </rPh>
    <rPh sb="11" eb="12">
      <t>オウ</t>
    </rPh>
    <rPh sb="14" eb="16">
      <t>チンギン</t>
    </rPh>
    <rPh sb="16" eb="18">
      <t>タイケイ</t>
    </rPh>
    <rPh sb="22" eb="23">
      <t>サダ</t>
    </rPh>
    <phoneticPr fontId="4"/>
  </si>
  <si>
    <t>ｂ</t>
    <phoneticPr fontId="4"/>
  </si>
  <si>
    <r>
      <t>就業規則，給与規程等の明確な根拠規定を書面で整備し</t>
    </r>
    <r>
      <rPr>
        <sz val="9"/>
        <rFont val="ＭＳ Ｐ明朝"/>
        <family val="1"/>
        <charset val="128"/>
      </rPr>
      <t>※</t>
    </r>
    <r>
      <rPr>
        <sz val="12"/>
        <rFont val="ＭＳ Ｐ明朝"/>
        <family val="1"/>
        <charset val="128"/>
      </rPr>
      <t>，すべての職員に周知している。</t>
    </r>
    <rPh sb="0" eb="2">
      <t>シュウギョウ</t>
    </rPh>
    <rPh sb="2" eb="4">
      <t>キソク</t>
    </rPh>
    <rPh sb="5" eb="7">
      <t>キュウヨ</t>
    </rPh>
    <rPh sb="7" eb="9">
      <t>キテイ</t>
    </rPh>
    <rPh sb="9" eb="10">
      <t>トウ</t>
    </rPh>
    <rPh sb="11" eb="13">
      <t>メイカク</t>
    </rPh>
    <rPh sb="14" eb="16">
      <t>コンキョ</t>
    </rPh>
    <rPh sb="16" eb="18">
      <t>キテイ</t>
    </rPh>
    <rPh sb="19" eb="21">
      <t>ショメン</t>
    </rPh>
    <rPh sb="22" eb="24">
      <t>セイビ</t>
    </rPh>
    <rPh sb="31" eb="33">
      <t>ショクイン</t>
    </rPh>
    <rPh sb="34" eb="36">
      <t>シュウチ</t>
    </rPh>
    <phoneticPr fontId="4"/>
  </si>
  <si>
    <t>※　今年度整備予定を含む。</t>
    <rPh sb="2" eb="5">
      <t>コンネンド</t>
    </rPh>
    <rPh sb="5" eb="7">
      <t>セイビ</t>
    </rPh>
    <rPh sb="7" eb="9">
      <t>ヨテイ</t>
    </rPh>
    <rPh sb="10" eb="11">
      <t>フク</t>
    </rPh>
    <phoneticPr fontId="4"/>
  </si>
  <si>
    <t>必要書類</t>
    <rPh sb="0" eb="2">
      <t>ヒツヨウ</t>
    </rPh>
    <rPh sb="2" eb="4">
      <t>ショルイ</t>
    </rPh>
    <phoneticPr fontId="4"/>
  </si>
  <si>
    <t>備考</t>
    <rPh sb="0" eb="2">
      <t>ビコウ</t>
    </rPh>
    <phoneticPr fontId="4"/>
  </si>
  <si>
    <t>支援
員等</t>
    <rPh sb="0" eb="2">
      <t>シエン</t>
    </rPh>
    <rPh sb="3" eb="4">
      <t>イン</t>
    </rPh>
    <rPh sb="4" eb="5">
      <t>トウ</t>
    </rPh>
    <phoneticPr fontId="4"/>
  </si>
  <si>
    <t>キャリア
アップ</t>
    <phoneticPr fontId="4"/>
  </si>
  <si>
    <t>放課後児童支援員であることを証する書類</t>
    <phoneticPr fontId="4"/>
  </si>
  <si>
    <t>ｷｬﾘｱｱｯﾌﾟ体系を設けていることを証する書類</t>
    <phoneticPr fontId="4"/>
  </si>
  <si>
    <t>給与規程，雇用契約書等</t>
  </si>
  <si>
    <t>支援員Ⅲ（事業所長的立場の職員）のみ　発令簿，雇用通知書等</t>
  </si>
  <si>
    <r>
      <rPr>
        <b/>
        <sz val="12"/>
        <rFont val="ＭＳ Ｐゴシック"/>
        <family val="3"/>
        <charset val="128"/>
      </rPr>
      <t>１　支援員等賃金改善費加算に関する設問（</t>
    </r>
    <r>
      <rPr>
        <sz val="12"/>
        <rFont val="ＭＳ Ｐゴシック"/>
        <family val="3"/>
        <charset val="128"/>
      </rPr>
      <t>クラブが実施している育成支援の内容について）</t>
    </r>
    <rPh sb="2" eb="4">
      <t>シエン</t>
    </rPh>
    <rPh sb="4" eb="6">
      <t>イントウ</t>
    </rPh>
    <rPh sb="6" eb="8">
      <t>チンギン</t>
    </rPh>
    <rPh sb="8" eb="10">
      <t>カイゼン</t>
    </rPh>
    <rPh sb="10" eb="11">
      <t>ヒ</t>
    </rPh>
    <rPh sb="11" eb="13">
      <t>カサン</t>
    </rPh>
    <rPh sb="14" eb="15">
      <t>カン</t>
    </rPh>
    <rPh sb="17" eb="19">
      <t>セツモン</t>
    </rPh>
    <phoneticPr fontId="4"/>
  </si>
  <si>
    <r>
      <rPr>
        <b/>
        <sz val="12"/>
        <rFont val="ＭＳ Ｐゴシック"/>
        <family val="3"/>
        <charset val="128"/>
      </rPr>
      <t>２　キャリアアップ賃金改善費加算に関する設問</t>
    </r>
    <r>
      <rPr>
        <sz val="12"/>
        <rFont val="ＭＳ Ｐゴシック"/>
        <family val="3"/>
        <charset val="128"/>
      </rPr>
      <t>　</t>
    </r>
    <rPh sb="9" eb="11">
      <t>チンギン</t>
    </rPh>
    <rPh sb="11" eb="13">
      <t>カイゼン</t>
    </rPh>
    <rPh sb="13" eb="14">
      <t>ヒ</t>
    </rPh>
    <rPh sb="14" eb="16">
      <t>カサン</t>
    </rPh>
    <rPh sb="17" eb="18">
      <t>カン</t>
    </rPh>
    <rPh sb="20" eb="22">
      <t>セツモン</t>
    </rPh>
    <phoneticPr fontId="4"/>
  </si>
  <si>
    <t>３　賃金改善費加算額</t>
    <rPh sb="2" eb="4">
      <t>チンギン</t>
    </rPh>
    <rPh sb="4" eb="6">
      <t>カイゼン</t>
    </rPh>
    <rPh sb="6" eb="7">
      <t>ヒ</t>
    </rPh>
    <rPh sb="7" eb="10">
      <t>カサンガク</t>
    </rPh>
    <phoneticPr fontId="4"/>
  </si>
  <si>
    <t>放課後児童支援員認定資格研修修了証</t>
    <rPh sb="0" eb="8">
      <t>ホウカゴジドウシエンイン</t>
    </rPh>
    <phoneticPr fontId="4"/>
  </si>
  <si>
    <t>円【A】</t>
    <rPh sb="0" eb="1">
      <t>エン</t>
    </rPh>
    <phoneticPr fontId="4"/>
  </si>
  <si>
    <t>加算基準額（賃金改善上限額）
/年（b）</t>
    <rPh sb="0" eb="2">
      <t>カサン</t>
    </rPh>
    <rPh sb="2" eb="4">
      <t>キジュン</t>
    </rPh>
    <rPh sb="4" eb="5">
      <t>ガク</t>
    </rPh>
    <rPh sb="6" eb="8">
      <t>チンギン</t>
    </rPh>
    <rPh sb="8" eb="10">
      <t>カイゼン</t>
    </rPh>
    <rPh sb="10" eb="13">
      <t>ジョウゲンガク</t>
    </rPh>
    <rPh sb="16" eb="17">
      <t>ネン</t>
    </rPh>
    <phoneticPr fontId="4"/>
  </si>
  <si>
    <r>
      <t xml:space="preserve">算定額/年
</t>
    </r>
    <r>
      <rPr>
        <sz val="9"/>
        <color theme="1"/>
        <rFont val="ＭＳ Ｐ明朝"/>
        <family val="1"/>
        <charset val="128"/>
      </rPr>
      <t>（ｂとｃを比較して低い方の額）（ｄ）</t>
    </r>
    <rPh sb="0" eb="2">
      <t>サンテイ</t>
    </rPh>
    <rPh sb="2" eb="3">
      <t>ガク</t>
    </rPh>
    <rPh sb="4" eb="5">
      <t>ネン</t>
    </rPh>
    <rPh sb="11" eb="13">
      <t>ヒカク</t>
    </rPh>
    <rPh sb="15" eb="16">
      <t>ヒク</t>
    </rPh>
    <rPh sb="17" eb="18">
      <t>ホウ</t>
    </rPh>
    <rPh sb="19" eb="20">
      <t>ガク</t>
    </rPh>
    <phoneticPr fontId="4"/>
  </si>
  <si>
    <t>　ウ　加算基準額（ｂ）の合計欄と919,000円を比較して低い金額</t>
    <rPh sb="3" eb="5">
      <t>カサン</t>
    </rPh>
    <rPh sb="5" eb="7">
      <t>キジュン</t>
    </rPh>
    <rPh sb="7" eb="8">
      <t>ガク</t>
    </rPh>
    <rPh sb="12" eb="14">
      <t>ゴウケイ</t>
    </rPh>
    <rPh sb="14" eb="15">
      <t>ラン</t>
    </rPh>
    <rPh sb="23" eb="24">
      <t>エン</t>
    </rPh>
    <rPh sb="25" eb="27">
      <t>ヒカク</t>
    </rPh>
    <rPh sb="29" eb="30">
      <t>ヒク</t>
    </rPh>
    <rPh sb="31" eb="33">
      <t>キンガク</t>
    </rPh>
    <phoneticPr fontId="12"/>
  </si>
  <si>
    <t>　エ　キャリアアップ賃金改善費加算算定額（ｄ）の合計欄</t>
    <rPh sb="10" eb="12">
      <t>チンギン</t>
    </rPh>
    <rPh sb="12" eb="14">
      <t>カイゼン</t>
    </rPh>
    <rPh sb="14" eb="15">
      <t>ヒ</t>
    </rPh>
    <rPh sb="15" eb="17">
      <t>カサン</t>
    </rPh>
    <rPh sb="17" eb="19">
      <t>サンテイ</t>
    </rPh>
    <rPh sb="19" eb="20">
      <t>ガク</t>
    </rPh>
    <rPh sb="24" eb="26">
      <t>ゴウケイ</t>
    </rPh>
    <rPh sb="26" eb="27">
      <t>ラン</t>
    </rPh>
    <phoneticPr fontId="4"/>
  </si>
  <si>
    <t>円【B】</t>
    <rPh sb="0" eb="1">
      <t>エン</t>
    </rPh>
    <phoneticPr fontId="4"/>
  </si>
  <si>
    <t>開所時間</t>
    <rPh sb="0" eb="4">
      <t>カイショジカン</t>
    </rPh>
    <phoneticPr fontId="4"/>
  </si>
  <si>
    <t>平日</t>
    <rPh sb="0" eb="2">
      <t>ヘイジツ</t>
    </rPh>
    <phoneticPr fontId="4"/>
  </si>
  <si>
    <t>土曜日</t>
    <rPh sb="0" eb="3">
      <t>ドヨウビ</t>
    </rPh>
    <phoneticPr fontId="4"/>
  </si>
  <si>
    <t>長期休業期間</t>
    <rPh sb="0" eb="6">
      <t>チョウキキュウギョウキカン</t>
    </rPh>
    <phoneticPr fontId="4"/>
  </si>
  <si>
    <t>～</t>
    <phoneticPr fontId="4"/>
  </si>
  <si>
    <t>該当</t>
    <rPh sb="0" eb="2">
      <t>ガイトウ</t>
    </rPh>
    <phoneticPr fontId="4"/>
  </si>
  <si>
    <t>非該当</t>
    <rPh sb="0" eb="3">
      <t>ヒガイトウ</t>
    </rPh>
    <phoneticPr fontId="4"/>
  </si>
  <si>
    <t>支援員Ⅱ</t>
    <phoneticPr fontId="4"/>
  </si>
  <si>
    <t>支援員Ⅲ</t>
    <phoneticPr fontId="4"/>
  </si>
  <si>
    <t>共同学童保育所○○クラブ</t>
    <rPh sb="0" eb="9">
      <t>キョウドウガクドウホイクショマルマル</t>
    </rPh>
    <phoneticPr fontId="4"/>
  </si>
  <si>
    <t>○</t>
    <phoneticPr fontId="4"/>
  </si>
  <si>
    <t>定期的に入所児童の情報交換や情報共有を図る。
災害時の対応や緊急時の連絡体制について，毎年打ち合わせを行う。</t>
    <rPh sb="0" eb="3">
      <t>テイキテキ</t>
    </rPh>
    <rPh sb="4" eb="8">
      <t>ニュウショジドウ</t>
    </rPh>
    <rPh sb="9" eb="13">
      <t>ジョウホウコウカン</t>
    </rPh>
    <rPh sb="14" eb="18">
      <t>ジョウホウキョウユウ</t>
    </rPh>
    <rPh sb="19" eb="20">
      <t>ハカ</t>
    </rPh>
    <rPh sb="23" eb="26">
      <t>サイガイジ</t>
    </rPh>
    <rPh sb="27" eb="29">
      <t>タイオウ</t>
    </rPh>
    <rPh sb="30" eb="33">
      <t>キンキュウジ</t>
    </rPh>
    <rPh sb="34" eb="38">
      <t>レンラクタイセイ</t>
    </rPh>
    <rPh sb="43" eb="45">
      <t>マイトシ</t>
    </rPh>
    <rPh sb="45" eb="46">
      <t>ウ</t>
    </rPh>
    <rPh sb="47" eb="48">
      <t>ア</t>
    </rPh>
    <rPh sb="51" eb="52">
      <t>オコナ</t>
    </rPh>
    <phoneticPr fontId="4"/>
  </si>
  <si>
    <t>年２回の避難訓練および防災マニュアルの作成</t>
    <rPh sb="0" eb="1">
      <t>ネン</t>
    </rPh>
    <rPh sb="2" eb="3">
      <t>カイ</t>
    </rPh>
    <rPh sb="4" eb="8">
      <t>ヒナンクンレン</t>
    </rPh>
    <rPh sb="11" eb="13">
      <t>ボウサイ</t>
    </rPh>
    <rPh sb="19" eb="21">
      <t>サクセイ</t>
    </rPh>
    <phoneticPr fontId="4"/>
  </si>
  <si>
    <t>入所児童のクラブ内での生活の様子等について，お迎えの際やおたより等により情報を共有している。</t>
    <rPh sb="0" eb="4">
      <t>ニュウショジドウ</t>
    </rPh>
    <rPh sb="8" eb="9">
      <t>ナイ</t>
    </rPh>
    <rPh sb="11" eb="13">
      <t>セイカツ</t>
    </rPh>
    <rPh sb="14" eb="16">
      <t>ヨウス</t>
    </rPh>
    <rPh sb="16" eb="17">
      <t>ナド</t>
    </rPh>
    <rPh sb="23" eb="24">
      <t>ムカ</t>
    </rPh>
    <rPh sb="26" eb="27">
      <t>サイ</t>
    </rPh>
    <rPh sb="32" eb="33">
      <t>ナド</t>
    </rPh>
    <rPh sb="36" eb="38">
      <t>ジョウホウ</t>
    </rPh>
    <rPh sb="39" eb="41">
      <t>キョウユウ</t>
    </rPh>
    <phoneticPr fontId="4"/>
  </si>
  <si>
    <t>苦情受付窓口の設置，苦情処理方法について手順の整理を行い，その仕組みをおたよりや保護者会等で利用者へ周知する。</t>
    <rPh sb="0" eb="2">
      <t>クジョウ</t>
    </rPh>
    <rPh sb="2" eb="4">
      <t>ウケツケ</t>
    </rPh>
    <rPh sb="4" eb="6">
      <t>マドグチ</t>
    </rPh>
    <rPh sb="7" eb="9">
      <t>セッチ</t>
    </rPh>
    <rPh sb="10" eb="12">
      <t>クジョウ</t>
    </rPh>
    <rPh sb="12" eb="14">
      <t>ショリ</t>
    </rPh>
    <rPh sb="14" eb="16">
      <t>ホウホウ</t>
    </rPh>
    <rPh sb="20" eb="22">
      <t>テジュン</t>
    </rPh>
    <rPh sb="23" eb="25">
      <t>セイリ</t>
    </rPh>
    <rPh sb="26" eb="27">
      <t>オコナ</t>
    </rPh>
    <rPh sb="31" eb="33">
      <t>シク</t>
    </rPh>
    <rPh sb="40" eb="45">
      <t>ホゴシャカイトウ</t>
    </rPh>
    <rPh sb="46" eb="49">
      <t>リヨウシャ</t>
    </rPh>
    <rPh sb="50" eb="52">
      <t>シュウチ</t>
    </rPh>
    <phoneticPr fontId="4"/>
  </si>
  <si>
    <t>入所児童の発達や養育環境の状況等を把握し，虐待が疑われる場合には関係機関に速やかに連絡する。</t>
    <rPh sb="0" eb="4">
      <t>ニュウショジドウ</t>
    </rPh>
    <rPh sb="5" eb="7">
      <t>ハッタツ</t>
    </rPh>
    <rPh sb="8" eb="12">
      <t>ヨウイクカンキョウ</t>
    </rPh>
    <rPh sb="13" eb="16">
      <t>ジョウキョウトウ</t>
    </rPh>
    <rPh sb="17" eb="19">
      <t>ハアク</t>
    </rPh>
    <rPh sb="21" eb="23">
      <t>ギャクタイ</t>
    </rPh>
    <rPh sb="24" eb="25">
      <t>ウタガ</t>
    </rPh>
    <rPh sb="28" eb="30">
      <t>バアイ</t>
    </rPh>
    <rPh sb="32" eb="36">
      <t>カンケイキカン</t>
    </rPh>
    <rPh sb="37" eb="38">
      <t>スミ</t>
    </rPh>
    <rPh sb="41" eb="43">
      <t>レンラク</t>
    </rPh>
    <phoneticPr fontId="4"/>
  </si>
  <si>
    <t>函館　太郎</t>
    <rPh sb="0" eb="2">
      <t>ハコダテ</t>
    </rPh>
    <rPh sb="3" eb="5">
      <t>タロウ</t>
    </rPh>
    <phoneticPr fontId="4"/>
  </si>
  <si>
    <t>函館　次郎</t>
    <rPh sb="0" eb="2">
      <t>ハコダテ</t>
    </rPh>
    <rPh sb="3" eb="5">
      <t>ジロウ</t>
    </rPh>
    <phoneticPr fontId="4"/>
  </si>
  <si>
    <t>函館　花子</t>
    <rPh sb="0" eb="2">
      <t>ハコダテ</t>
    </rPh>
    <rPh sb="3" eb="5">
      <t>ハナコ</t>
    </rPh>
    <phoneticPr fontId="4"/>
  </si>
  <si>
    <t>函館　三郎</t>
    <rPh sb="0" eb="2">
      <t>ハコダテ</t>
    </rPh>
    <rPh sb="3" eb="5">
      <t>サブロウ</t>
    </rPh>
    <phoneticPr fontId="4"/>
  </si>
  <si>
    <t>①，⑤</t>
    <phoneticPr fontId="4"/>
  </si>
  <si>
    <t>60千円×3か月＝180千円</t>
    <rPh sb="2" eb="4">
      <t>センエン</t>
    </rPh>
    <rPh sb="7" eb="8">
      <t>ゲツ</t>
    </rPh>
    <rPh sb="12" eb="14">
      <t>センエン</t>
    </rPh>
    <phoneticPr fontId="4"/>
  </si>
  <si>
    <t xml:space="preserve">H25 100千円→R7 450千円 </t>
    <rPh sb="7" eb="9">
      <t>センエン</t>
    </rPh>
    <rPh sb="16" eb="18">
      <t>センエン</t>
    </rPh>
    <phoneticPr fontId="4"/>
  </si>
  <si>
    <t>（通勤手当）H25 0円→R7 2千円×10か月＝20千円</t>
    <rPh sb="1" eb="5">
      <t>ツウキンテアテ</t>
    </rPh>
    <rPh sb="11" eb="12">
      <t>エン</t>
    </rPh>
    <rPh sb="17" eb="19">
      <t>センエン</t>
    </rPh>
    <rPh sb="23" eb="24">
      <t>ゲツ</t>
    </rPh>
    <rPh sb="27" eb="29">
      <t>センエン</t>
    </rPh>
    <phoneticPr fontId="4"/>
  </si>
  <si>
    <t>（施設長）
33千円×12か月＝396千円</t>
    <rPh sb="1" eb="4">
      <t>シセツチョウ</t>
    </rPh>
    <rPh sb="8" eb="10">
      <t>センエン</t>
    </rPh>
    <rPh sb="14" eb="15">
      <t>ゲツ</t>
    </rPh>
    <rPh sb="19" eb="21">
      <t>センエン</t>
    </rPh>
    <phoneticPr fontId="4"/>
  </si>
  <si>
    <t>（支援員）
21千円×10か月＝210千円</t>
    <rPh sb="1" eb="4">
      <t>シエンイン</t>
    </rPh>
    <rPh sb="8" eb="10">
      <t>センエン</t>
    </rPh>
    <rPh sb="14" eb="15">
      <t>ゲツ</t>
    </rPh>
    <rPh sb="19" eb="21">
      <t>センエン</t>
    </rPh>
    <phoneticPr fontId="4"/>
  </si>
  <si>
    <t>（支援員）
10千円×12か月＝120千円</t>
    <rPh sb="1" eb="4">
      <t>シエンイン</t>
    </rPh>
    <rPh sb="8" eb="10">
      <t>センエン</t>
    </rPh>
    <rPh sb="14" eb="15">
      <t>ゲツ</t>
    </rPh>
    <rPh sb="19" eb="21">
      <t>センエン</t>
    </rPh>
    <phoneticPr fontId="4"/>
  </si>
  <si>
    <t>（支援員）
21千円×12か月＝252千円</t>
    <rPh sb="1" eb="4">
      <t>シエンイン</t>
    </rPh>
    <rPh sb="8" eb="10">
      <t>センエン</t>
    </rPh>
    <rPh sb="14" eb="15">
      <t>ゲツ</t>
    </rPh>
    <rPh sb="19" eb="21">
      <t>センエン</t>
    </rPh>
    <phoneticPr fontId="4"/>
  </si>
  <si>
    <t>その他（内容）</t>
    <rPh sb="2" eb="3">
      <t>タ</t>
    </rPh>
    <rPh sb="4" eb="6">
      <t>ナイヨウ</t>
    </rPh>
    <phoneticPr fontId="4"/>
  </si>
  <si>
    <t>（一時金）
250千円（10月）</t>
    <rPh sb="1" eb="4">
      <t>イチジキン</t>
    </rPh>
    <rPh sb="9" eb="11">
      <t>センエン</t>
    </rPh>
    <rPh sb="14" eb="15">
      <t>ガツ</t>
    </rPh>
    <phoneticPr fontId="4"/>
  </si>
  <si>
    <t>（一時金）
100千円（10月）</t>
    <rPh sb="1" eb="4">
      <t>イチジキン</t>
    </rPh>
    <rPh sb="9" eb="11">
      <t>センエン</t>
    </rPh>
    <rPh sb="14" eb="15">
      <t>ガツ</t>
    </rPh>
    <phoneticPr fontId="4"/>
  </si>
  <si>
    <t>↓支援の単位の上限額</t>
    <rPh sb="1" eb="3">
      <t>シエン</t>
    </rPh>
    <rPh sb="4" eb="6">
      <t>タンイ</t>
    </rPh>
    <rPh sb="7" eb="10">
      <t>ジョウゲンガク</t>
    </rPh>
    <phoneticPr fontId="4"/>
  </si>
  <si>
    <t>↓支援の単位の上限額</t>
    <phoneticPr fontId="4"/>
  </si>
  <si>
    <t>※「放課後児童支援員」とは加算年度までに認定資格研修を受講し，修了証の交付を受けたものをいう。</t>
    <rPh sb="2" eb="5">
      <t>ホウカゴ</t>
    </rPh>
    <rPh sb="5" eb="7">
      <t>ジドウ</t>
    </rPh>
    <rPh sb="7" eb="9">
      <t>シエン</t>
    </rPh>
    <rPh sb="9" eb="10">
      <t>イン</t>
    </rPh>
    <rPh sb="13" eb="15">
      <t>カサン</t>
    </rPh>
    <rPh sb="15" eb="17">
      <t>ネンド</t>
    </rPh>
    <rPh sb="20" eb="22">
      <t>ニンテイ</t>
    </rPh>
    <rPh sb="22" eb="24">
      <t>シカク</t>
    </rPh>
    <rPh sb="24" eb="26">
      <t>ケンシュウ</t>
    </rPh>
    <rPh sb="27" eb="29">
      <t>ジュコウ</t>
    </rPh>
    <rPh sb="31" eb="34">
      <t>シュウリョウショウ</t>
    </rPh>
    <rPh sb="35" eb="37">
      <t>コウフ</t>
    </rPh>
    <rPh sb="38" eb="39">
      <t>ウ</t>
    </rPh>
    <phoneticPr fontId="4"/>
  </si>
  <si>
    <t>事業所長的立場であることを証する書類</t>
    <rPh sb="0" eb="4">
      <t>ジギョウショチョウ</t>
    </rPh>
    <rPh sb="4" eb="5">
      <t>テキ</t>
    </rPh>
    <rPh sb="5" eb="7">
      <t>タチバ</t>
    </rPh>
    <phoneticPr fontId="4"/>
  </si>
  <si>
    <t>事業所長的立場であることを証する書類</t>
    <rPh sb="0" eb="7">
      <t>ジギョウショチョウテキタチバ</t>
    </rPh>
    <phoneticPr fontId="4"/>
  </si>
  <si>
    <t>　イ　上限額1,829,000円または762,000円を選択</t>
    <rPh sb="3" eb="6">
      <t>ジョウゲンガク</t>
    </rPh>
    <rPh sb="15" eb="16">
      <t>エン</t>
    </rPh>
    <rPh sb="26" eb="27">
      <t>エン</t>
    </rPh>
    <rPh sb="28" eb="30">
      <t>センタク</t>
    </rPh>
    <phoneticPr fontId="12"/>
  </si>
  <si>
    <t>No.</t>
    <phoneticPr fontId="4"/>
  </si>
  <si>
    <t>共同学童保育所たけのこクラブ</t>
  </si>
  <si>
    <t>スマイルキッズクラブ</t>
  </si>
  <si>
    <t>スマイルキッズクラブⅡ</t>
  </si>
  <si>
    <t>アフタースクールライラック</t>
  </si>
  <si>
    <t>チャイルドケアスコレー</t>
  </si>
  <si>
    <t>共同学童保育所ちびっ子クラブ</t>
    <rPh sb="0" eb="2">
      <t>キョウドウ</t>
    </rPh>
    <rPh sb="2" eb="4">
      <t>ガクドウ</t>
    </rPh>
    <rPh sb="4" eb="6">
      <t>ホイク</t>
    </rPh>
    <rPh sb="6" eb="7">
      <t>ショ</t>
    </rPh>
    <rPh sb="10" eb="11">
      <t>コ</t>
    </rPh>
    <phoneticPr fontId="7"/>
  </si>
  <si>
    <t>学童保育所来夢</t>
    <rPh sb="0" eb="2">
      <t>ガクドウ</t>
    </rPh>
    <rPh sb="2" eb="4">
      <t>ホイク</t>
    </rPh>
    <rPh sb="4" eb="5">
      <t>ショ</t>
    </rPh>
    <rPh sb="5" eb="6">
      <t>ライ</t>
    </rPh>
    <rPh sb="6" eb="7">
      <t>ム</t>
    </rPh>
    <phoneticPr fontId="7"/>
  </si>
  <si>
    <t>学童クラブひのてん</t>
    <rPh sb="0" eb="2">
      <t>ガクドウ</t>
    </rPh>
    <phoneticPr fontId="7"/>
  </si>
  <si>
    <t>共同学童保育所どんぐりクラブ</t>
    <rPh sb="0" eb="2">
      <t>キョウドウ</t>
    </rPh>
    <rPh sb="2" eb="4">
      <t>ガクドウ</t>
    </rPh>
    <rPh sb="4" eb="6">
      <t>ホイク</t>
    </rPh>
    <rPh sb="6" eb="7">
      <t>ショ</t>
    </rPh>
    <phoneticPr fontId="7"/>
  </si>
  <si>
    <t>学童クラブさんさんさん</t>
    <rPh sb="0" eb="2">
      <t>ガクドウ</t>
    </rPh>
    <phoneticPr fontId="7"/>
  </si>
  <si>
    <t>学童クラブてくてく</t>
    <rPh sb="0" eb="2">
      <t>ガクドウ</t>
    </rPh>
    <phoneticPr fontId="7"/>
  </si>
  <si>
    <t>学童保育所こばとクラブ</t>
    <rPh sb="0" eb="2">
      <t>ガクドウ</t>
    </rPh>
    <rPh sb="2" eb="4">
      <t>ホイク</t>
    </rPh>
    <rPh sb="4" eb="5">
      <t>ショ</t>
    </rPh>
    <phoneticPr fontId="7"/>
  </si>
  <si>
    <t>共同学童保育所第1風の子クラブ</t>
    <rPh sb="0" eb="2">
      <t>キョウドウ</t>
    </rPh>
    <rPh sb="2" eb="4">
      <t>ガクドウ</t>
    </rPh>
    <rPh sb="4" eb="6">
      <t>ホイク</t>
    </rPh>
    <rPh sb="6" eb="7">
      <t>ショ</t>
    </rPh>
    <rPh sb="7" eb="8">
      <t>ダイ</t>
    </rPh>
    <phoneticPr fontId="7"/>
  </si>
  <si>
    <t>共同学童保育所第2風の子クラブ</t>
    <rPh sb="0" eb="2">
      <t>キョウドウ</t>
    </rPh>
    <rPh sb="2" eb="4">
      <t>ガクドウ</t>
    </rPh>
    <rPh sb="4" eb="6">
      <t>ホイク</t>
    </rPh>
    <rPh sb="6" eb="7">
      <t>ショ</t>
    </rPh>
    <rPh sb="7" eb="8">
      <t>ダイ</t>
    </rPh>
    <phoneticPr fontId="7"/>
  </si>
  <si>
    <t>共同学童保育所第3風の子クラブ</t>
    <rPh sb="0" eb="2">
      <t>キョウドウ</t>
    </rPh>
    <rPh sb="2" eb="4">
      <t>ガクドウ</t>
    </rPh>
    <rPh sb="4" eb="6">
      <t>ホイク</t>
    </rPh>
    <rPh sb="6" eb="7">
      <t>ショ</t>
    </rPh>
    <rPh sb="7" eb="8">
      <t>ダイ</t>
    </rPh>
    <phoneticPr fontId="7"/>
  </si>
  <si>
    <t>学童保育所たんぽぽクラブ</t>
    <rPh sb="0" eb="2">
      <t>ガクドウ</t>
    </rPh>
    <rPh sb="2" eb="4">
      <t>ホイク</t>
    </rPh>
    <rPh sb="4" eb="5">
      <t>ショ</t>
    </rPh>
    <phoneticPr fontId="7"/>
  </si>
  <si>
    <t>学童保育所第二たんぽぽクラブ</t>
    <rPh sb="0" eb="2">
      <t>ガクドウ</t>
    </rPh>
    <rPh sb="2" eb="4">
      <t>ホイク</t>
    </rPh>
    <rPh sb="4" eb="5">
      <t>ショ</t>
    </rPh>
    <rPh sb="5" eb="6">
      <t>ダイ</t>
    </rPh>
    <rPh sb="6" eb="7">
      <t>ニ</t>
    </rPh>
    <phoneticPr fontId="7"/>
  </si>
  <si>
    <t>学童保育所ひだまりクラブ</t>
    <rPh sb="0" eb="2">
      <t>ガクドウ</t>
    </rPh>
    <rPh sb="2" eb="4">
      <t>ホイク</t>
    </rPh>
    <rPh sb="4" eb="5">
      <t>ショ</t>
    </rPh>
    <phoneticPr fontId="7"/>
  </si>
  <si>
    <t>国の華幼稚園キリンクラブ</t>
    <rPh sb="0" eb="1">
      <t>クニ</t>
    </rPh>
    <rPh sb="2" eb="3">
      <t>ハナ</t>
    </rPh>
    <rPh sb="3" eb="6">
      <t>ヨウチエン</t>
    </rPh>
    <phoneticPr fontId="7"/>
  </si>
  <si>
    <t>学童保育所わんぱくクラブ</t>
    <rPh sb="0" eb="2">
      <t>ガクドウ</t>
    </rPh>
    <rPh sb="2" eb="4">
      <t>ホイク</t>
    </rPh>
    <rPh sb="4" eb="5">
      <t>ショ</t>
    </rPh>
    <phoneticPr fontId="7"/>
  </si>
  <si>
    <t>学童保育じゃんぷ杉並町クラブ</t>
    <rPh sb="0" eb="2">
      <t>ガクドウ</t>
    </rPh>
    <rPh sb="2" eb="4">
      <t>ホイク</t>
    </rPh>
    <rPh sb="8" eb="11">
      <t>スギナミチョウ</t>
    </rPh>
    <phoneticPr fontId="7"/>
  </si>
  <si>
    <t>学童保育所にっこにこクラブ</t>
    <rPh sb="0" eb="2">
      <t>ガクドウ</t>
    </rPh>
    <rPh sb="2" eb="4">
      <t>ホイク</t>
    </rPh>
    <rPh sb="4" eb="5">
      <t>ショ</t>
    </rPh>
    <phoneticPr fontId="7"/>
  </si>
  <si>
    <t>あおぞら共同学童保育所</t>
    <rPh sb="4" eb="6">
      <t>キョウドウ</t>
    </rPh>
    <rPh sb="6" eb="8">
      <t>ガクドウ</t>
    </rPh>
    <rPh sb="8" eb="10">
      <t>ホイク</t>
    </rPh>
    <rPh sb="10" eb="11">
      <t>ショ</t>
    </rPh>
    <phoneticPr fontId="7"/>
  </si>
  <si>
    <t>学童保育所ぼうけんクラブ</t>
    <rPh sb="0" eb="2">
      <t>ガクドウ</t>
    </rPh>
    <rPh sb="2" eb="4">
      <t>ホイク</t>
    </rPh>
    <rPh sb="4" eb="5">
      <t>ショ</t>
    </rPh>
    <phoneticPr fontId="7"/>
  </si>
  <si>
    <t>学童保育所乃木ぼうけんクラブ</t>
    <rPh sb="0" eb="2">
      <t>ガクドウ</t>
    </rPh>
    <rPh sb="2" eb="4">
      <t>ホイク</t>
    </rPh>
    <rPh sb="4" eb="5">
      <t>ショ</t>
    </rPh>
    <rPh sb="5" eb="7">
      <t>ノギ</t>
    </rPh>
    <phoneticPr fontId="7"/>
  </si>
  <si>
    <t>日吉が丘学童保育所あかねキッズクラブ日吉</t>
    <rPh sb="0" eb="2">
      <t>ヒヨシ</t>
    </rPh>
    <rPh sb="3" eb="4">
      <t>オカ</t>
    </rPh>
    <rPh sb="4" eb="6">
      <t>ガクドウ</t>
    </rPh>
    <rPh sb="6" eb="8">
      <t>ホイク</t>
    </rPh>
    <rPh sb="8" eb="9">
      <t>ショ</t>
    </rPh>
    <rPh sb="18" eb="20">
      <t>ヒヨシ</t>
    </rPh>
    <phoneticPr fontId="7"/>
  </si>
  <si>
    <t>共同学童保育所ポプラクラブ</t>
    <rPh sb="0" eb="2">
      <t>キョウドウ</t>
    </rPh>
    <rPh sb="2" eb="4">
      <t>ガクドウ</t>
    </rPh>
    <rPh sb="4" eb="6">
      <t>ホイク</t>
    </rPh>
    <rPh sb="6" eb="7">
      <t>ショ</t>
    </rPh>
    <phoneticPr fontId="7"/>
  </si>
  <si>
    <t>学童保育所日吉クラブ</t>
    <rPh sb="0" eb="2">
      <t>ガクドウ</t>
    </rPh>
    <rPh sb="2" eb="4">
      <t>ホイク</t>
    </rPh>
    <rPh sb="4" eb="5">
      <t>ショ</t>
    </rPh>
    <phoneticPr fontId="7"/>
  </si>
  <si>
    <t>湯川共同学童保育所はらっぱクラブ</t>
    <rPh sb="0" eb="1">
      <t>ユ</t>
    </rPh>
    <rPh sb="1" eb="2">
      <t>カワ</t>
    </rPh>
    <rPh sb="2" eb="4">
      <t>キョウドウ</t>
    </rPh>
    <rPh sb="4" eb="6">
      <t>ガクドウ</t>
    </rPh>
    <rPh sb="6" eb="8">
      <t>ホイク</t>
    </rPh>
    <rPh sb="8" eb="9">
      <t>ショ</t>
    </rPh>
    <phoneticPr fontId="7"/>
  </si>
  <si>
    <t>高丘幼稚園学童保育スピリッツ</t>
    <rPh sb="0" eb="2">
      <t>タカオカ</t>
    </rPh>
    <rPh sb="2" eb="5">
      <t>ヨウチエン</t>
    </rPh>
    <rPh sb="5" eb="7">
      <t>ガクドウ</t>
    </rPh>
    <rPh sb="7" eb="9">
      <t>ホイク</t>
    </rPh>
    <phoneticPr fontId="7"/>
  </si>
  <si>
    <t>学童保育所すずらんクラブ</t>
    <rPh sb="0" eb="2">
      <t>ガクドウ</t>
    </rPh>
    <rPh sb="2" eb="4">
      <t>ホイク</t>
    </rPh>
    <rPh sb="4" eb="5">
      <t>ショ</t>
    </rPh>
    <phoneticPr fontId="7"/>
  </si>
  <si>
    <t>学童保育所にじのはなクラブ</t>
    <rPh sb="0" eb="2">
      <t>ガクドウ</t>
    </rPh>
    <rPh sb="2" eb="4">
      <t>ホイク</t>
    </rPh>
    <rPh sb="4" eb="5">
      <t>ショ</t>
    </rPh>
    <phoneticPr fontId="7"/>
  </si>
  <si>
    <t>共同学童保育所キティーズクラブ</t>
    <rPh sb="0" eb="2">
      <t>キョウドウ</t>
    </rPh>
    <rPh sb="2" eb="4">
      <t>ガクドウ</t>
    </rPh>
    <rPh sb="4" eb="6">
      <t>ホイク</t>
    </rPh>
    <rPh sb="6" eb="7">
      <t>ショ</t>
    </rPh>
    <phoneticPr fontId="7"/>
  </si>
  <si>
    <t>共同学童保育所ききょうクラブ第一</t>
    <rPh sb="0" eb="2">
      <t>キョウドウ</t>
    </rPh>
    <rPh sb="2" eb="4">
      <t>ガクドウ</t>
    </rPh>
    <rPh sb="4" eb="6">
      <t>ホイク</t>
    </rPh>
    <rPh sb="6" eb="7">
      <t>ショ</t>
    </rPh>
    <rPh sb="15" eb="16">
      <t>1</t>
    </rPh>
    <phoneticPr fontId="7"/>
  </si>
  <si>
    <t>共同学童保育所ききょうクラブ第二</t>
    <rPh sb="0" eb="2">
      <t>キョウドウ</t>
    </rPh>
    <rPh sb="2" eb="4">
      <t>ガクドウ</t>
    </rPh>
    <rPh sb="4" eb="6">
      <t>ホイク</t>
    </rPh>
    <rPh sb="6" eb="7">
      <t>ショ</t>
    </rPh>
    <rPh sb="15" eb="16">
      <t>2</t>
    </rPh>
    <phoneticPr fontId="7"/>
  </si>
  <si>
    <t>学童保育所いちばん星クラブいちばん</t>
    <rPh sb="0" eb="2">
      <t>ガクドウ</t>
    </rPh>
    <rPh sb="2" eb="4">
      <t>ホイク</t>
    </rPh>
    <rPh sb="4" eb="5">
      <t>ショ</t>
    </rPh>
    <phoneticPr fontId="7"/>
  </si>
  <si>
    <t>学童保育所いちばん星クラブほし</t>
    <rPh sb="0" eb="2">
      <t>ガクドウ</t>
    </rPh>
    <rPh sb="2" eb="4">
      <t>ホイク</t>
    </rPh>
    <rPh sb="4" eb="5">
      <t>ショ</t>
    </rPh>
    <phoneticPr fontId="7"/>
  </si>
  <si>
    <t>学童保育所いちばん星クラブすばる</t>
    <rPh sb="0" eb="2">
      <t>ガクドウ</t>
    </rPh>
    <rPh sb="2" eb="4">
      <t>ホイク</t>
    </rPh>
    <rPh sb="4" eb="5">
      <t>ショ</t>
    </rPh>
    <phoneticPr fontId="7"/>
  </si>
  <si>
    <t>共同学童クラブ　宝島</t>
    <rPh sb="0" eb="2">
      <t>キョウドウ</t>
    </rPh>
    <rPh sb="2" eb="4">
      <t>ガクドウ</t>
    </rPh>
    <rPh sb="8" eb="10">
      <t>タカラジマ</t>
    </rPh>
    <phoneticPr fontId="7"/>
  </si>
  <si>
    <t>学童アライブ</t>
    <rPh sb="0" eb="2">
      <t>ガクドウ</t>
    </rPh>
    <phoneticPr fontId="7"/>
  </si>
  <si>
    <t>学童保育所森の聖</t>
    <rPh sb="0" eb="2">
      <t>ガクドウ</t>
    </rPh>
    <rPh sb="2" eb="4">
      <t>ホイク</t>
    </rPh>
    <rPh sb="4" eb="5">
      <t>ショ</t>
    </rPh>
    <phoneticPr fontId="7"/>
  </si>
  <si>
    <t>学童保育所森のきのこ</t>
    <rPh sb="0" eb="2">
      <t>ガクドウ</t>
    </rPh>
    <rPh sb="2" eb="4">
      <t>ホイク</t>
    </rPh>
    <rPh sb="4" eb="5">
      <t>ショ</t>
    </rPh>
    <rPh sb="5" eb="6">
      <t>モリ</t>
    </rPh>
    <phoneticPr fontId="7"/>
  </si>
  <si>
    <t>共同学童保育所昭和ありんこクラブ</t>
    <rPh sb="0" eb="2">
      <t>キョウドウ</t>
    </rPh>
    <rPh sb="2" eb="4">
      <t>ガクドウ</t>
    </rPh>
    <rPh sb="4" eb="6">
      <t>ホイク</t>
    </rPh>
    <rPh sb="6" eb="7">
      <t>ショ</t>
    </rPh>
    <phoneticPr fontId="7"/>
  </si>
  <si>
    <t>共同学童保育所昭和ありんこクラブ1丁目</t>
    <rPh sb="0" eb="2">
      <t>キョウドウ</t>
    </rPh>
    <rPh sb="2" eb="4">
      <t>ガクドウ</t>
    </rPh>
    <rPh sb="4" eb="6">
      <t>ホイク</t>
    </rPh>
    <rPh sb="6" eb="7">
      <t>ショ</t>
    </rPh>
    <rPh sb="7" eb="9">
      <t>ショウワ</t>
    </rPh>
    <rPh sb="17" eb="19">
      <t>チョウメ</t>
    </rPh>
    <phoneticPr fontId="7"/>
  </si>
  <si>
    <t>学童保育じゃんぷ昭和クラブ</t>
    <rPh sb="0" eb="2">
      <t>ガクドウ</t>
    </rPh>
    <rPh sb="2" eb="4">
      <t>ホイク</t>
    </rPh>
    <rPh sb="8" eb="10">
      <t>ショウワ</t>
    </rPh>
    <phoneticPr fontId="7"/>
  </si>
  <si>
    <t>共同学童保育所亀田ありんこクラブ第1</t>
    <rPh sb="0" eb="2">
      <t>キョウドウ</t>
    </rPh>
    <rPh sb="2" eb="4">
      <t>ガクドウ</t>
    </rPh>
    <rPh sb="4" eb="6">
      <t>ホイク</t>
    </rPh>
    <rPh sb="6" eb="7">
      <t>ショ</t>
    </rPh>
    <rPh sb="16" eb="17">
      <t>ダイ</t>
    </rPh>
    <phoneticPr fontId="7"/>
  </si>
  <si>
    <t>共同学童保育所亀田ありんこクラブ第2</t>
    <rPh sb="0" eb="2">
      <t>キョウドウ</t>
    </rPh>
    <rPh sb="2" eb="4">
      <t>ガクドウ</t>
    </rPh>
    <rPh sb="4" eb="6">
      <t>ホイク</t>
    </rPh>
    <rPh sb="6" eb="7">
      <t>ショ</t>
    </rPh>
    <rPh sb="16" eb="17">
      <t>ダイ</t>
    </rPh>
    <phoneticPr fontId="7"/>
  </si>
  <si>
    <t>共同学童保育所亀田ありんこクラブ第3</t>
    <rPh sb="0" eb="2">
      <t>キョウドウ</t>
    </rPh>
    <rPh sb="2" eb="4">
      <t>ガクドウ</t>
    </rPh>
    <rPh sb="4" eb="6">
      <t>ホイク</t>
    </rPh>
    <rPh sb="6" eb="7">
      <t>ショ</t>
    </rPh>
    <rPh sb="16" eb="17">
      <t>ダイ</t>
    </rPh>
    <phoneticPr fontId="7"/>
  </si>
  <si>
    <t>放課後児童クラブらるご</t>
    <rPh sb="0" eb="3">
      <t>ホウカゴ</t>
    </rPh>
    <rPh sb="3" eb="5">
      <t>ジドウ</t>
    </rPh>
    <phoneticPr fontId="7"/>
  </si>
  <si>
    <t>学童クラブてんからとんころ</t>
    <rPh sb="0" eb="2">
      <t>ガクドウ</t>
    </rPh>
    <phoneticPr fontId="7"/>
  </si>
  <si>
    <t>美原共同学童保育所どじょっ子クラブ</t>
    <rPh sb="0" eb="2">
      <t>ミハラ</t>
    </rPh>
    <rPh sb="2" eb="4">
      <t>キョウドウ</t>
    </rPh>
    <rPh sb="4" eb="6">
      <t>ガクドウ</t>
    </rPh>
    <rPh sb="6" eb="8">
      <t>ホイク</t>
    </rPh>
    <rPh sb="8" eb="9">
      <t>ショ</t>
    </rPh>
    <phoneticPr fontId="7"/>
  </si>
  <si>
    <t>共同学童保育所元気クラブ</t>
    <rPh sb="0" eb="2">
      <t>キョウドウ</t>
    </rPh>
    <rPh sb="2" eb="4">
      <t>ガクドウ</t>
    </rPh>
    <rPh sb="4" eb="6">
      <t>ホイク</t>
    </rPh>
    <rPh sb="6" eb="7">
      <t>ショ</t>
    </rPh>
    <phoneticPr fontId="7"/>
  </si>
  <si>
    <t>学童保育所北美原たいようクラブ</t>
    <rPh sb="0" eb="2">
      <t>ガクドウ</t>
    </rPh>
    <rPh sb="2" eb="4">
      <t>ホイク</t>
    </rPh>
    <rPh sb="4" eb="5">
      <t>ショ</t>
    </rPh>
    <rPh sb="5" eb="8">
      <t>キタミハラ</t>
    </rPh>
    <phoneticPr fontId="7"/>
  </si>
  <si>
    <t>学童保育所北美原第2たいようクラブ</t>
    <rPh sb="0" eb="2">
      <t>ガクドウ</t>
    </rPh>
    <rPh sb="2" eb="4">
      <t>ホイク</t>
    </rPh>
    <rPh sb="4" eb="5">
      <t>ショ</t>
    </rPh>
    <phoneticPr fontId="7"/>
  </si>
  <si>
    <t>学童保育所北美原第3たいようクラブ</t>
    <rPh sb="0" eb="2">
      <t>ガクドウ</t>
    </rPh>
    <rPh sb="2" eb="4">
      <t>ホイク</t>
    </rPh>
    <rPh sb="4" eb="5">
      <t>ショ</t>
    </rPh>
    <phoneticPr fontId="7"/>
  </si>
  <si>
    <t>学童保育　楽</t>
    <rPh sb="0" eb="2">
      <t>ガクドウ</t>
    </rPh>
    <rPh sb="2" eb="4">
      <t>ホイク</t>
    </rPh>
    <rPh sb="5" eb="6">
      <t>ガク</t>
    </rPh>
    <phoneticPr fontId="7"/>
  </si>
  <si>
    <t>学童保育所　キッズクラブえがお</t>
    <rPh sb="0" eb="2">
      <t>ガクドウ</t>
    </rPh>
    <rPh sb="2" eb="4">
      <t>ホイク</t>
    </rPh>
    <rPh sb="4" eb="5">
      <t>ショ</t>
    </rPh>
    <phoneticPr fontId="7"/>
  </si>
  <si>
    <t>学童保育所「ひかりのおくりもの　いっ稚」</t>
    <rPh sb="0" eb="2">
      <t>ガクドウ</t>
    </rPh>
    <rPh sb="2" eb="4">
      <t>ホイク</t>
    </rPh>
    <rPh sb="4" eb="5">
      <t>ショ</t>
    </rPh>
    <phoneticPr fontId="7"/>
  </si>
  <si>
    <t>共同学童保育海の子クラブ</t>
    <rPh sb="0" eb="2">
      <t>キョウドウ</t>
    </rPh>
    <rPh sb="2" eb="4">
      <t>ガクドウ</t>
    </rPh>
    <rPh sb="4" eb="6">
      <t>ホイク</t>
    </rPh>
    <phoneticPr fontId="7"/>
  </si>
  <si>
    <t>共同学童保育海の子クラブ第二</t>
    <rPh sb="0" eb="2">
      <t>キョウドウ</t>
    </rPh>
    <rPh sb="2" eb="4">
      <t>ガクドウ</t>
    </rPh>
    <rPh sb="4" eb="6">
      <t>ホイク</t>
    </rPh>
    <rPh sb="12" eb="13">
      <t>ダイ</t>
    </rPh>
    <rPh sb="13" eb="14">
      <t>２</t>
    </rPh>
    <phoneticPr fontId="7"/>
  </si>
  <si>
    <t>学童保育じゃんぷ中道クラブ</t>
    <rPh sb="0" eb="2">
      <t>ガクドウ</t>
    </rPh>
    <rPh sb="2" eb="4">
      <t>ホイク</t>
    </rPh>
    <rPh sb="8" eb="10">
      <t>ナカミチ</t>
    </rPh>
    <phoneticPr fontId="7"/>
  </si>
  <si>
    <t>学童保育所地蔵っ子クラブ</t>
    <rPh sb="0" eb="2">
      <t>ガクドウ</t>
    </rPh>
    <rPh sb="2" eb="4">
      <t>ホイク</t>
    </rPh>
    <rPh sb="4" eb="5">
      <t>ショ</t>
    </rPh>
    <rPh sb="5" eb="7">
      <t>ジゾウ</t>
    </rPh>
    <rPh sb="8" eb="9">
      <t>コ</t>
    </rPh>
    <phoneticPr fontId="7"/>
  </si>
  <si>
    <t>学童保育所第二地蔵っ子クラブ</t>
    <rPh sb="0" eb="2">
      <t>ガクドウ</t>
    </rPh>
    <rPh sb="2" eb="4">
      <t>ホイク</t>
    </rPh>
    <rPh sb="4" eb="5">
      <t>ショ</t>
    </rPh>
    <rPh sb="5" eb="6">
      <t>ダイ</t>
    </rPh>
    <rPh sb="6" eb="7">
      <t>ニ</t>
    </rPh>
    <rPh sb="7" eb="9">
      <t>ジゾウ</t>
    </rPh>
    <rPh sb="10" eb="11">
      <t>コ</t>
    </rPh>
    <phoneticPr fontId="7"/>
  </si>
  <si>
    <t>学童保育所おひさまいろクラブ</t>
    <rPh sb="0" eb="2">
      <t>ガクドウ</t>
    </rPh>
    <rPh sb="2" eb="4">
      <t>ホイク</t>
    </rPh>
    <rPh sb="4" eb="5">
      <t>ショ</t>
    </rPh>
    <phoneticPr fontId="7"/>
  </si>
  <si>
    <t>学童保育所第二おひさまいろクラブ</t>
    <rPh sb="0" eb="2">
      <t>ガクドウ</t>
    </rPh>
    <rPh sb="2" eb="4">
      <t>ホイク</t>
    </rPh>
    <rPh sb="4" eb="5">
      <t>ショ</t>
    </rPh>
    <rPh sb="5" eb="7">
      <t>ダイニ</t>
    </rPh>
    <phoneticPr fontId="7"/>
  </si>
  <si>
    <t>学童保育所第三おひさまいろクラブ</t>
    <rPh sb="0" eb="2">
      <t>ガクドウ</t>
    </rPh>
    <rPh sb="2" eb="4">
      <t>ホイク</t>
    </rPh>
    <rPh sb="4" eb="5">
      <t>ショ</t>
    </rPh>
    <rPh sb="5" eb="7">
      <t>ダイサン</t>
    </rPh>
    <phoneticPr fontId="7"/>
  </si>
  <si>
    <t>共同学童保育所本通クラブ</t>
    <rPh sb="0" eb="2">
      <t>キョウドウ</t>
    </rPh>
    <rPh sb="2" eb="4">
      <t>ガクドウ</t>
    </rPh>
    <rPh sb="4" eb="6">
      <t>ホイク</t>
    </rPh>
    <rPh sb="6" eb="7">
      <t>ショ</t>
    </rPh>
    <phoneticPr fontId="7"/>
  </si>
  <si>
    <t>花園学童クラブ</t>
    <rPh sb="2" eb="4">
      <t>ガクドウ</t>
    </rPh>
    <phoneticPr fontId="7"/>
  </si>
  <si>
    <t>賃金改善額/年
（ｃ）</t>
    <rPh sb="0" eb="2">
      <t>チンギン</t>
    </rPh>
    <rPh sb="2" eb="4">
      <t>カイゼン</t>
    </rPh>
    <rPh sb="4" eb="5">
      <t>ガク</t>
    </rPh>
    <rPh sb="6" eb="7">
      <t>ネン</t>
    </rPh>
    <phoneticPr fontId="4"/>
  </si>
  <si>
    <t>賃金改善した項目および支出額　※該当する項目の欄に具体的な改善内容を記載してください</t>
    <rPh sb="0" eb="4">
      <t>チンギンカイゼン</t>
    </rPh>
    <rPh sb="6" eb="8">
      <t>コウモク</t>
    </rPh>
    <rPh sb="11" eb="13">
      <t>シシュツ</t>
    </rPh>
    <rPh sb="13" eb="14">
      <t>ガク</t>
    </rPh>
    <rPh sb="16" eb="18">
      <t>ガイトウ</t>
    </rPh>
    <rPh sb="20" eb="22">
      <t>コウモク</t>
    </rPh>
    <rPh sb="23" eb="24">
      <t>ラン</t>
    </rPh>
    <rPh sb="25" eb="28">
      <t>グタイテキ</t>
    </rPh>
    <rPh sb="29" eb="33">
      <t>カイゼンナイヨウ</t>
    </rPh>
    <rPh sb="34" eb="36">
      <t>キサイ</t>
    </rPh>
    <phoneticPr fontId="4"/>
  </si>
  <si>
    <t>賃金改善費加算に係る実績報告書</t>
    <rPh sb="0" eb="2">
      <t>チンギン</t>
    </rPh>
    <rPh sb="2" eb="4">
      <t>カイゼン</t>
    </rPh>
    <rPh sb="4" eb="5">
      <t>ヒ</t>
    </rPh>
    <rPh sb="5" eb="7">
      <t>カサン</t>
    </rPh>
    <rPh sb="8" eb="9">
      <t>カカ</t>
    </rPh>
    <rPh sb="10" eb="12">
      <t>ジッセキ</t>
    </rPh>
    <rPh sb="12" eb="14">
      <t>ホウコク</t>
    </rPh>
    <rPh sb="14" eb="15">
      <t>ショ</t>
    </rPh>
    <phoneticPr fontId="4"/>
  </si>
  <si>
    <t>年度　支援員等賃金改善費加算実績報告書</t>
    <rPh sb="14" eb="16">
      <t>ジッセキ</t>
    </rPh>
    <rPh sb="16" eb="18">
      <t>ホウコク</t>
    </rPh>
    <rPh sb="18" eb="19">
      <t>ショ</t>
    </rPh>
    <phoneticPr fontId="4"/>
  </si>
  <si>
    <t>年度　キャリアアップ賃金改善費加算実績報告書</t>
    <rPh sb="17" eb="19">
      <t>ジッセキ</t>
    </rPh>
    <rPh sb="19" eb="22">
      <t>ホウコクショ</t>
    </rPh>
    <phoneticPr fontId="4"/>
  </si>
  <si>
    <t>職員履歴報告書（様式4）</t>
    <rPh sb="0" eb="7">
      <t>ショクインリレキホウコクショ</t>
    </rPh>
    <rPh sb="8" eb="10">
      <t>ヨウシキ</t>
    </rPh>
    <phoneticPr fontId="4"/>
  </si>
  <si>
    <t>H25 160千円
→R7 220千円 
60千円×12か月＝720千円</t>
    <rPh sb="7" eb="9">
      <t>センエン</t>
    </rPh>
    <rPh sb="17" eb="19">
      <t>センエン</t>
    </rPh>
    <rPh sb="23" eb="25">
      <t>センエン</t>
    </rPh>
    <rPh sb="29" eb="30">
      <t>ゲツ</t>
    </rPh>
    <rPh sb="34" eb="36">
      <t>センエン</t>
    </rPh>
    <phoneticPr fontId="4"/>
  </si>
  <si>
    <t>賃金改善額
（a）</t>
    <rPh sb="0" eb="2">
      <t>チンギン</t>
    </rPh>
    <rPh sb="2" eb="5">
      <t>カイゼンガク</t>
    </rPh>
    <phoneticPr fontId="4"/>
  </si>
  <si>
    <t>　ア　賃金改善額（a）の合計欄</t>
    <rPh sb="3" eb="5">
      <t>チンギン</t>
    </rPh>
    <rPh sb="5" eb="7">
      <t>カイゼン</t>
    </rPh>
    <rPh sb="7" eb="8">
      <t>ガク</t>
    </rPh>
    <rPh sb="12" eb="14">
      <t>ゴウケイ</t>
    </rPh>
    <rPh sb="14" eb="15">
      <t>ラン</t>
    </rPh>
    <phoneticPr fontId="4"/>
  </si>
  <si>
    <t>賃金改善額
（a）</t>
    <rPh sb="0" eb="2">
      <t>チンギン</t>
    </rPh>
    <rPh sb="2" eb="4">
      <t>カイゼン</t>
    </rPh>
    <rPh sb="4" eb="5">
      <t>ガク</t>
    </rPh>
    <phoneticPr fontId="4"/>
  </si>
  <si>
    <t>支援員等賃金改善費加算（様式6）</t>
    <rPh sb="0" eb="2">
      <t>シエン</t>
    </rPh>
    <rPh sb="2" eb="4">
      <t>イントウ</t>
    </rPh>
    <rPh sb="4" eb="6">
      <t>チンギン</t>
    </rPh>
    <rPh sb="6" eb="8">
      <t>カイゼン</t>
    </rPh>
    <rPh sb="8" eb="9">
      <t>ヒ</t>
    </rPh>
    <rPh sb="9" eb="11">
      <t>カサン</t>
    </rPh>
    <rPh sb="12" eb="14">
      <t>ヨウシキ</t>
    </rPh>
    <phoneticPr fontId="4"/>
  </si>
  <si>
    <t>キャリアアップ賃金改善費加算（様式7）</t>
    <rPh sb="7" eb="9">
      <t>チンギン</t>
    </rPh>
    <rPh sb="9" eb="11">
      <t>カイゼン</t>
    </rPh>
    <rPh sb="11" eb="12">
      <t>ヒ</t>
    </rPh>
    <rPh sb="12" eb="14">
      <t>カサン</t>
    </rPh>
    <rPh sb="15" eb="17">
      <t>ヨウシキ</t>
    </rPh>
    <phoneticPr fontId="4"/>
  </si>
  <si>
    <t>※様式6【A】の額</t>
    <rPh sb="1" eb="3">
      <t>ヨウシキ</t>
    </rPh>
    <rPh sb="8" eb="9">
      <t>ガク</t>
    </rPh>
    <phoneticPr fontId="4"/>
  </si>
  <si>
    <t>※様式7【B】の額</t>
    <rPh sb="1" eb="3">
      <t>ヨウシキ</t>
    </rPh>
    <rPh sb="8" eb="9">
      <t>ガク</t>
    </rPh>
    <phoneticPr fontId="4"/>
  </si>
  <si>
    <t>支援員等賃金改善費加算　実績報告書（様式6）</t>
    <rPh sb="0" eb="4">
      <t>シエンイントウ</t>
    </rPh>
    <rPh sb="4" eb="9">
      <t>チンギンカイゼンヒ</t>
    </rPh>
    <rPh sb="9" eb="11">
      <t>カサン</t>
    </rPh>
    <rPh sb="12" eb="14">
      <t>ジッセキ</t>
    </rPh>
    <rPh sb="14" eb="17">
      <t>ホウコクショ</t>
    </rPh>
    <rPh sb="18" eb="20">
      <t>ヨウシキ</t>
    </rPh>
    <phoneticPr fontId="4"/>
  </si>
  <si>
    <t>キャリアアップ賃金改善費加算　実績報告書（様式7）</t>
    <rPh sb="7" eb="12">
      <t>チンギンカイゼンヒ</t>
    </rPh>
    <rPh sb="12" eb="14">
      <t>カサン</t>
    </rPh>
    <rPh sb="15" eb="17">
      <t>ジッセキ</t>
    </rPh>
    <rPh sb="17" eb="20">
      <t>ホウコクショ</t>
    </rPh>
    <rPh sb="21" eb="23">
      <t>ヨウシキ</t>
    </rPh>
    <phoneticPr fontId="4"/>
  </si>
  <si>
    <t>大森浜学童保育所あかねキッズクラブ大森浜</t>
    <rPh sb="0" eb="3">
      <t>オオモリハマ</t>
    </rPh>
    <rPh sb="3" eb="5">
      <t>ガクドウ</t>
    </rPh>
    <rPh sb="5" eb="7">
      <t>ホイク</t>
    </rPh>
    <rPh sb="7" eb="8">
      <t>ショ</t>
    </rPh>
    <rPh sb="17" eb="19">
      <t>オオモリ</t>
    </rPh>
    <rPh sb="19" eb="20">
      <t>ハマ</t>
    </rPh>
    <phoneticPr fontId="7"/>
  </si>
  <si>
    <t>日吉が丘学童保育所あかねキッズクラブ日吉第２</t>
    <rPh sb="0" eb="2">
      <t>ヒヨシ</t>
    </rPh>
    <rPh sb="3" eb="4">
      <t>オカ</t>
    </rPh>
    <rPh sb="4" eb="6">
      <t>ガクドウ</t>
    </rPh>
    <rPh sb="6" eb="8">
      <t>ホイク</t>
    </rPh>
    <rPh sb="8" eb="9">
      <t>ショ</t>
    </rPh>
    <rPh sb="18" eb="20">
      <t>ヒヨシ</t>
    </rPh>
    <rPh sb="20" eb="21">
      <t>ダイ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</si>
</sst>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3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ajor"/>
    </font>
    <font>
      <u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rgb="FFFF0000"/>
      <name val="HG丸ｺﾞｼｯｸM-PRO"/>
      <family val="3"/>
      <charset val="128"/>
    </font>
    <font>
      <sz val="13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4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6FDFE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dashDotDot">
        <color indexed="64"/>
      </left>
      <right/>
      <top/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dashDotDot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/>
      <top style="medium">
        <color indexed="64"/>
      </top>
      <bottom style="thin">
        <color indexed="64"/>
      </bottom>
      <diagonal style="thin">
        <color theme="0" tint="-0.24994659260841701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theme="0" tint="-0.24994659260841701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theme="0" tint="-0.24994659260841701"/>
      </diagonal>
    </border>
    <border>
      <left style="hair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ashDot">
        <color indexed="64"/>
      </right>
      <top style="dashDotDot">
        <color indexed="64"/>
      </top>
      <bottom/>
      <diagonal/>
    </border>
    <border>
      <left/>
      <right style="dashDot">
        <color indexed="64"/>
      </right>
      <top/>
      <bottom/>
      <diagonal/>
    </border>
    <border>
      <left/>
      <right style="dashDot">
        <color indexed="64"/>
      </right>
      <top/>
      <bottom style="dashDotDot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Dot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9">
    <xf numFmtId="0" fontId="0" fillId="0" borderId="0"/>
    <xf numFmtId="0" fontId="3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3" fillId="0" borderId="0"/>
    <xf numFmtId="38" fontId="23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92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8" fillId="0" borderId="0" xfId="0" applyFont="1" applyAlignment="1">
      <alignment horizontal="right" vertical="center"/>
    </xf>
    <xf numFmtId="0" fontId="13" fillId="2" borderId="0" xfId="0" applyFont="1" applyFill="1" applyAlignment="1">
      <alignment vertical="center"/>
    </xf>
    <xf numFmtId="38" fontId="8" fillId="2" borderId="0" xfId="2" applyFont="1" applyFill="1" applyAlignment="1">
      <alignment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0" xfId="0" applyFont="1" applyFill="1" applyAlignment="1">
      <alignment vertical="center" wrapText="1"/>
    </xf>
    <xf numFmtId="38" fontId="13" fillId="0" borderId="0" xfId="2" applyFont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38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 applyProtection="1">
      <alignment horizontal="center" vertical="center"/>
      <protection locked="0"/>
    </xf>
    <xf numFmtId="0" fontId="16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left" vertical="center" wrapText="1"/>
    </xf>
    <xf numFmtId="0" fontId="18" fillId="3" borderId="3" xfId="0" applyFont="1" applyFill="1" applyBorder="1" applyAlignment="1" applyProtection="1">
      <alignment horizontal="center" vertical="center" wrapText="1"/>
      <protection locked="0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24" fillId="0" borderId="0" xfId="3" applyFo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38" fontId="13" fillId="0" borderId="0" xfId="2" applyFont="1" applyFill="1" applyBorder="1" applyAlignment="1" applyProtection="1">
      <alignment vertical="center" shrinkToFit="1"/>
    </xf>
    <xf numFmtId="38" fontId="8" fillId="0" borderId="0" xfId="2" applyFont="1" applyBorder="1" applyAlignment="1" applyProtection="1">
      <alignment vertical="center" shrinkToFit="1"/>
    </xf>
    <xf numFmtId="38" fontId="8" fillId="2" borderId="0" xfId="2" applyFont="1" applyFill="1" applyAlignment="1" applyProtection="1">
      <alignment vertical="center"/>
    </xf>
    <xf numFmtId="0" fontId="8" fillId="0" borderId="20" xfId="0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5" fillId="0" borderId="37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2" borderId="29" xfId="0" applyFont="1" applyFill="1" applyBorder="1" applyAlignment="1">
      <alignment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21" fillId="2" borderId="6" xfId="0" applyNumberFormat="1" applyFont="1" applyFill="1" applyBorder="1" applyAlignment="1">
      <alignment horizontal="center" vertical="center"/>
    </xf>
    <xf numFmtId="38" fontId="13" fillId="0" borderId="24" xfId="0" applyNumberFormat="1" applyFont="1" applyBorder="1" applyAlignment="1">
      <alignment horizontal="right"/>
    </xf>
    <xf numFmtId="0" fontId="15" fillId="0" borderId="29" xfId="0" applyFont="1" applyBorder="1" applyAlignment="1">
      <alignment vertical="center"/>
    </xf>
    <xf numFmtId="0" fontId="8" fillId="0" borderId="20" xfId="0" applyFont="1" applyBorder="1"/>
    <xf numFmtId="0" fontId="21" fillId="2" borderId="0" xfId="0" applyFont="1" applyFill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38" fontId="8" fillId="0" borderId="34" xfId="0" applyNumberFormat="1" applyFont="1" applyBorder="1"/>
    <xf numFmtId="176" fontId="8" fillId="3" borderId="41" xfId="0" applyNumberFormat="1" applyFont="1" applyFill="1" applyBorder="1" applyAlignment="1" applyProtection="1">
      <alignment horizontal="center" vertical="center"/>
      <protection locked="0"/>
    </xf>
    <xf numFmtId="176" fontId="8" fillId="3" borderId="44" xfId="0" applyNumberFormat="1" applyFont="1" applyFill="1" applyBorder="1" applyAlignment="1" applyProtection="1">
      <alignment horizontal="center" vertical="center"/>
      <protection locked="0"/>
    </xf>
    <xf numFmtId="176" fontId="8" fillId="3" borderId="46" xfId="0" applyNumberFormat="1" applyFont="1" applyFill="1" applyBorder="1" applyAlignment="1" applyProtection="1">
      <alignment horizontal="center" vertical="center"/>
      <protection locked="0"/>
    </xf>
    <xf numFmtId="176" fontId="8" fillId="3" borderId="28" xfId="0" applyNumberFormat="1" applyFont="1" applyFill="1" applyBorder="1" applyAlignment="1" applyProtection="1">
      <alignment horizontal="center" vertical="center"/>
      <protection locked="0"/>
    </xf>
    <xf numFmtId="176" fontId="8" fillId="3" borderId="45" xfId="0" applyNumberFormat="1" applyFont="1" applyFill="1" applyBorder="1" applyAlignment="1" applyProtection="1">
      <alignment horizontal="center" vertical="center"/>
      <protection locked="0"/>
    </xf>
    <xf numFmtId="176" fontId="8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5" fillId="0" borderId="39" xfId="0" applyFont="1" applyBorder="1" applyAlignment="1">
      <alignment horizontal="right" vertical="center"/>
    </xf>
    <xf numFmtId="0" fontId="8" fillId="0" borderId="5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5" fillId="0" borderId="0" xfId="0" applyFont="1"/>
    <xf numFmtId="0" fontId="8" fillId="0" borderId="3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16" fillId="3" borderId="0" xfId="0" applyFont="1" applyFill="1" applyAlignment="1" applyProtection="1">
      <alignment horizontal="center" vertical="center"/>
      <protection locked="0"/>
    </xf>
    <xf numFmtId="0" fontId="16" fillId="3" borderId="8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 wrapText="1"/>
    </xf>
    <xf numFmtId="0" fontId="6" fillId="3" borderId="59" xfId="0" applyFont="1" applyFill="1" applyBorder="1" applyAlignment="1" applyProtection="1">
      <alignment horizontal="left" vertical="center" wrapText="1"/>
      <protection locked="0"/>
    </xf>
    <xf numFmtId="0" fontId="6" fillId="3" borderId="33" xfId="0" applyFont="1" applyFill="1" applyBorder="1" applyAlignment="1" applyProtection="1">
      <alignment horizontal="left" vertical="center" wrapText="1"/>
      <protection locked="0"/>
    </xf>
    <xf numFmtId="0" fontId="6" fillId="3" borderId="58" xfId="0" applyFont="1" applyFill="1" applyBorder="1" applyAlignment="1" applyProtection="1">
      <alignment horizontal="left" vertical="center" wrapText="1"/>
      <protection locked="0"/>
    </xf>
    <xf numFmtId="0" fontId="6" fillId="3" borderId="23" xfId="0" applyFont="1" applyFill="1" applyBorder="1" applyAlignment="1" applyProtection="1">
      <alignment horizontal="left" vertical="center" wrapText="1"/>
      <protection locked="0"/>
    </xf>
    <xf numFmtId="38" fontId="30" fillId="0" borderId="65" xfId="0" applyNumberFormat="1" applyFont="1" applyBorder="1"/>
    <xf numFmtId="38" fontId="29" fillId="0" borderId="8" xfId="2" applyFont="1" applyBorder="1" applyAlignment="1" applyProtection="1">
      <alignment horizontal="right"/>
    </xf>
    <xf numFmtId="38" fontId="29" fillId="0" borderId="4" xfId="2" applyFont="1" applyBorder="1" applyAlignment="1" applyProtection="1">
      <alignment horizontal="right"/>
    </xf>
    <xf numFmtId="38" fontId="29" fillId="3" borderId="1" xfId="2" applyFont="1" applyFill="1" applyBorder="1" applyAlignment="1" applyProtection="1">
      <alignment horizontal="right" vertical="center" shrinkToFit="1"/>
      <protection locked="0"/>
    </xf>
    <xf numFmtId="38" fontId="29" fillId="0" borderId="63" xfId="2" applyFont="1" applyFill="1" applyBorder="1" applyAlignment="1" applyProtection="1">
      <alignment horizontal="right" vertical="center" shrinkToFit="1"/>
    </xf>
    <xf numFmtId="0" fontId="8" fillId="0" borderId="29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38" fontId="29" fillId="0" borderId="0" xfId="2" applyFont="1" applyBorder="1" applyAlignment="1" applyProtection="1"/>
    <xf numFmtId="38" fontId="8" fillId="0" borderId="0" xfId="0" applyNumberFormat="1" applyFont="1" applyAlignment="1">
      <alignment vertical="center"/>
    </xf>
    <xf numFmtId="38" fontId="30" fillId="0" borderId="65" xfId="2" applyFont="1" applyFill="1" applyBorder="1" applyAlignment="1" applyProtection="1"/>
    <xf numFmtId="38" fontId="8" fillId="0" borderId="37" xfId="0" applyNumberFormat="1" applyFont="1" applyBorder="1" applyAlignment="1">
      <alignment vertical="center"/>
    </xf>
    <xf numFmtId="38" fontId="8" fillId="0" borderId="0" xfId="0" applyNumberFormat="1" applyFont="1"/>
    <xf numFmtId="0" fontId="8" fillId="2" borderId="0" xfId="0" applyFont="1" applyFill="1" applyAlignment="1">
      <alignment horizontal="center" vertical="center"/>
    </xf>
    <xf numFmtId="0" fontId="6" fillId="3" borderId="62" xfId="0" applyFont="1" applyFill="1" applyBorder="1" applyAlignment="1" applyProtection="1">
      <alignment horizontal="left" vertical="center" wrapText="1"/>
      <protection locked="0"/>
    </xf>
    <xf numFmtId="0" fontId="6" fillId="3" borderId="60" xfId="0" applyFont="1" applyFill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38" fontId="29" fillId="0" borderId="33" xfId="2" applyFont="1" applyBorder="1" applyAlignment="1" applyProtection="1">
      <alignment horizontal="right" vertical="center" shrinkToFit="1"/>
    </xf>
    <xf numFmtId="38" fontId="29" fillId="0" borderId="23" xfId="2" applyFont="1" applyBorder="1" applyAlignment="1" applyProtection="1">
      <alignment horizontal="right" vertical="center" shrinkToFit="1"/>
    </xf>
    <xf numFmtId="38" fontId="29" fillId="0" borderId="52" xfId="2" applyFont="1" applyBorder="1" applyAlignment="1" applyProtection="1">
      <alignment horizontal="right" vertical="center" shrinkToFit="1"/>
    </xf>
    <xf numFmtId="38" fontId="29" fillId="0" borderId="53" xfId="2" applyFont="1" applyBorder="1" applyAlignment="1" applyProtection="1">
      <alignment horizontal="right" vertical="center" shrinkToFit="1"/>
    </xf>
    <xf numFmtId="0" fontId="8" fillId="0" borderId="8" xfId="0" applyFont="1" applyBorder="1" applyAlignment="1">
      <alignment horizontal="center" vertical="center" wrapText="1"/>
    </xf>
    <xf numFmtId="38" fontId="8" fillId="2" borderId="0" xfId="0" applyNumberFormat="1" applyFont="1" applyFill="1" applyAlignment="1">
      <alignment vertical="center"/>
    </xf>
    <xf numFmtId="38" fontId="8" fillId="0" borderId="20" xfId="0" applyNumberFormat="1" applyFont="1" applyBorder="1"/>
    <xf numFmtId="0" fontId="16" fillId="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38" fontId="8" fillId="0" borderId="0" xfId="2" applyFont="1" applyBorder="1" applyAlignment="1"/>
    <xf numFmtId="38" fontId="29" fillId="0" borderId="8" xfId="2" applyFont="1" applyBorder="1" applyAlignment="1" applyProtection="1"/>
    <xf numFmtId="38" fontId="29" fillId="0" borderId="65" xfId="2" applyFont="1" applyFill="1" applyBorder="1" applyAlignment="1" applyProtection="1">
      <alignment horizontal="right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38" fontId="29" fillId="5" borderId="4" xfId="2" applyFont="1" applyFill="1" applyBorder="1" applyAlignment="1" applyProtection="1">
      <protection locked="0"/>
    </xf>
    <xf numFmtId="0" fontId="8" fillId="0" borderId="74" xfId="0" applyFont="1" applyBorder="1" applyAlignment="1">
      <alignment vertical="center"/>
    </xf>
    <xf numFmtId="0" fontId="8" fillId="0" borderId="75" xfId="0" applyFont="1" applyBorder="1"/>
    <xf numFmtId="38" fontId="8" fillId="0" borderId="75" xfId="2" applyFont="1" applyBorder="1" applyAlignment="1" applyProtection="1"/>
    <xf numFmtId="0" fontId="8" fillId="2" borderId="75" xfId="0" applyFont="1" applyFill="1" applyBorder="1"/>
    <xf numFmtId="0" fontId="5" fillId="0" borderId="75" xfId="0" applyFont="1" applyBorder="1"/>
    <xf numFmtId="0" fontId="5" fillId="0" borderId="75" xfId="0" applyFont="1" applyBorder="1" applyAlignment="1">
      <alignment horizontal="left"/>
    </xf>
    <xf numFmtId="0" fontId="8" fillId="0" borderId="76" xfId="0" applyFont="1" applyBorder="1" applyAlignment="1">
      <alignment horizontal="left"/>
    </xf>
    <xf numFmtId="0" fontId="8" fillId="2" borderId="77" xfId="0" applyFont="1" applyFill="1" applyBorder="1" applyAlignment="1">
      <alignment vertical="center"/>
    </xf>
    <xf numFmtId="0" fontId="8" fillId="0" borderId="35" xfId="0" applyFont="1" applyBorder="1" applyAlignment="1">
      <alignment horizontal="right" vertical="center"/>
    </xf>
    <xf numFmtId="0" fontId="6" fillId="3" borderId="78" xfId="0" applyFont="1" applyFill="1" applyBorder="1" applyAlignment="1" applyProtection="1">
      <alignment horizontal="left" vertical="center" wrapText="1"/>
      <protection locked="0"/>
    </xf>
    <xf numFmtId="38" fontId="29" fillId="0" borderId="48" xfId="2" applyFont="1" applyBorder="1" applyAlignment="1" applyProtection="1">
      <alignment horizontal="right" vertical="center" shrinkToFit="1"/>
    </xf>
    <xf numFmtId="0" fontId="8" fillId="0" borderId="5" xfId="0" applyFont="1" applyBorder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27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8" fillId="2" borderId="75" xfId="0" applyFont="1" applyFill="1" applyBorder="1" applyAlignment="1">
      <alignment vertical="center"/>
    </xf>
    <xf numFmtId="0" fontId="8" fillId="0" borderId="83" xfId="0" applyFont="1" applyBorder="1" applyAlignment="1">
      <alignment horizontal="center" shrinkToFit="1"/>
    </xf>
    <xf numFmtId="0" fontId="6" fillId="3" borderId="84" xfId="0" applyFont="1" applyFill="1" applyBorder="1" applyAlignment="1" applyProtection="1">
      <alignment horizontal="left" vertical="center" wrapText="1"/>
      <protection locked="0"/>
    </xf>
    <xf numFmtId="0" fontId="8" fillId="0" borderId="85" xfId="0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left" vertical="center" wrapText="1"/>
    </xf>
    <xf numFmtId="38" fontId="29" fillId="5" borderId="4" xfId="2" applyFont="1" applyFill="1" applyBorder="1" applyAlignment="1" applyProtection="1"/>
    <xf numFmtId="0" fontId="5" fillId="5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8" fontId="29" fillId="3" borderId="5" xfId="2" applyFont="1" applyFill="1" applyBorder="1" applyAlignment="1" applyProtection="1">
      <alignment horizontal="right" vertical="center" shrinkToFit="1"/>
    </xf>
    <xf numFmtId="0" fontId="6" fillId="3" borderId="58" xfId="0" applyFont="1" applyFill="1" applyBorder="1" applyAlignment="1">
      <alignment horizontal="left" vertical="center" wrapText="1"/>
    </xf>
    <xf numFmtId="0" fontId="27" fillId="3" borderId="8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0" fontId="31" fillId="3" borderId="7" xfId="0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176" fontId="34" fillId="3" borderId="41" xfId="0" applyNumberFormat="1" applyFont="1" applyFill="1" applyBorder="1" applyAlignment="1">
      <alignment horizontal="center" vertical="center"/>
    </xf>
    <xf numFmtId="176" fontId="34" fillId="3" borderId="28" xfId="0" applyNumberFormat="1" applyFont="1" applyFill="1" applyBorder="1" applyAlignment="1">
      <alignment horizontal="center" vertical="center"/>
    </xf>
    <xf numFmtId="176" fontId="34" fillId="3" borderId="44" xfId="0" applyNumberFormat="1" applyFont="1" applyFill="1" applyBorder="1" applyAlignment="1">
      <alignment horizontal="center" vertical="center"/>
    </xf>
    <xf numFmtId="176" fontId="34" fillId="3" borderId="45" xfId="0" applyNumberFormat="1" applyFont="1" applyFill="1" applyBorder="1" applyAlignment="1">
      <alignment horizontal="center" vertical="center"/>
    </xf>
    <xf numFmtId="176" fontId="34" fillId="3" borderId="46" xfId="0" applyNumberFormat="1" applyFont="1" applyFill="1" applyBorder="1" applyAlignment="1">
      <alignment horizontal="center" vertical="center"/>
    </xf>
    <xf numFmtId="176" fontId="34" fillId="3" borderId="13" xfId="0" applyNumberFormat="1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38" fontId="27" fillId="3" borderId="1" xfId="2" applyFont="1" applyFill="1" applyBorder="1" applyAlignment="1" applyProtection="1">
      <alignment horizontal="right" vertical="center" shrinkToFit="1"/>
    </xf>
    <xf numFmtId="0" fontId="27" fillId="5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left" vertical="center" wrapText="1"/>
    </xf>
    <xf numFmtId="0" fontId="34" fillId="3" borderId="78" xfId="0" applyFont="1" applyFill="1" applyBorder="1" applyAlignment="1">
      <alignment horizontal="left" vertical="center" wrapText="1"/>
    </xf>
    <xf numFmtId="0" fontId="34" fillId="3" borderId="79" xfId="0" applyFont="1" applyFill="1" applyBorder="1" applyAlignment="1">
      <alignment horizontal="left" vertical="center" wrapText="1"/>
    </xf>
    <xf numFmtId="0" fontId="34" fillId="3" borderId="84" xfId="0" applyFont="1" applyFill="1" applyBorder="1" applyAlignment="1">
      <alignment horizontal="left" vertical="center" wrapText="1"/>
    </xf>
    <xf numFmtId="0" fontId="34" fillId="3" borderId="23" xfId="0" applyFont="1" applyFill="1" applyBorder="1" applyAlignment="1">
      <alignment horizontal="left" vertical="center" wrapText="1"/>
    </xf>
    <xf numFmtId="38" fontId="27" fillId="3" borderId="5" xfId="2" applyFont="1" applyFill="1" applyBorder="1" applyAlignment="1" applyProtection="1">
      <alignment horizontal="right" vertical="center" shrinkToFit="1"/>
    </xf>
    <xf numFmtId="0" fontId="8" fillId="0" borderId="1" xfId="0" applyFont="1" applyBorder="1"/>
    <xf numFmtId="0" fontId="8" fillId="0" borderId="1" xfId="8" applyFont="1" applyBorder="1">
      <alignment vertical="center"/>
    </xf>
    <xf numFmtId="0" fontId="8" fillId="0" borderId="5" xfId="8" applyFont="1" applyBorder="1">
      <alignment vertical="center"/>
    </xf>
    <xf numFmtId="0" fontId="6" fillId="3" borderId="62" xfId="0" applyFont="1" applyFill="1" applyBorder="1" applyAlignment="1">
      <alignment horizontal="left" vertical="center" wrapText="1"/>
    </xf>
    <xf numFmtId="0" fontId="34" fillId="3" borderId="60" xfId="0" applyFont="1" applyFill="1" applyBorder="1" applyAlignment="1">
      <alignment horizontal="left" vertical="center" wrapText="1"/>
    </xf>
    <xf numFmtId="0" fontId="34" fillId="3" borderId="4" xfId="0" applyFont="1" applyFill="1" applyBorder="1" applyAlignment="1">
      <alignment horizontal="left" vertical="center" wrapText="1"/>
    </xf>
    <xf numFmtId="0" fontId="6" fillId="3" borderId="60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78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34" fillId="3" borderId="59" xfId="0" applyFont="1" applyFill="1" applyBorder="1" applyAlignment="1">
      <alignment horizontal="left" vertical="center" wrapText="1"/>
    </xf>
    <xf numFmtId="0" fontId="34" fillId="3" borderId="3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1" fillId="0" borderId="43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20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255" wrapText="1"/>
    </xf>
    <xf numFmtId="0" fontId="20" fillId="0" borderId="1" xfId="0" applyFont="1" applyBorder="1" applyAlignment="1">
      <alignment horizontal="center" vertical="center" textRotation="255"/>
    </xf>
    <xf numFmtId="0" fontId="21" fillId="0" borderId="10" xfId="0" applyFont="1" applyBorder="1" applyAlignment="1">
      <alignment horizontal="left" vertical="center" shrinkToFit="1"/>
    </xf>
    <xf numFmtId="0" fontId="21" fillId="0" borderId="27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38" fontId="18" fillId="0" borderId="3" xfId="2" applyFont="1" applyBorder="1" applyAlignment="1" applyProtection="1">
      <alignment vertical="center"/>
    </xf>
    <xf numFmtId="38" fontId="18" fillId="0" borderId="4" xfId="2" applyFont="1" applyBorder="1" applyAlignment="1" applyProtection="1">
      <alignment vertical="center"/>
    </xf>
    <xf numFmtId="0" fontId="20" fillId="0" borderId="24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16" fillId="0" borderId="4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5" borderId="3" xfId="0" applyFont="1" applyFill="1" applyBorder="1" applyAlignment="1" applyProtection="1">
      <alignment horizontal="center" vertical="center"/>
      <protection locked="0"/>
    </xf>
    <xf numFmtId="0" fontId="16" fillId="5" borderId="4" xfId="0" applyFont="1" applyFill="1" applyBorder="1" applyAlignment="1" applyProtection="1">
      <alignment horizontal="center" vertical="center"/>
      <protection locked="0"/>
    </xf>
    <xf numFmtId="0" fontId="16" fillId="5" borderId="2" xfId="0" applyFont="1" applyFill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 applyProtection="1">
      <alignment horizontal="left" vertical="center" wrapText="1"/>
      <protection locked="0"/>
    </xf>
    <xf numFmtId="0" fontId="16" fillId="4" borderId="6" xfId="0" applyFont="1" applyFill="1" applyBorder="1" applyAlignment="1">
      <alignment vertical="center"/>
    </xf>
    <xf numFmtId="0" fontId="16" fillId="4" borderId="20" xfId="0" applyFont="1" applyFill="1" applyBorder="1" applyAlignment="1">
      <alignment vertical="center"/>
    </xf>
    <xf numFmtId="0" fontId="16" fillId="4" borderId="7" xfId="0" applyFont="1" applyFill="1" applyBorder="1" applyAlignment="1">
      <alignment vertical="center"/>
    </xf>
    <xf numFmtId="0" fontId="16" fillId="4" borderId="15" xfId="0" applyFont="1" applyFill="1" applyBorder="1" applyAlignment="1">
      <alignment vertical="center"/>
    </xf>
    <xf numFmtId="0" fontId="16" fillId="4" borderId="8" xfId="0" applyFont="1" applyFill="1" applyBorder="1" applyAlignment="1">
      <alignment vertical="center"/>
    </xf>
    <xf numFmtId="0" fontId="16" fillId="4" borderId="16" xfId="0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7" fillId="5" borderId="3" xfId="0" applyFont="1" applyFill="1" applyBorder="1" applyAlignment="1">
      <alignment horizontal="left" vertical="center" shrinkToFit="1"/>
    </xf>
    <xf numFmtId="0" fontId="27" fillId="5" borderId="4" xfId="0" applyFont="1" applyFill="1" applyBorder="1" applyAlignment="1">
      <alignment horizontal="left" vertical="center" shrinkToFit="1"/>
    </xf>
    <xf numFmtId="0" fontId="27" fillId="5" borderId="2" xfId="0" applyFont="1" applyFill="1" applyBorder="1" applyAlignment="1">
      <alignment horizontal="left" vertical="center" shrinkToFit="1"/>
    </xf>
    <xf numFmtId="0" fontId="27" fillId="5" borderId="3" xfId="0" applyFont="1" applyFill="1" applyBorder="1" applyAlignment="1">
      <alignment horizontal="center" vertical="center"/>
    </xf>
    <xf numFmtId="0" fontId="27" fillId="5" borderId="4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left" vertical="center" wrapText="1"/>
    </xf>
    <xf numFmtId="38" fontId="28" fillId="0" borderId="3" xfId="2" applyFont="1" applyBorder="1" applyAlignment="1" applyProtection="1">
      <alignment vertical="center"/>
    </xf>
    <xf numFmtId="38" fontId="28" fillId="0" borderId="4" xfId="2" applyFont="1" applyBorder="1" applyAlignment="1" applyProtection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38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38" fontId="13" fillId="0" borderId="0" xfId="2" applyFont="1" applyFill="1" applyBorder="1" applyAlignment="1" applyProtection="1">
      <alignment vertical="center" shrinkToFit="1"/>
    </xf>
    <xf numFmtId="0" fontId="6" fillId="3" borderId="61" xfId="0" applyFont="1" applyFill="1" applyBorder="1" applyAlignment="1" applyProtection="1">
      <alignment horizontal="left" vertical="center" wrapText="1"/>
      <protection locked="0"/>
    </xf>
    <xf numFmtId="0" fontId="6" fillId="3" borderId="62" xfId="0" applyFont="1" applyFill="1" applyBorder="1" applyAlignment="1" applyProtection="1">
      <alignment horizontal="left" vertical="center" wrapText="1"/>
      <protection locked="0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38" fontId="29" fillId="3" borderId="48" xfId="2" applyFont="1" applyFill="1" applyBorder="1" applyAlignment="1" applyProtection="1">
      <alignment horizontal="right" vertical="center" shrinkToFit="1"/>
      <protection locked="0"/>
    </xf>
    <xf numFmtId="38" fontId="29" fillId="3" borderId="23" xfId="2" applyFont="1" applyFill="1" applyBorder="1" applyAlignment="1" applyProtection="1">
      <alignment horizontal="right" vertical="center" shrinkToFit="1"/>
      <protection locked="0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60" xfId="0" applyFont="1" applyFill="1" applyBorder="1" applyAlignment="1" applyProtection="1">
      <alignment horizontal="left" vertical="center" wrapText="1"/>
      <protection locked="0"/>
    </xf>
    <xf numFmtId="0" fontId="6" fillId="3" borderId="66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6" fillId="3" borderId="67" xfId="0" applyFont="1" applyFill="1" applyBorder="1" applyAlignment="1" applyProtection="1">
      <alignment horizontal="left" vertical="center" wrapText="1"/>
      <protection locked="0"/>
    </xf>
    <xf numFmtId="0" fontId="6" fillId="3" borderId="64" xfId="0" applyFont="1" applyFill="1" applyBorder="1" applyAlignment="1" applyProtection="1">
      <alignment horizontal="left" vertical="center" wrapText="1"/>
      <protection locked="0"/>
    </xf>
    <xf numFmtId="38" fontId="29" fillId="3" borderId="80" xfId="2" applyFont="1" applyFill="1" applyBorder="1" applyAlignment="1" applyProtection="1">
      <alignment horizontal="right" vertical="center" shrinkToFit="1"/>
      <protection locked="0"/>
    </xf>
    <xf numFmtId="38" fontId="29" fillId="3" borderId="33" xfId="2" applyFont="1" applyFill="1" applyBorder="1" applyAlignment="1" applyProtection="1">
      <alignment horizontal="right" vertical="center" shrinkToFit="1"/>
      <protection locked="0"/>
    </xf>
    <xf numFmtId="38" fontId="29" fillId="0" borderId="52" xfId="2" applyFont="1" applyFill="1" applyBorder="1" applyAlignment="1" applyProtection="1">
      <alignment horizontal="right" vertical="center" shrinkToFit="1"/>
    </xf>
    <xf numFmtId="38" fontId="29" fillId="0" borderId="53" xfId="2" applyFont="1" applyFill="1" applyBorder="1" applyAlignment="1" applyProtection="1">
      <alignment horizontal="right" vertical="center" shrinkToFit="1"/>
    </xf>
    <xf numFmtId="38" fontId="29" fillId="3" borderId="26" xfId="2" applyFont="1" applyFill="1" applyBorder="1" applyAlignment="1" applyProtection="1">
      <alignment horizontal="right" vertical="center" shrinkToFit="1"/>
      <protection locked="0"/>
    </xf>
    <xf numFmtId="38" fontId="29" fillId="3" borderId="86" xfId="2" applyFont="1" applyFill="1" applyBorder="1" applyAlignment="1" applyProtection="1">
      <alignment horizontal="right" vertical="center" shrinkToFit="1"/>
      <protection locked="0"/>
    </xf>
    <xf numFmtId="0" fontId="5" fillId="0" borderId="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38" fontId="29" fillId="3" borderId="32" xfId="2" applyFont="1" applyFill="1" applyBorder="1" applyAlignment="1" applyProtection="1">
      <alignment horizontal="right" vertical="center" shrinkToFit="1"/>
    </xf>
    <xf numFmtId="38" fontId="29" fillId="3" borderId="21" xfId="2" applyFont="1" applyFill="1" applyBorder="1" applyAlignment="1" applyProtection="1">
      <alignment horizontal="right" vertical="center" shrinkToFit="1"/>
    </xf>
    <xf numFmtId="38" fontId="29" fillId="3" borderId="87" xfId="2" applyFont="1" applyFill="1" applyBorder="1" applyAlignment="1" applyProtection="1">
      <alignment horizontal="right" vertical="center" shrinkToFit="1"/>
    </xf>
    <xf numFmtId="38" fontId="29" fillId="3" borderId="88" xfId="2" applyFont="1" applyFill="1" applyBorder="1" applyAlignment="1" applyProtection="1">
      <alignment horizontal="right" vertical="center" shrinkToFit="1"/>
    </xf>
    <xf numFmtId="38" fontId="29" fillId="0" borderId="89" xfId="2" applyFont="1" applyFill="1" applyBorder="1" applyAlignment="1" applyProtection="1">
      <alignment horizontal="right" vertical="center" shrinkToFit="1"/>
    </xf>
    <xf numFmtId="38" fontId="29" fillId="0" borderId="90" xfId="2" applyFont="1" applyFill="1" applyBorder="1" applyAlignment="1" applyProtection="1">
      <alignment horizontal="right" vertical="center" shrinkToFit="1"/>
    </xf>
    <xf numFmtId="0" fontId="16" fillId="0" borderId="8" xfId="0" applyFont="1" applyBorder="1" applyAlignment="1">
      <alignment horizontal="center" vertical="center" shrinkToFit="1"/>
    </xf>
    <xf numFmtId="0" fontId="31" fillId="3" borderId="6" xfId="0" applyFont="1" applyFill="1" applyBorder="1" applyAlignment="1">
      <alignment horizontal="center" vertical="center"/>
    </xf>
    <xf numFmtId="0" fontId="31" fillId="3" borderId="7" xfId="0" applyFont="1" applyFill="1" applyBorder="1" applyAlignment="1">
      <alignment horizontal="center" vertical="center"/>
    </xf>
    <xf numFmtId="0" fontId="34" fillId="3" borderId="3" xfId="0" applyFont="1" applyFill="1" applyBorder="1" applyAlignment="1">
      <alignment horizontal="left" vertical="center" wrapText="1"/>
    </xf>
    <xf numFmtId="0" fontId="34" fillId="3" borderId="60" xfId="0" applyFont="1" applyFill="1" applyBorder="1" applyAlignment="1">
      <alignment horizontal="left" vertical="center" wrapText="1"/>
    </xf>
    <xf numFmtId="0" fontId="34" fillId="3" borderId="66" xfId="0" applyFont="1" applyFill="1" applyBorder="1" applyAlignment="1">
      <alignment horizontal="left" vertical="center" wrapText="1"/>
    </xf>
    <xf numFmtId="0" fontId="34" fillId="3" borderId="4" xfId="0" applyFont="1" applyFill="1" applyBorder="1" applyAlignment="1">
      <alignment horizontal="left" vertical="center" wrapText="1"/>
    </xf>
    <xf numFmtId="38" fontId="33" fillId="3" borderId="32" xfId="2" applyFont="1" applyFill="1" applyBorder="1" applyAlignment="1" applyProtection="1">
      <alignment horizontal="right" vertical="center" shrinkToFit="1"/>
    </xf>
    <xf numFmtId="38" fontId="33" fillId="3" borderId="21" xfId="2" applyFont="1" applyFill="1" applyBorder="1" applyAlignment="1" applyProtection="1">
      <alignment horizontal="right" vertical="center" shrinkToFit="1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60" xfId="0" applyFont="1" applyFill="1" applyBorder="1" applyAlignment="1">
      <alignment horizontal="left" vertical="center" wrapText="1"/>
    </xf>
    <xf numFmtId="0" fontId="6" fillId="3" borderId="66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horizontal="left" vertical="center" wrapText="1"/>
    </xf>
    <xf numFmtId="0" fontId="6" fillId="3" borderId="62" xfId="0" applyFont="1" applyFill="1" applyBorder="1" applyAlignment="1">
      <alignment horizontal="left" vertical="center" wrapText="1"/>
    </xf>
    <xf numFmtId="0" fontId="6" fillId="3" borderId="67" xfId="0" applyFont="1" applyFill="1" applyBorder="1" applyAlignment="1">
      <alignment horizontal="left" vertical="center" wrapText="1"/>
    </xf>
    <xf numFmtId="0" fontId="6" fillId="3" borderId="64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60" xfId="0" applyFont="1" applyFill="1" applyBorder="1" applyAlignment="1" applyProtection="1">
      <alignment horizontal="left" vertical="center"/>
      <protection locked="0"/>
    </xf>
    <xf numFmtId="0" fontId="6" fillId="3" borderId="61" xfId="0" applyFont="1" applyFill="1" applyBorder="1" applyAlignment="1" applyProtection="1">
      <alignment horizontal="left" vertical="center"/>
      <protection locked="0"/>
    </xf>
    <xf numFmtId="0" fontId="6" fillId="3" borderId="62" xfId="0" applyFont="1" applyFill="1" applyBorder="1" applyAlignment="1" applyProtection="1">
      <alignment horizontal="left" vertical="center"/>
      <protection locked="0"/>
    </xf>
    <xf numFmtId="0" fontId="6" fillId="3" borderId="66" xfId="0" applyFont="1" applyFill="1" applyBorder="1" applyAlignment="1" applyProtection="1">
      <alignment horizontal="left" vertical="center"/>
      <protection locked="0"/>
    </xf>
    <xf numFmtId="0" fontId="6" fillId="3" borderId="67" xfId="0" applyFont="1" applyFill="1" applyBorder="1" applyAlignment="1" applyProtection="1">
      <alignment horizontal="left" vertical="center"/>
      <protection locked="0"/>
    </xf>
    <xf numFmtId="0" fontId="8" fillId="0" borderId="81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31" fillId="3" borderId="1" xfId="0" applyFont="1" applyFill="1" applyBorder="1" applyAlignment="1">
      <alignment horizontal="center" vertical="center"/>
    </xf>
    <xf numFmtId="0" fontId="8" fillId="3" borderId="61" xfId="0" applyFont="1" applyFill="1" applyBorder="1" applyAlignment="1" applyProtection="1">
      <alignment horizontal="center" vertical="center"/>
      <protection locked="0"/>
    </xf>
    <xf numFmtId="0" fontId="8" fillId="3" borderId="91" xfId="0" applyFont="1" applyFill="1" applyBorder="1" applyAlignment="1" applyProtection="1">
      <alignment horizontal="center" vertical="center"/>
      <protection locked="0"/>
    </xf>
    <xf numFmtId="0" fontId="35" fillId="5" borderId="3" xfId="0" applyFont="1" applyFill="1" applyBorder="1" applyAlignment="1" applyProtection="1">
      <alignment horizontal="left" vertical="center" shrinkToFit="1"/>
      <protection locked="0"/>
    </xf>
    <xf numFmtId="0" fontId="35" fillId="5" borderId="4" xfId="0" applyFont="1" applyFill="1" applyBorder="1" applyAlignment="1" applyProtection="1">
      <alignment horizontal="left" vertical="center" shrinkToFit="1"/>
      <protection locked="0"/>
    </xf>
    <xf numFmtId="0" fontId="35" fillId="5" borderId="2" xfId="0" applyFont="1" applyFill="1" applyBorder="1" applyAlignment="1" applyProtection="1">
      <alignment horizontal="left" vertical="center" shrinkToFit="1"/>
      <protection locked="0"/>
    </xf>
  </cellXfs>
  <cellStyles count="9">
    <cellStyle name="桁区切り" xfId="2" builtinId="6"/>
    <cellStyle name="桁区切り 2" xfId="6" xr:uid="{61FAA353-BB09-4FFE-A485-66DBB5242C4D}"/>
    <cellStyle name="桁区切り 3" xfId="7" xr:uid="{A212B0BE-47A8-4064-AB6A-9C8D5EC2B497}"/>
    <cellStyle name="桁区切り 4" xfId="5" xr:uid="{A34D844F-1195-4A1B-B6AD-E4FDB8A69663}"/>
    <cellStyle name="標準" xfId="0" builtinId="0"/>
    <cellStyle name="標準 2" xfId="1" xr:uid="{00000000-0005-0000-0000-000001000000}"/>
    <cellStyle name="標準 2 2" xfId="4" xr:uid="{2D8FD407-D791-43F7-BCB6-DCE6CEEC6CD5}"/>
    <cellStyle name="標準 3" xfId="3" xr:uid="{DF236F5D-18BF-4185-9D22-A2CF5E2239C5}"/>
    <cellStyle name="標準 3 2" xfId="8" xr:uid="{E658F8A8-42CD-43D4-8185-D3E66C380D6D}"/>
  </cellStyles>
  <dxfs count="0"/>
  <tableStyles count="0" defaultTableStyle="TableStyleMedium2" defaultPivotStyle="PivotStyleMedium9"/>
  <colors>
    <mruColors>
      <color rgb="FFFFFFCC"/>
      <color rgb="FFD0FDFE"/>
      <color rgb="FFE6FDFE"/>
      <color rgb="FFD5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136787</xdr:colOff>
      <xdr:row>0</xdr:row>
      <xdr:rowOff>212342</xdr:rowOff>
    </xdr:from>
    <xdr:to>
      <xdr:col>28</xdr:col>
      <xdr:colOff>250658</xdr:colOff>
      <xdr:row>2</xdr:row>
      <xdr:rowOff>120316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6E96737-007E-49C9-8BBE-91FDE30C2E0A}"/>
            </a:ext>
          </a:extLst>
        </xdr:cNvPr>
        <xdr:cNvSpPr/>
      </xdr:nvSpPr>
      <xdr:spPr>
        <a:xfrm>
          <a:off x="8187919" y="212342"/>
          <a:ext cx="3402502" cy="619842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色付きセルにのみ入力してください。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青色セルはプルダウンから選択してください。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282775</xdr:colOff>
      <xdr:row>13</xdr:row>
      <xdr:rowOff>198437</xdr:rowOff>
    </xdr:from>
    <xdr:to>
      <xdr:col>8</xdr:col>
      <xdr:colOff>818355</xdr:colOff>
      <xdr:row>21</xdr:row>
      <xdr:rowOff>197676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696FC56-35AF-4F27-879F-485A4BDE3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041" y="5526484"/>
          <a:ext cx="5169295" cy="22316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9922</xdr:colOff>
      <xdr:row>1</xdr:row>
      <xdr:rowOff>99219</xdr:rowOff>
    </xdr:from>
    <xdr:to>
      <xdr:col>21</xdr:col>
      <xdr:colOff>394230</xdr:colOff>
      <xdr:row>3</xdr:row>
      <xdr:rowOff>230519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31BB8EFF-5955-498C-81B1-4C390E78461F}"/>
            </a:ext>
          </a:extLst>
        </xdr:cNvPr>
        <xdr:cNvSpPr/>
      </xdr:nvSpPr>
      <xdr:spPr>
        <a:xfrm>
          <a:off x="12982774" y="421680"/>
          <a:ext cx="4164542" cy="751417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色付きセルにのみ入力してください。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青色セルはプルダウンから選択してください。</a:t>
          </a:r>
        </a:p>
      </xdr:txBody>
    </xdr:sp>
    <xdr:clientData/>
  </xdr:twoCellAnchor>
  <xdr:twoCellAnchor>
    <xdr:from>
      <xdr:col>15</xdr:col>
      <xdr:colOff>0</xdr:colOff>
      <xdr:row>10</xdr:row>
      <xdr:rowOff>486604</xdr:rowOff>
    </xdr:from>
    <xdr:to>
      <xdr:col>21</xdr:col>
      <xdr:colOff>390779</xdr:colOff>
      <xdr:row>11</xdr:row>
      <xdr:rowOff>445837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5BCB6879-E229-461B-9728-C89F8771792A}"/>
            </a:ext>
          </a:extLst>
        </xdr:cNvPr>
        <xdr:cNvSpPr/>
      </xdr:nvSpPr>
      <xdr:spPr>
        <a:xfrm>
          <a:off x="12977813" y="5202515"/>
          <a:ext cx="4164542" cy="580429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行が足りない場合は，ご連絡ください。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194826</xdr:colOff>
      <xdr:row>11</xdr:row>
      <xdr:rowOff>92002</xdr:rowOff>
    </xdr:from>
    <xdr:to>
      <xdr:col>16</xdr:col>
      <xdr:colOff>16235</xdr:colOff>
      <xdr:row>15</xdr:row>
      <xdr:rowOff>21647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0298168-3FE2-419F-BC3B-1C2B29D729CD}"/>
            </a:ext>
          </a:extLst>
        </xdr:cNvPr>
        <xdr:cNvSpPr/>
      </xdr:nvSpPr>
      <xdr:spPr>
        <a:xfrm>
          <a:off x="3815409" y="4518962"/>
          <a:ext cx="2787148" cy="941677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色付きセルにのみ入力してください。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青色セルはプルダウンから選択してください。</a:t>
          </a:r>
        </a:p>
      </xdr:txBody>
    </xdr:sp>
    <xdr:clientData/>
  </xdr:twoCellAnchor>
  <xdr:twoCellAnchor>
    <xdr:from>
      <xdr:col>16</xdr:col>
      <xdr:colOff>227301</xdr:colOff>
      <xdr:row>0</xdr:row>
      <xdr:rowOff>43296</xdr:rowOff>
    </xdr:from>
    <xdr:to>
      <xdr:col>18</xdr:col>
      <xdr:colOff>351892</xdr:colOff>
      <xdr:row>0</xdr:row>
      <xdr:rowOff>438482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9A024B5-8DBB-4E42-9FBD-77C77DA74BCF}"/>
            </a:ext>
          </a:extLst>
        </xdr:cNvPr>
        <xdr:cNvSpPr/>
      </xdr:nvSpPr>
      <xdr:spPr>
        <a:xfrm>
          <a:off x="6813623" y="43296"/>
          <a:ext cx="871437" cy="395186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記載例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179293</xdr:colOff>
          <xdr:row>232</xdr:row>
          <xdr:rowOff>48464</xdr:rowOff>
        </xdr:from>
        <xdr:to>
          <xdr:col>58</xdr:col>
          <xdr:colOff>640461</xdr:colOff>
          <xdr:row>239</xdr:row>
          <xdr:rowOff>306433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DA909209-901A-4CDC-975C-8E2510C7F79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C$27:$AE$33" spid="_x0000_s53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6880309" y="79760808"/>
              <a:ext cx="5615781" cy="254992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179294</xdr:colOff>
      <xdr:row>15</xdr:row>
      <xdr:rowOff>18111</xdr:rowOff>
    </xdr:from>
    <xdr:to>
      <xdr:col>4</xdr:col>
      <xdr:colOff>113544</xdr:colOff>
      <xdr:row>18</xdr:row>
      <xdr:rowOff>319368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A4A784-F85F-403F-900A-1AD005565897}"/>
            </a:ext>
          </a:extLst>
        </xdr:cNvPr>
        <xdr:cNvSpPr/>
      </xdr:nvSpPr>
      <xdr:spPr>
        <a:xfrm>
          <a:off x="179294" y="5609846"/>
          <a:ext cx="2343515" cy="1309787"/>
        </a:xfrm>
        <a:prstGeom prst="rect">
          <a:avLst/>
        </a:prstGeom>
        <a:solidFill>
          <a:schemeClr val="bg1"/>
        </a:solidFill>
        <a:ln w="95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0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育成支援の担当項目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①　学校との情報共有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②　保護者への連絡・情報共有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③　防災・防犯対策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④　要望・苦情への対応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⑤　児童虐待早期発見への取組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15</xdr:col>
      <xdr:colOff>198438</xdr:colOff>
      <xdr:row>1</xdr:row>
      <xdr:rowOff>188515</xdr:rowOff>
    </xdr:from>
    <xdr:to>
      <xdr:col>22</xdr:col>
      <xdr:colOff>116417</xdr:colOff>
      <xdr:row>3</xdr:row>
      <xdr:rowOff>190830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D6BA310-55F1-46A2-BD3A-B5333DF43828}"/>
            </a:ext>
          </a:extLst>
        </xdr:cNvPr>
        <xdr:cNvSpPr/>
      </xdr:nvSpPr>
      <xdr:spPr>
        <a:xfrm>
          <a:off x="11152188" y="510976"/>
          <a:ext cx="4164542" cy="751417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色付きセルにのみ入力してください。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青色セルはプルダウンから選択してください。</a:t>
          </a:r>
        </a:p>
      </xdr:txBody>
    </xdr:sp>
    <xdr:clientData/>
  </xdr:twoCellAnchor>
  <xdr:twoCellAnchor>
    <xdr:from>
      <xdr:col>15</xdr:col>
      <xdr:colOff>218280</xdr:colOff>
      <xdr:row>10</xdr:row>
      <xdr:rowOff>0</xdr:rowOff>
    </xdr:from>
    <xdr:to>
      <xdr:col>21</xdr:col>
      <xdr:colOff>84334</xdr:colOff>
      <xdr:row>10</xdr:row>
      <xdr:rowOff>585391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DCD8D80C-6D13-405A-93B4-74FE10AB8AD4}"/>
            </a:ext>
          </a:extLst>
        </xdr:cNvPr>
        <xdr:cNvSpPr/>
      </xdr:nvSpPr>
      <xdr:spPr>
        <a:xfrm>
          <a:off x="11211718" y="5000624"/>
          <a:ext cx="3586757" cy="912814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行が足りない場合は，ご連絡ください。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179293</xdr:colOff>
          <xdr:row>232</xdr:row>
          <xdr:rowOff>48464</xdr:rowOff>
        </xdr:from>
        <xdr:to>
          <xdr:col>58</xdr:col>
          <xdr:colOff>619772</xdr:colOff>
          <xdr:row>240</xdr:row>
          <xdr:rowOff>28200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4EA36FB9-24EF-4A1B-AB4C-F309A6E1C8E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C$27:$AE$33" spid="_x0000_s216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154532" y="75985007"/>
              <a:ext cx="5623803" cy="257377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179294</xdr:colOff>
      <xdr:row>15</xdr:row>
      <xdr:rowOff>18111</xdr:rowOff>
    </xdr:from>
    <xdr:to>
      <xdr:col>4</xdr:col>
      <xdr:colOff>113544</xdr:colOff>
      <xdr:row>18</xdr:row>
      <xdr:rowOff>319368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96C6F9E-F557-4EDD-9A3A-D068B9B79C3C}"/>
            </a:ext>
          </a:extLst>
        </xdr:cNvPr>
        <xdr:cNvSpPr/>
      </xdr:nvSpPr>
      <xdr:spPr>
        <a:xfrm>
          <a:off x="179294" y="5599761"/>
          <a:ext cx="2591725" cy="1301382"/>
        </a:xfrm>
        <a:prstGeom prst="rect">
          <a:avLst/>
        </a:prstGeom>
        <a:solidFill>
          <a:schemeClr val="bg1"/>
        </a:solidFill>
        <a:ln w="95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0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育成支援の担当項目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①　学校との情報共有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②　保護者への連絡・情報共有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③　防災・防犯対策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④　要望・苦情への対応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⑤　児童虐待早期発見への取組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10</xdr:col>
      <xdr:colOff>50664</xdr:colOff>
      <xdr:row>0</xdr:row>
      <xdr:rowOff>151996</xdr:rowOff>
    </xdr:from>
    <xdr:to>
      <xdr:col>12</xdr:col>
      <xdr:colOff>542113</xdr:colOff>
      <xdr:row>2</xdr:row>
      <xdr:rowOff>324256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18DF9DD1-8558-4C7A-8242-BEAAF5CBD2A9}"/>
            </a:ext>
          </a:extLst>
        </xdr:cNvPr>
        <xdr:cNvSpPr/>
      </xdr:nvSpPr>
      <xdr:spPr>
        <a:xfrm>
          <a:off x="6404042" y="151996"/>
          <a:ext cx="2335651" cy="820771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色付きセルにのみ入力してください。</a:t>
          </a:r>
        </a:p>
      </xdr:txBody>
    </xdr:sp>
    <xdr:clientData/>
  </xdr:twoCellAnchor>
  <xdr:twoCellAnchor>
    <xdr:from>
      <xdr:col>9</xdr:col>
      <xdr:colOff>461050</xdr:colOff>
      <xdr:row>12</xdr:row>
      <xdr:rowOff>253326</xdr:rowOff>
    </xdr:from>
    <xdr:to>
      <xdr:col>12</xdr:col>
      <xdr:colOff>1332429</xdr:colOff>
      <xdr:row>13</xdr:row>
      <xdr:rowOff>309056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A86898C9-7182-4C9D-9ED1-6C7813A78C37}"/>
            </a:ext>
          </a:extLst>
        </xdr:cNvPr>
        <xdr:cNvSpPr/>
      </xdr:nvSpPr>
      <xdr:spPr>
        <a:xfrm>
          <a:off x="6202806" y="4860644"/>
          <a:ext cx="3332896" cy="628300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開所時間を入力し，右側に反映された上限額をプルダウンで選択してください。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</xdr:col>
      <xdr:colOff>207727</xdr:colOff>
      <xdr:row>13</xdr:row>
      <xdr:rowOff>283723</xdr:rowOff>
    </xdr:from>
    <xdr:to>
      <xdr:col>9</xdr:col>
      <xdr:colOff>491449</xdr:colOff>
      <xdr:row>15</xdr:row>
      <xdr:rowOff>238125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D70E817E-77B7-4516-B976-AE362599390E}"/>
            </a:ext>
          </a:extLst>
        </xdr:cNvPr>
        <xdr:cNvCxnSpPr/>
      </xdr:nvCxnSpPr>
      <xdr:spPr>
        <a:xfrm flipH="1">
          <a:off x="5649137" y="5466742"/>
          <a:ext cx="582645" cy="364787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414841</xdr:colOff>
      <xdr:row>8</xdr:row>
      <xdr:rowOff>227687</xdr:rowOff>
    </xdr:from>
    <xdr:to>
      <xdr:col>12</xdr:col>
      <xdr:colOff>60492</xdr:colOff>
      <xdr:row>9</xdr:row>
      <xdr:rowOff>503006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85FA04F2-ED2D-4DBD-8B3A-D3AA1D896724}"/>
            </a:ext>
          </a:extLst>
        </xdr:cNvPr>
        <xdr:cNvSpPr/>
      </xdr:nvSpPr>
      <xdr:spPr>
        <a:xfrm>
          <a:off x="5262959" y="3887856"/>
          <a:ext cx="3038263" cy="917453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手当やその他で改善した場合は，手当の種類などを（　）で記載してください。</a:t>
          </a:r>
        </a:p>
      </xdr:txBody>
    </xdr:sp>
    <xdr:clientData/>
  </xdr:twoCellAnchor>
  <xdr:twoCellAnchor>
    <xdr:from>
      <xdr:col>7</xdr:col>
      <xdr:colOff>506648</xdr:colOff>
      <xdr:row>7</xdr:row>
      <xdr:rowOff>10132</xdr:rowOff>
    </xdr:from>
    <xdr:to>
      <xdr:col>7</xdr:col>
      <xdr:colOff>531981</xdr:colOff>
      <xdr:row>8</xdr:row>
      <xdr:rowOff>238126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7A347EEC-BC52-4AB6-AFFD-6C554D1F51D3}"/>
            </a:ext>
          </a:extLst>
        </xdr:cNvPr>
        <xdr:cNvCxnSpPr/>
      </xdr:nvCxnSpPr>
      <xdr:spPr>
        <a:xfrm flipH="1" flipV="1">
          <a:off x="5335013" y="2903098"/>
          <a:ext cx="25333" cy="800507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1636476</xdr:colOff>
      <xdr:row>7</xdr:row>
      <xdr:rowOff>496515</xdr:rowOff>
    </xdr:from>
    <xdr:to>
      <xdr:col>12</xdr:col>
      <xdr:colOff>288790</xdr:colOff>
      <xdr:row>8</xdr:row>
      <xdr:rowOff>248258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F4CAE148-9F9F-45A7-A1D1-59D70953A44A}"/>
            </a:ext>
          </a:extLst>
        </xdr:cNvPr>
        <xdr:cNvCxnSpPr/>
      </xdr:nvCxnSpPr>
      <xdr:spPr>
        <a:xfrm flipV="1">
          <a:off x="8187447" y="3389481"/>
          <a:ext cx="298923" cy="324256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714071</xdr:colOff>
      <xdr:row>8</xdr:row>
      <xdr:rowOff>227688</xdr:rowOff>
    </xdr:from>
    <xdr:to>
      <xdr:col>6</xdr:col>
      <xdr:colOff>9827</xdr:colOff>
      <xdr:row>9</xdr:row>
      <xdr:rowOff>503006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3E3F5E33-E26C-4C5F-BC58-5FFC1A3AA96D}"/>
            </a:ext>
          </a:extLst>
        </xdr:cNvPr>
        <xdr:cNvSpPr/>
      </xdr:nvSpPr>
      <xdr:spPr>
        <a:xfrm>
          <a:off x="2501346" y="3887857"/>
          <a:ext cx="2014127" cy="917452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年度途中に退職した場合は，勤務した月数を記載してください。</a:t>
          </a:r>
        </a:p>
      </xdr:txBody>
    </xdr:sp>
    <xdr:clientData/>
  </xdr:twoCellAnchor>
  <xdr:twoCellAnchor>
    <xdr:from>
      <xdr:col>4</xdr:col>
      <xdr:colOff>450917</xdr:colOff>
      <xdr:row>6</xdr:row>
      <xdr:rowOff>506649</xdr:rowOff>
    </xdr:from>
    <xdr:to>
      <xdr:col>5</xdr:col>
      <xdr:colOff>369856</xdr:colOff>
      <xdr:row>8</xdr:row>
      <xdr:rowOff>212795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E6A347D3-3D90-47FC-9A93-FAC88F933DEA}"/>
            </a:ext>
          </a:extLst>
        </xdr:cNvPr>
        <xdr:cNvCxnSpPr/>
      </xdr:nvCxnSpPr>
      <xdr:spPr>
        <a:xfrm flipH="1" flipV="1">
          <a:off x="3110824" y="2827101"/>
          <a:ext cx="435721" cy="851173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45598</xdr:colOff>
      <xdr:row>0</xdr:row>
      <xdr:rowOff>126662</xdr:rowOff>
    </xdr:from>
    <xdr:to>
      <xdr:col>13</xdr:col>
      <xdr:colOff>917035</xdr:colOff>
      <xdr:row>1</xdr:row>
      <xdr:rowOff>197593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5B2A68BD-DF9C-4421-A18E-C37EB3D05FF1}"/>
            </a:ext>
          </a:extLst>
        </xdr:cNvPr>
        <xdr:cNvSpPr/>
      </xdr:nvSpPr>
      <xdr:spPr>
        <a:xfrm>
          <a:off x="9935385" y="126662"/>
          <a:ext cx="871437" cy="395186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記載例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12</xdr:col>
      <xdr:colOff>1300323</xdr:colOff>
      <xdr:row>14</xdr:row>
      <xdr:rowOff>21404</xdr:rowOff>
    </xdr:from>
    <xdr:to>
      <xdr:col>13</xdr:col>
      <xdr:colOff>10702</xdr:colOff>
      <xdr:row>17</xdr:row>
      <xdr:rowOff>58862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D14BCA82-5F56-464E-BA2E-33A6CD76DC3B}"/>
            </a:ext>
          </a:extLst>
        </xdr:cNvPr>
        <xdr:cNvCxnSpPr/>
      </xdr:nvCxnSpPr>
      <xdr:spPr>
        <a:xfrm>
          <a:off x="9503596" y="5517008"/>
          <a:ext cx="401334" cy="797318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20932</xdr:colOff>
      <xdr:row>13</xdr:row>
      <xdr:rowOff>235509</xdr:rowOff>
    </xdr:from>
    <xdr:to>
      <xdr:col>8</xdr:col>
      <xdr:colOff>750950</xdr:colOff>
      <xdr:row>21</xdr:row>
      <xdr:rowOff>162239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0BF413A-FC41-4D47-970B-3A85663B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457" y="5552762"/>
          <a:ext cx="5011035" cy="21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0</xdr:colOff>
      <xdr:row>1</xdr:row>
      <xdr:rowOff>0</xdr:rowOff>
    </xdr:from>
    <xdr:to>
      <xdr:col>21</xdr:col>
      <xdr:colOff>391176</xdr:colOff>
      <xdr:row>3</xdr:row>
      <xdr:rowOff>133862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45FFCA0-426C-4104-AB4F-8B18A8D7621A}"/>
            </a:ext>
          </a:extLst>
        </xdr:cNvPr>
        <xdr:cNvSpPr/>
      </xdr:nvSpPr>
      <xdr:spPr>
        <a:xfrm>
          <a:off x="13031456" y="324478"/>
          <a:ext cx="4164542" cy="751417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色付きセルにのみ入力してください。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青色セルはプルダウンから選択してください。</a:t>
          </a:r>
        </a:p>
      </xdr:txBody>
    </xdr:sp>
    <xdr:clientData/>
  </xdr:twoCellAnchor>
  <xdr:twoCellAnchor>
    <xdr:from>
      <xdr:col>14</xdr:col>
      <xdr:colOff>177940</xdr:colOff>
      <xdr:row>10</xdr:row>
      <xdr:rowOff>0</xdr:rowOff>
    </xdr:from>
    <xdr:to>
      <xdr:col>21</xdr:col>
      <xdr:colOff>338841</xdr:colOff>
      <xdr:row>11</xdr:row>
      <xdr:rowOff>386789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97DDF722-3367-42F1-93EA-2720D95F7E33}"/>
            </a:ext>
          </a:extLst>
        </xdr:cNvPr>
        <xdr:cNvSpPr/>
      </xdr:nvSpPr>
      <xdr:spPr>
        <a:xfrm>
          <a:off x="12979121" y="5123613"/>
          <a:ext cx="4164542" cy="580429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行が足りない場合は，ご連絡ください。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178859</xdr:colOff>
      <xdr:row>8</xdr:row>
      <xdr:rowOff>602189</xdr:rowOff>
    </xdr:from>
    <xdr:to>
      <xdr:col>7</xdr:col>
      <xdr:colOff>142345</xdr:colOff>
      <xdr:row>10</xdr:row>
      <xdr:rowOff>169332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34C9FF-CA70-44AA-8CB3-929DC9011DB8}"/>
            </a:ext>
          </a:extLst>
        </xdr:cNvPr>
        <xdr:cNvSpPr/>
      </xdr:nvSpPr>
      <xdr:spPr>
        <a:xfrm>
          <a:off x="2591859" y="4105272"/>
          <a:ext cx="2111903" cy="815977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年度途中に退職した場合は，勤務した月数を記載してください。</a:t>
          </a:r>
        </a:p>
      </xdr:txBody>
    </xdr:sp>
    <xdr:clientData/>
  </xdr:twoCellAnchor>
  <xdr:twoCellAnchor>
    <xdr:from>
      <xdr:col>4</xdr:col>
      <xdr:colOff>475721</xdr:colOff>
      <xdr:row>6</xdr:row>
      <xdr:rowOff>523346</xdr:rowOff>
    </xdr:from>
    <xdr:to>
      <xdr:col>5</xdr:col>
      <xdr:colOff>158750</xdr:colOff>
      <xdr:row>8</xdr:row>
      <xdr:rowOff>550334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8E2CDBA-C9FB-4059-A348-0F417D6598BB}"/>
            </a:ext>
          </a:extLst>
        </xdr:cNvPr>
        <xdr:cNvCxnSpPr/>
      </xdr:nvCxnSpPr>
      <xdr:spPr>
        <a:xfrm flipH="1" flipV="1">
          <a:off x="2888721" y="2777596"/>
          <a:ext cx="180446" cy="1275821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274637</xdr:colOff>
      <xdr:row>6</xdr:row>
      <xdr:rowOff>534459</xdr:rowOff>
    </xdr:from>
    <xdr:to>
      <xdr:col>10</xdr:col>
      <xdr:colOff>899582</xdr:colOff>
      <xdr:row>8</xdr:row>
      <xdr:rowOff>201084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783116D6-203E-442D-842D-ED90E673BAD4}"/>
            </a:ext>
          </a:extLst>
        </xdr:cNvPr>
        <xdr:cNvSpPr/>
      </xdr:nvSpPr>
      <xdr:spPr>
        <a:xfrm>
          <a:off x="6561137" y="2788709"/>
          <a:ext cx="2244195" cy="915458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手当やその他で改善した場合は，手当の種類などを（　）で記載してください。</a:t>
          </a:r>
        </a:p>
      </xdr:txBody>
    </xdr:sp>
    <xdr:clientData/>
  </xdr:twoCellAnchor>
  <xdr:twoCellAnchor>
    <xdr:from>
      <xdr:col>8</xdr:col>
      <xdr:colOff>211669</xdr:colOff>
      <xdr:row>7</xdr:row>
      <xdr:rowOff>37041</xdr:rowOff>
    </xdr:from>
    <xdr:to>
      <xdr:col>9</xdr:col>
      <xdr:colOff>280458</xdr:colOff>
      <xdr:row>7</xdr:row>
      <xdr:rowOff>116416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D1D64D9E-885D-4650-AAAE-5BBD5EE5006D}"/>
            </a:ext>
          </a:extLst>
        </xdr:cNvPr>
        <xdr:cNvCxnSpPr/>
      </xdr:nvCxnSpPr>
      <xdr:spPr>
        <a:xfrm flipH="1">
          <a:off x="5175252" y="2883958"/>
          <a:ext cx="1359956" cy="79375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889000</xdr:colOff>
      <xdr:row>0</xdr:row>
      <xdr:rowOff>153458</xdr:rowOff>
    </xdr:from>
    <xdr:to>
      <xdr:col>13</xdr:col>
      <xdr:colOff>723271</xdr:colOff>
      <xdr:row>1</xdr:row>
      <xdr:rowOff>225852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C404F6AE-401F-4A85-8C36-394F06B18772}"/>
            </a:ext>
          </a:extLst>
        </xdr:cNvPr>
        <xdr:cNvSpPr/>
      </xdr:nvSpPr>
      <xdr:spPr>
        <a:xfrm>
          <a:off x="11477626" y="153458"/>
          <a:ext cx="871437" cy="395186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記載例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227541</xdr:colOff>
      <xdr:row>0</xdr:row>
      <xdr:rowOff>105833</xdr:rowOff>
    </xdr:from>
    <xdr:to>
      <xdr:col>12</xdr:col>
      <xdr:colOff>0</xdr:colOff>
      <xdr:row>2</xdr:row>
      <xdr:rowOff>211667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138BD0B8-1D1F-4914-8F60-47C89105203D}"/>
            </a:ext>
          </a:extLst>
        </xdr:cNvPr>
        <xdr:cNvSpPr/>
      </xdr:nvSpPr>
      <xdr:spPr>
        <a:xfrm>
          <a:off x="6482291" y="105833"/>
          <a:ext cx="3963459" cy="751417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色付きセルにのみ入力してください。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青色セルはプルダウンから選択してください。</a:t>
          </a:r>
        </a:p>
      </xdr:txBody>
    </xdr:sp>
    <xdr:clientData/>
  </xdr:twoCellAnchor>
  <xdr:twoCellAnchor editAs="oneCell">
    <xdr:from>
      <xdr:col>1</xdr:col>
      <xdr:colOff>269876</xdr:colOff>
      <xdr:row>13</xdr:row>
      <xdr:rowOff>153458</xdr:rowOff>
    </xdr:from>
    <xdr:to>
      <xdr:col>8</xdr:col>
      <xdr:colOff>867304</xdr:colOff>
      <xdr:row>21</xdr:row>
      <xdr:rowOff>169381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A40344F-906D-43E2-8419-E0EFBD3F3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5476875"/>
          <a:ext cx="5206999" cy="2244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179293</xdr:colOff>
          <xdr:row>232</xdr:row>
          <xdr:rowOff>48464</xdr:rowOff>
        </xdr:from>
        <xdr:to>
          <xdr:col>58</xdr:col>
          <xdr:colOff>640461</xdr:colOff>
          <xdr:row>239</xdr:row>
          <xdr:rowOff>306433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A4F58C7C-D89D-4822-87E9-745914C5884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C$27:$AE$33" spid="_x0000_s3082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6880309" y="77974870"/>
              <a:ext cx="5615781" cy="254992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179294</xdr:colOff>
      <xdr:row>15</xdr:row>
      <xdr:rowOff>18111</xdr:rowOff>
    </xdr:from>
    <xdr:to>
      <xdr:col>4</xdr:col>
      <xdr:colOff>113544</xdr:colOff>
      <xdr:row>18</xdr:row>
      <xdr:rowOff>319368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6175F4B-2B23-42C8-B413-6F127190ADB4}"/>
            </a:ext>
          </a:extLst>
        </xdr:cNvPr>
        <xdr:cNvSpPr/>
      </xdr:nvSpPr>
      <xdr:spPr>
        <a:xfrm>
          <a:off x="179294" y="6942786"/>
          <a:ext cx="2591725" cy="1301382"/>
        </a:xfrm>
        <a:prstGeom prst="rect">
          <a:avLst/>
        </a:prstGeom>
        <a:solidFill>
          <a:schemeClr val="bg1"/>
        </a:solidFill>
        <a:ln w="95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0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育成支援の担当項目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①　学校との情報共有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②　保護者への連絡・情報共有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③　防災・防犯対策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④　要望・苦情への対応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⑤　児童虐待早期発見への取組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15</xdr:col>
      <xdr:colOff>208359</xdr:colOff>
      <xdr:row>1</xdr:row>
      <xdr:rowOff>119062</xdr:rowOff>
    </xdr:from>
    <xdr:to>
      <xdr:col>22</xdr:col>
      <xdr:colOff>126338</xdr:colOff>
      <xdr:row>3</xdr:row>
      <xdr:rowOff>121377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12AA03A-7155-43D8-A924-E571245689D3}"/>
            </a:ext>
          </a:extLst>
        </xdr:cNvPr>
        <xdr:cNvSpPr/>
      </xdr:nvSpPr>
      <xdr:spPr>
        <a:xfrm>
          <a:off x="11162109" y="441523"/>
          <a:ext cx="4164542" cy="751417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色付きセルにのみ入力してください。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青色セルはプルダウンから選択してください。</a:t>
          </a:r>
        </a:p>
      </xdr:txBody>
    </xdr:sp>
    <xdr:clientData/>
  </xdr:twoCellAnchor>
  <xdr:twoCellAnchor>
    <xdr:from>
      <xdr:col>15</xdr:col>
      <xdr:colOff>133946</xdr:colOff>
      <xdr:row>10</xdr:row>
      <xdr:rowOff>481210</xdr:rowOff>
    </xdr:from>
    <xdr:to>
      <xdr:col>22</xdr:col>
      <xdr:colOff>51925</xdr:colOff>
      <xdr:row>11</xdr:row>
      <xdr:rowOff>461366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3DBC615A-3589-4B2A-9497-422312F00361}"/>
            </a:ext>
          </a:extLst>
        </xdr:cNvPr>
        <xdr:cNvSpPr/>
      </xdr:nvSpPr>
      <xdr:spPr>
        <a:xfrm>
          <a:off x="11087696" y="5218906"/>
          <a:ext cx="4164542" cy="580429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行が足りない場合は，ご連絡ください。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218281</xdr:colOff>
      <xdr:row>13</xdr:row>
      <xdr:rowOff>133948</xdr:rowOff>
    </xdr:from>
    <xdr:to>
      <xdr:col>8</xdr:col>
      <xdr:colOff>888007</xdr:colOff>
      <xdr:row>21</xdr:row>
      <xdr:rowOff>190906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2052FAB-2318-4F41-ABE3-B03A4D751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547" y="5461995"/>
          <a:ext cx="5308203" cy="228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208359</xdr:colOff>
      <xdr:row>1</xdr:row>
      <xdr:rowOff>24805</xdr:rowOff>
    </xdr:from>
    <xdr:to>
      <xdr:col>21</xdr:col>
      <xdr:colOff>364464</xdr:colOff>
      <xdr:row>3</xdr:row>
      <xdr:rowOff>156105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1F3440B-265C-43ED-8935-CB8D959E15F8}"/>
            </a:ext>
          </a:extLst>
        </xdr:cNvPr>
        <xdr:cNvSpPr/>
      </xdr:nvSpPr>
      <xdr:spPr>
        <a:xfrm>
          <a:off x="12893477" y="347266"/>
          <a:ext cx="4164542" cy="751417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色付きセルにのみ入力してください。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青色セルはプルダウンから選択してください。</a:t>
          </a:r>
        </a:p>
      </xdr:txBody>
    </xdr:sp>
    <xdr:clientData/>
  </xdr:twoCellAnchor>
  <xdr:twoCellAnchor>
    <xdr:from>
      <xdr:col>15</xdr:col>
      <xdr:colOff>51767</xdr:colOff>
      <xdr:row>10</xdr:row>
      <xdr:rowOff>212242</xdr:rowOff>
    </xdr:from>
    <xdr:to>
      <xdr:col>21</xdr:col>
      <xdr:colOff>442545</xdr:colOff>
      <xdr:row>11</xdr:row>
      <xdr:rowOff>171475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361CA64-70A6-4AC9-8CEE-A29D14AEB90D}"/>
            </a:ext>
          </a:extLst>
        </xdr:cNvPr>
        <xdr:cNvSpPr/>
      </xdr:nvSpPr>
      <xdr:spPr>
        <a:xfrm>
          <a:off x="12967460" y="4928153"/>
          <a:ext cx="4164542" cy="580429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行が足りない場合は，ご連絡ください。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179293</xdr:colOff>
          <xdr:row>232</xdr:row>
          <xdr:rowOff>48464</xdr:rowOff>
        </xdr:from>
        <xdr:to>
          <xdr:col>58</xdr:col>
          <xdr:colOff>630739</xdr:colOff>
          <xdr:row>240</xdr:row>
          <xdr:rowOff>28621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D46612B-034E-45E1-A9A3-B6F9BEECCAC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C$27:$AE$33" spid="_x0000_s318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6750531" y="77248589"/>
              <a:ext cx="5594946" cy="257095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179294</xdr:colOff>
      <xdr:row>15</xdr:row>
      <xdr:rowOff>18111</xdr:rowOff>
    </xdr:from>
    <xdr:to>
      <xdr:col>4</xdr:col>
      <xdr:colOff>113544</xdr:colOff>
      <xdr:row>18</xdr:row>
      <xdr:rowOff>319368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26206BD-AA21-41BB-8A38-66B20245B0DA}"/>
            </a:ext>
          </a:extLst>
        </xdr:cNvPr>
        <xdr:cNvSpPr/>
      </xdr:nvSpPr>
      <xdr:spPr>
        <a:xfrm>
          <a:off x="179294" y="6942786"/>
          <a:ext cx="2591725" cy="1301382"/>
        </a:xfrm>
        <a:prstGeom prst="rect">
          <a:avLst/>
        </a:prstGeom>
        <a:solidFill>
          <a:schemeClr val="bg1"/>
        </a:solidFill>
        <a:ln w="95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0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育成支援の担当項目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①　学校との情報共有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②　保護者への連絡・情報共有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③　防災・防犯対策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④　要望・苦情への対応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⑤　児童虐待早期発見への取組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15</xdr:col>
      <xdr:colOff>253008</xdr:colOff>
      <xdr:row>1</xdr:row>
      <xdr:rowOff>119063</xdr:rowOff>
    </xdr:from>
    <xdr:to>
      <xdr:col>22</xdr:col>
      <xdr:colOff>170987</xdr:colOff>
      <xdr:row>3</xdr:row>
      <xdr:rowOff>121378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4B8E5B6-41E9-4422-B077-863323780825}"/>
            </a:ext>
          </a:extLst>
        </xdr:cNvPr>
        <xdr:cNvSpPr/>
      </xdr:nvSpPr>
      <xdr:spPr>
        <a:xfrm>
          <a:off x="11206758" y="441524"/>
          <a:ext cx="4164542" cy="751417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色付きセルにのみ入力してください。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青色セルはプルダウンから選択してください。</a:t>
          </a:r>
        </a:p>
      </xdr:txBody>
    </xdr:sp>
    <xdr:clientData/>
  </xdr:twoCellAnchor>
  <xdr:twoCellAnchor>
    <xdr:from>
      <xdr:col>15</xdr:col>
      <xdr:colOff>282774</xdr:colOff>
      <xdr:row>10</xdr:row>
      <xdr:rowOff>426640</xdr:rowOff>
    </xdr:from>
    <xdr:to>
      <xdr:col>22</xdr:col>
      <xdr:colOff>200753</xdr:colOff>
      <xdr:row>11</xdr:row>
      <xdr:rowOff>406796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B6E22E41-997A-49E1-9117-54F39C665DDD}"/>
            </a:ext>
          </a:extLst>
        </xdr:cNvPr>
        <xdr:cNvSpPr/>
      </xdr:nvSpPr>
      <xdr:spPr>
        <a:xfrm>
          <a:off x="11236524" y="5164336"/>
          <a:ext cx="4164542" cy="580429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行が足りない場合は，ご連絡ください。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D54A2-08AF-4C07-A54E-88703A9F64AB}">
  <dimension ref="A1:B71"/>
  <sheetViews>
    <sheetView workbookViewId="0">
      <selection activeCell="B3" sqref="B3"/>
    </sheetView>
  </sheetViews>
  <sheetFormatPr defaultRowHeight="12.75" x14ac:dyDescent="0.25"/>
  <cols>
    <col min="1" max="1" width="4.46484375" style="16" customWidth="1"/>
    <col min="2" max="2" width="44.9296875" style="16" customWidth="1"/>
  </cols>
  <sheetData>
    <row r="1" spans="1:2" x14ac:dyDescent="0.25">
      <c r="A1" s="196" t="s">
        <v>121</v>
      </c>
      <c r="B1" s="196" t="s">
        <v>43</v>
      </c>
    </row>
    <row r="2" spans="1:2" x14ac:dyDescent="0.25">
      <c r="A2" s="196">
        <v>1</v>
      </c>
      <c r="B2" s="197" t="s">
        <v>127</v>
      </c>
    </row>
    <row r="3" spans="1:2" x14ac:dyDescent="0.25">
      <c r="A3" s="196">
        <v>2</v>
      </c>
      <c r="B3" s="197" t="s">
        <v>128</v>
      </c>
    </row>
    <row r="4" spans="1:2" x14ac:dyDescent="0.25">
      <c r="A4" s="196">
        <v>3</v>
      </c>
      <c r="B4" s="197" t="s">
        <v>129</v>
      </c>
    </row>
    <row r="5" spans="1:2" x14ac:dyDescent="0.25">
      <c r="A5" s="196">
        <v>4</v>
      </c>
      <c r="B5" s="197" t="s">
        <v>130</v>
      </c>
    </row>
    <row r="6" spans="1:2" x14ac:dyDescent="0.25">
      <c r="A6" s="196">
        <v>5</v>
      </c>
      <c r="B6" s="197" t="s">
        <v>131</v>
      </c>
    </row>
    <row r="7" spans="1:2" x14ac:dyDescent="0.25">
      <c r="A7" s="196">
        <v>6</v>
      </c>
      <c r="B7" s="197" t="s">
        <v>132</v>
      </c>
    </row>
    <row r="8" spans="1:2" x14ac:dyDescent="0.25">
      <c r="A8" s="196">
        <v>7</v>
      </c>
      <c r="B8" s="197" t="s">
        <v>133</v>
      </c>
    </row>
    <row r="9" spans="1:2" x14ac:dyDescent="0.25">
      <c r="A9" s="196">
        <v>8</v>
      </c>
      <c r="B9" s="197" t="s">
        <v>134</v>
      </c>
    </row>
    <row r="10" spans="1:2" x14ac:dyDescent="0.25">
      <c r="A10" s="196">
        <v>9</v>
      </c>
      <c r="B10" s="197" t="s">
        <v>135</v>
      </c>
    </row>
    <row r="11" spans="1:2" x14ac:dyDescent="0.25">
      <c r="A11" s="196">
        <v>10</v>
      </c>
      <c r="B11" s="197" t="s">
        <v>136</v>
      </c>
    </row>
    <row r="12" spans="1:2" x14ac:dyDescent="0.25">
      <c r="A12" s="196">
        <v>11</v>
      </c>
      <c r="B12" s="197" t="s">
        <v>137</v>
      </c>
    </row>
    <row r="13" spans="1:2" x14ac:dyDescent="0.25">
      <c r="A13" s="196">
        <v>12</v>
      </c>
      <c r="B13" s="197" t="s">
        <v>138</v>
      </c>
    </row>
    <row r="14" spans="1:2" x14ac:dyDescent="0.25">
      <c r="A14" s="196">
        <v>13</v>
      </c>
      <c r="B14" s="197" t="s">
        <v>139</v>
      </c>
    </row>
    <row r="15" spans="1:2" x14ac:dyDescent="0.25">
      <c r="A15" s="196">
        <v>14</v>
      </c>
      <c r="B15" s="197" t="s">
        <v>122</v>
      </c>
    </row>
    <row r="16" spans="1:2" x14ac:dyDescent="0.25">
      <c r="A16" s="196">
        <v>15</v>
      </c>
      <c r="B16" s="197" t="s">
        <v>140</v>
      </c>
    </row>
    <row r="17" spans="1:2" x14ac:dyDescent="0.25">
      <c r="A17" s="196">
        <v>16</v>
      </c>
      <c r="B17" s="197" t="s">
        <v>141</v>
      </c>
    </row>
    <row r="18" spans="1:2" x14ac:dyDescent="0.25">
      <c r="A18" s="196">
        <v>17</v>
      </c>
      <c r="B18" s="197" t="s">
        <v>142</v>
      </c>
    </row>
    <row r="19" spans="1:2" x14ac:dyDescent="0.25">
      <c r="A19" s="196">
        <v>18</v>
      </c>
      <c r="B19" s="197" t="s">
        <v>206</v>
      </c>
    </row>
    <row r="20" spans="1:2" x14ac:dyDescent="0.25">
      <c r="A20" s="196">
        <v>19</v>
      </c>
      <c r="B20" s="197" t="s">
        <v>143</v>
      </c>
    </row>
    <row r="21" spans="1:2" x14ac:dyDescent="0.25">
      <c r="A21" s="196">
        <v>20</v>
      </c>
      <c r="B21" s="197" t="s">
        <v>144</v>
      </c>
    </row>
    <row r="22" spans="1:2" x14ac:dyDescent="0.25">
      <c r="A22" s="196">
        <v>21</v>
      </c>
      <c r="B22" s="197" t="s">
        <v>145</v>
      </c>
    </row>
    <row r="23" spans="1:2" x14ac:dyDescent="0.25">
      <c r="A23" s="196">
        <v>22</v>
      </c>
      <c r="B23" s="197" t="s">
        <v>146</v>
      </c>
    </row>
    <row r="24" spans="1:2" x14ac:dyDescent="0.25">
      <c r="A24" s="196">
        <v>23</v>
      </c>
      <c r="B24" s="197" t="s">
        <v>123</v>
      </c>
    </row>
    <row r="25" spans="1:2" x14ac:dyDescent="0.25">
      <c r="A25" s="196">
        <v>24</v>
      </c>
      <c r="B25" s="197" t="s">
        <v>124</v>
      </c>
    </row>
    <row r="26" spans="1:2" x14ac:dyDescent="0.25">
      <c r="A26" s="196">
        <v>25</v>
      </c>
      <c r="B26" s="197" t="s">
        <v>147</v>
      </c>
    </row>
    <row r="27" spans="1:2" x14ac:dyDescent="0.25">
      <c r="A27" s="196">
        <v>26</v>
      </c>
      <c r="B27" s="197" t="s">
        <v>207</v>
      </c>
    </row>
    <row r="28" spans="1:2" x14ac:dyDescent="0.25">
      <c r="A28" s="196">
        <v>27</v>
      </c>
      <c r="B28" s="197" t="s">
        <v>148</v>
      </c>
    </row>
    <row r="29" spans="1:2" x14ac:dyDescent="0.25">
      <c r="A29" s="196">
        <v>28</v>
      </c>
      <c r="B29" s="197" t="s">
        <v>149</v>
      </c>
    </row>
    <row r="30" spans="1:2" x14ac:dyDescent="0.25">
      <c r="A30" s="196">
        <v>29</v>
      </c>
      <c r="B30" s="197" t="s">
        <v>150</v>
      </c>
    </row>
    <row r="31" spans="1:2" x14ac:dyDescent="0.25">
      <c r="A31" s="196">
        <v>30</v>
      </c>
      <c r="B31" s="197" t="s">
        <v>151</v>
      </c>
    </row>
    <row r="32" spans="1:2" x14ac:dyDescent="0.25">
      <c r="A32" s="196">
        <v>31</v>
      </c>
      <c r="B32" s="197" t="s">
        <v>152</v>
      </c>
    </row>
    <row r="33" spans="1:2" x14ac:dyDescent="0.25">
      <c r="A33" s="196">
        <v>32</v>
      </c>
      <c r="B33" s="197" t="s">
        <v>153</v>
      </c>
    </row>
    <row r="34" spans="1:2" x14ac:dyDescent="0.25">
      <c r="A34" s="196">
        <v>33</v>
      </c>
      <c r="B34" s="197" t="s">
        <v>154</v>
      </c>
    </row>
    <row r="35" spans="1:2" x14ac:dyDescent="0.25">
      <c r="A35" s="196">
        <v>34</v>
      </c>
      <c r="B35" s="197" t="s">
        <v>155</v>
      </c>
    </row>
    <row r="36" spans="1:2" x14ac:dyDescent="0.25">
      <c r="A36" s="196">
        <v>35</v>
      </c>
      <c r="B36" s="197" t="s">
        <v>156</v>
      </c>
    </row>
    <row r="37" spans="1:2" x14ac:dyDescent="0.25">
      <c r="A37" s="196">
        <v>36</v>
      </c>
      <c r="B37" s="197" t="s">
        <v>125</v>
      </c>
    </row>
    <row r="38" spans="1:2" x14ac:dyDescent="0.25">
      <c r="A38" s="196">
        <v>37</v>
      </c>
      <c r="B38" s="197" t="s">
        <v>157</v>
      </c>
    </row>
    <row r="39" spans="1:2" x14ac:dyDescent="0.25">
      <c r="A39" s="196">
        <v>38</v>
      </c>
      <c r="B39" s="197" t="s">
        <v>158</v>
      </c>
    </row>
    <row r="40" spans="1:2" x14ac:dyDescent="0.25">
      <c r="A40" s="196">
        <v>39</v>
      </c>
      <c r="B40" s="197" t="s">
        <v>159</v>
      </c>
    </row>
    <row r="41" spans="1:2" x14ac:dyDescent="0.25">
      <c r="A41" s="196">
        <v>40</v>
      </c>
      <c r="B41" s="197" t="s">
        <v>160</v>
      </c>
    </row>
    <row r="42" spans="1:2" x14ac:dyDescent="0.25">
      <c r="A42" s="196">
        <v>41</v>
      </c>
      <c r="B42" s="197" t="s">
        <v>161</v>
      </c>
    </row>
    <row r="43" spans="1:2" x14ac:dyDescent="0.25">
      <c r="A43" s="196">
        <v>42</v>
      </c>
      <c r="B43" s="197" t="s">
        <v>162</v>
      </c>
    </row>
    <row r="44" spans="1:2" x14ac:dyDescent="0.25">
      <c r="A44" s="196">
        <v>43</v>
      </c>
      <c r="B44" s="197" t="s">
        <v>163</v>
      </c>
    </row>
    <row r="45" spans="1:2" x14ac:dyDescent="0.25">
      <c r="A45" s="196">
        <v>44</v>
      </c>
      <c r="B45" s="197" t="s">
        <v>164</v>
      </c>
    </row>
    <row r="46" spans="1:2" x14ac:dyDescent="0.25">
      <c r="A46" s="196">
        <v>45</v>
      </c>
      <c r="B46" s="197" t="s">
        <v>165</v>
      </c>
    </row>
    <row r="47" spans="1:2" x14ac:dyDescent="0.25">
      <c r="A47" s="196">
        <v>46</v>
      </c>
      <c r="B47" s="197" t="s">
        <v>166</v>
      </c>
    </row>
    <row r="48" spans="1:2" x14ac:dyDescent="0.25">
      <c r="A48" s="196">
        <v>47</v>
      </c>
      <c r="B48" s="197" t="s">
        <v>126</v>
      </c>
    </row>
    <row r="49" spans="1:2" x14ac:dyDescent="0.25">
      <c r="A49" s="196">
        <v>48</v>
      </c>
      <c r="B49" s="197" t="s">
        <v>167</v>
      </c>
    </row>
    <row r="50" spans="1:2" x14ac:dyDescent="0.25">
      <c r="A50" s="196">
        <v>49</v>
      </c>
      <c r="B50" s="197" t="s">
        <v>168</v>
      </c>
    </row>
    <row r="51" spans="1:2" x14ac:dyDescent="0.25">
      <c r="A51" s="196">
        <v>50</v>
      </c>
      <c r="B51" s="197" t="s">
        <v>169</v>
      </c>
    </row>
    <row r="52" spans="1:2" x14ac:dyDescent="0.25">
      <c r="A52" s="196">
        <v>51</v>
      </c>
      <c r="B52" s="197" t="s">
        <v>170</v>
      </c>
    </row>
    <row r="53" spans="1:2" x14ac:dyDescent="0.25">
      <c r="A53" s="196">
        <v>52</v>
      </c>
      <c r="B53" s="197" t="s">
        <v>171</v>
      </c>
    </row>
    <row r="54" spans="1:2" x14ac:dyDescent="0.25">
      <c r="A54" s="196">
        <v>53</v>
      </c>
      <c r="B54" s="197" t="s">
        <v>172</v>
      </c>
    </row>
    <row r="55" spans="1:2" x14ac:dyDescent="0.25">
      <c r="A55" s="196">
        <v>54</v>
      </c>
      <c r="B55" s="197" t="s">
        <v>173</v>
      </c>
    </row>
    <row r="56" spans="1:2" x14ac:dyDescent="0.25">
      <c r="A56" s="196">
        <v>55</v>
      </c>
      <c r="B56" s="197" t="s">
        <v>174</v>
      </c>
    </row>
    <row r="57" spans="1:2" x14ac:dyDescent="0.25">
      <c r="A57" s="196">
        <v>56</v>
      </c>
      <c r="B57" s="197" t="s">
        <v>175</v>
      </c>
    </row>
    <row r="58" spans="1:2" x14ac:dyDescent="0.25">
      <c r="A58" s="196">
        <v>57</v>
      </c>
      <c r="B58" s="197" t="s">
        <v>176</v>
      </c>
    </row>
    <row r="59" spans="1:2" x14ac:dyDescent="0.25">
      <c r="A59" s="196">
        <v>58</v>
      </c>
      <c r="B59" s="197" t="s">
        <v>177</v>
      </c>
    </row>
    <row r="60" spans="1:2" x14ac:dyDescent="0.25">
      <c r="A60" s="196">
        <v>59</v>
      </c>
      <c r="B60" s="197" t="s">
        <v>178</v>
      </c>
    </row>
    <row r="61" spans="1:2" x14ac:dyDescent="0.25">
      <c r="A61" s="196">
        <v>60</v>
      </c>
      <c r="B61" s="197" t="s">
        <v>179</v>
      </c>
    </row>
    <row r="62" spans="1:2" x14ac:dyDescent="0.25">
      <c r="A62" s="196">
        <v>61</v>
      </c>
      <c r="B62" s="197" t="s">
        <v>180</v>
      </c>
    </row>
    <row r="63" spans="1:2" x14ac:dyDescent="0.25">
      <c r="A63" s="196">
        <v>62</v>
      </c>
      <c r="B63" s="197" t="s">
        <v>181</v>
      </c>
    </row>
    <row r="64" spans="1:2" x14ac:dyDescent="0.25">
      <c r="A64" s="196">
        <v>63</v>
      </c>
      <c r="B64" s="197" t="s">
        <v>182</v>
      </c>
    </row>
    <row r="65" spans="1:2" x14ac:dyDescent="0.25">
      <c r="A65" s="196">
        <v>64</v>
      </c>
      <c r="B65" s="197" t="s">
        <v>183</v>
      </c>
    </row>
    <row r="66" spans="1:2" x14ac:dyDescent="0.25">
      <c r="A66" s="196">
        <v>65</v>
      </c>
      <c r="B66" s="197" t="s">
        <v>184</v>
      </c>
    </row>
    <row r="67" spans="1:2" x14ac:dyDescent="0.25">
      <c r="A67" s="196">
        <v>66</v>
      </c>
      <c r="B67" s="197" t="s">
        <v>185</v>
      </c>
    </row>
    <row r="68" spans="1:2" x14ac:dyDescent="0.25">
      <c r="A68" s="196">
        <v>67</v>
      </c>
      <c r="B68" s="197" t="s">
        <v>186</v>
      </c>
    </row>
    <row r="69" spans="1:2" x14ac:dyDescent="0.25">
      <c r="A69" s="196">
        <v>68</v>
      </c>
      <c r="B69" s="198" t="s">
        <v>187</v>
      </c>
    </row>
    <row r="70" spans="1:2" x14ac:dyDescent="0.25">
      <c r="A70" s="196">
        <v>69</v>
      </c>
      <c r="B70" s="197" t="s">
        <v>188</v>
      </c>
    </row>
    <row r="71" spans="1:2" x14ac:dyDescent="0.25">
      <c r="A71" s="196">
        <v>70</v>
      </c>
      <c r="B71" s="197" t="s">
        <v>189</v>
      </c>
    </row>
  </sheetData>
  <sheetProtection algorithmName="SHA-512" hashValue="ssQEZpXlakZy8z/R/rBJIafzmTuwNuKQVzKLLmiF90PQV6kNa36/AIJn24vJYLvbt0WypPb+VknaOsK+ygWHZg==" saltValue="xBAaWB7clx5/SGipLI8+EA==" spinCount="100000" sheet="1" objects="1" scenarios="1"/>
  <phoneticPr fontId="4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F8065-4997-4B23-B443-FAF568140920}">
  <sheetPr>
    <tabColor rgb="FFFFFFCC"/>
  </sheetPr>
  <dimension ref="A1:AH33"/>
  <sheetViews>
    <sheetView showZeros="0" view="pageBreakPreview" zoomScale="96" zoomScaleNormal="85" zoomScaleSheetLayoutView="96" workbookViewId="0">
      <selection activeCell="Q7" sqref="Q7:R7"/>
    </sheetView>
  </sheetViews>
  <sheetFormatPr defaultColWidth="9" defaultRowHeight="25.5" customHeight="1" x14ac:dyDescent="0.25"/>
  <cols>
    <col min="1" max="1" width="4.86328125" style="2" customWidth="1"/>
    <col min="2" max="2" width="5.06640625" style="2" customWidth="1"/>
    <col min="3" max="3" width="14.86328125" style="2" customWidth="1"/>
    <col min="4" max="4" width="12.3984375" style="2" customWidth="1"/>
    <col min="5" max="5" width="7.265625" style="2" customWidth="1"/>
    <col min="6" max="6" width="16.06640625" style="2" customWidth="1"/>
    <col min="7" max="7" width="4.796875" style="2" customWidth="1"/>
    <col min="8" max="8" width="8" style="2" customWidth="1"/>
    <col min="9" max="9" width="4" style="2" customWidth="1"/>
    <col min="10" max="10" width="8" style="2" customWidth="1"/>
    <col min="11" max="11" width="3.06640625" style="2" customWidth="1"/>
    <col min="12" max="13" width="22.46484375" style="2" customWidth="1"/>
    <col min="14" max="14" width="14.53125" style="2" customWidth="1"/>
    <col min="15" max="15" width="5.3984375" style="2" customWidth="1"/>
    <col min="16" max="16" width="5.86328125" style="2" customWidth="1"/>
    <col min="17" max="17" width="11.796875" style="2" customWidth="1"/>
    <col min="18" max="18" width="8.1328125" style="2" customWidth="1"/>
    <col min="19" max="19" width="14" style="2" customWidth="1"/>
    <col min="20" max="20" width="3.19921875" style="2" customWidth="1"/>
    <col min="21" max="21" width="9" style="2"/>
    <col min="22" max="22" width="7.3984375" style="3" customWidth="1"/>
    <col min="23" max="23" width="9.265625" style="3" customWidth="1"/>
    <col min="24" max="24" width="9.33203125" style="3" customWidth="1"/>
    <col min="25" max="25" width="7.3984375" style="3" customWidth="1"/>
    <col min="26" max="26" width="10.46484375" style="3" customWidth="1"/>
    <col min="27" max="28" width="7.3984375" style="3" customWidth="1"/>
    <col min="29" max="29" width="9.73046875" style="3" customWidth="1"/>
    <col min="30" max="30" width="43" style="3" customWidth="1"/>
    <col min="31" max="31" width="25.86328125" style="3" customWidth="1"/>
    <col min="32" max="32" width="7.3984375" style="3" customWidth="1"/>
    <col min="33" max="33" width="9" style="3"/>
    <col min="34" max="16384" width="9" style="2"/>
  </cols>
  <sheetData>
    <row r="1" spans="1:33" ht="25.5" customHeight="1" x14ac:dyDescent="0.25">
      <c r="A1" s="37" t="s">
        <v>32</v>
      </c>
      <c r="B1" s="161"/>
      <c r="C1" s="39" t="s">
        <v>193</v>
      </c>
    </row>
    <row r="2" spans="1:33" s="1" customFormat="1" ht="25.5" customHeight="1" x14ac:dyDescent="0.25">
      <c r="A2" s="40" t="s">
        <v>5</v>
      </c>
      <c r="B2" s="40"/>
      <c r="C2" s="310">
        <f>'実績報告書（様式5）'!C3</f>
        <v>0</v>
      </c>
      <c r="D2" s="310"/>
      <c r="E2" s="310"/>
      <c r="F2" s="41" t="s">
        <v>6</v>
      </c>
      <c r="G2" s="42">
        <v>3</v>
      </c>
      <c r="H2" s="43"/>
      <c r="I2" s="43"/>
      <c r="J2" s="44"/>
      <c r="K2" s="44"/>
      <c r="L2" s="44"/>
      <c r="T2" s="4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33.75" customHeight="1" thickBot="1" x14ac:dyDescent="0.3">
      <c r="E3" s="45"/>
      <c r="F3" s="46"/>
      <c r="G3" s="46"/>
      <c r="H3" s="46"/>
      <c r="I3" s="46"/>
      <c r="L3" s="47"/>
      <c r="M3" s="47"/>
      <c r="O3" s="44" t="s">
        <v>7</v>
      </c>
      <c r="P3" s="48"/>
      <c r="Q3" s="48"/>
      <c r="R3" s="48"/>
      <c r="S3" s="48"/>
      <c r="T3" s="49"/>
    </row>
    <row r="4" spans="1:33" ht="26.35" customHeight="1" x14ac:dyDescent="0.25">
      <c r="A4" s="326" t="s">
        <v>0</v>
      </c>
      <c r="B4" s="327" t="s">
        <v>8</v>
      </c>
      <c r="C4" s="328"/>
      <c r="D4" s="331" t="s">
        <v>31</v>
      </c>
      <c r="E4" s="333" t="s">
        <v>9</v>
      </c>
      <c r="F4" s="314" t="s">
        <v>191</v>
      </c>
      <c r="G4" s="315"/>
      <c r="H4" s="315"/>
      <c r="I4" s="315"/>
      <c r="J4" s="315"/>
      <c r="K4" s="315"/>
      <c r="L4" s="315"/>
      <c r="M4" s="316"/>
      <c r="N4" s="317" t="s">
        <v>199</v>
      </c>
      <c r="O4" s="318"/>
      <c r="P4" s="48"/>
      <c r="Q4" s="311"/>
      <c r="R4" s="311"/>
      <c r="S4" s="311"/>
      <c r="T4" s="49"/>
    </row>
    <row r="5" spans="1:33" ht="26.35" customHeight="1" x14ac:dyDescent="0.25">
      <c r="A5" s="326"/>
      <c r="B5" s="329"/>
      <c r="C5" s="330"/>
      <c r="D5" s="332"/>
      <c r="E5" s="334"/>
      <c r="F5" s="312" t="s">
        <v>33</v>
      </c>
      <c r="G5" s="313"/>
      <c r="H5" s="321" t="s">
        <v>34</v>
      </c>
      <c r="I5" s="315"/>
      <c r="J5" s="315"/>
      <c r="K5" s="322"/>
      <c r="L5" s="122" t="s">
        <v>35</v>
      </c>
      <c r="M5" s="121" t="s">
        <v>112</v>
      </c>
      <c r="N5" s="319"/>
      <c r="O5" s="320"/>
      <c r="P5" s="48"/>
      <c r="Q5" s="311"/>
      <c r="R5" s="311"/>
      <c r="S5" s="311"/>
      <c r="T5" s="49"/>
    </row>
    <row r="6" spans="1:33" ht="47.35" customHeight="1" x14ac:dyDescent="0.25">
      <c r="A6" s="153">
        <v>1</v>
      </c>
      <c r="B6" s="291"/>
      <c r="C6" s="292"/>
      <c r="D6" s="24"/>
      <c r="E6" s="25"/>
      <c r="F6" s="298"/>
      <c r="G6" s="299"/>
      <c r="H6" s="300"/>
      <c r="I6" s="301"/>
      <c r="J6" s="301"/>
      <c r="K6" s="299"/>
      <c r="L6" s="120"/>
      <c r="M6" s="102"/>
      <c r="N6" s="304"/>
      <c r="O6" s="305"/>
      <c r="P6" s="51"/>
      <c r="Q6" s="283"/>
      <c r="R6" s="283"/>
      <c r="S6" s="51"/>
      <c r="T6" s="52"/>
      <c r="V6" s="3" t="s">
        <v>37</v>
      </c>
      <c r="W6" s="53">
        <v>1829000</v>
      </c>
      <c r="X6" s="7"/>
    </row>
    <row r="7" spans="1:33" ht="47.35" customHeight="1" x14ac:dyDescent="0.25">
      <c r="A7" s="153">
        <f>A6+1</f>
        <v>2</v>
      </c>
      <c r="B7" s="291"/>
      <c r="C7" s="292"/>
      <c r="D7" s="24"/>
      <c r="E7" s="25"/>
      <c r="F7" s="298"/>
      <c r="G7" s="299"/>
      <c r="H7" s="300"/>
      <c r="I7" s="301"/>
      <c r="J7" s="301"/>
      <c r="K7" s="299"/>
      <c r="L7" s="120"/>
      <c r="M7" s="102"/>
      <c r="N7" s="304"/>
      <c r="O7" s="305"/>
      <c r="P7" s="51"/>
      <c r="Q7" s="283"/>
      <c r="R7" s="283"/>
      <c r="S7" s="51"/>
      <c r="T7" s="52"/>
      <c r="W7" s="53">
        <v>762000</v>
      </c>
      <c r="X7" s="7"/>
      <c r="Z7" s="7"/>
    </row>
    <row r="8" spans="1:33" ht="47.35" customHeight="1" x14ac:dyDescent="0.25">
      <c r="A8" s="153">
        <f t="shared" ref="A8" si="0">A7+1</f>
        <v>3</v>
      </c>
      <c r="B8" s="291"/>
      <c r="C8" s="292"/>
      <c r="D8" s="24"/>
      <c r="E8" s="25"/>
      <c r="F8" s="298"/>
      <c r="G8" s="299"/>
      <c r="H8" s="300"/>
      <c r="I8" s="301"/>
      <c r="J8" s="301"/>
      <c r="K8" s="299"/>
      <c r="L8" s="120"/>
      <c r="M8" s="102"/>
      <c r="N8" s="308"/>
      <c r="O8" s="309"/>
      <c r="P8" s="51"/>
      <c r="Q8" s="283"/>
      <c r="R8" s="283"/>
      <c r="S8" s="51"/>
      <c r="T8" s="52"/>
    </row>
    <row r="9" spans="1:33" ht="47.35" customHeight="1" x14ac:dyDescent="0.25">
      <c r="A9" s="153">
        <f>A8+1</f>
        <v>4</v>
      </c>
      <c r="B9" s="289"/>
      <c r="C9" s="290"/>
      <c r="D9" s="24"/>
      <c r="E9" s="25"/>
      <c r="F9" s="298"/>
      <c r="G9" s="299"/>
      <c r="H9" s="300"/>
      <c r="I9" s="301"/>
      <c r="J9" s="301"/>
      <c r="K9" s="299"/>
      <c r="L9" s="120"/>
      <c r="M9" s="102"/>
      <c r="N9" s="293"/>
      <c r="O9" s="294"/>
      <c r="P9" s="51"/>
      <c r="Q9" s="51"/>
      <c r="R9" s="51"/>
      <c r="S9" s="51"/>
      <c r="T9" s="52"/>
    </row>
    <row r="10" spans="1:33" ht="47.35" customHeight="1" x14ac:dyDescent="0.25">
      <c r="A10" s="153">
        <f t="shared" ref="A10:A12" si="1">A9+1</f>
        <v>5</v>
      </c>
      <c r="B10" s="289"/>
      <c r="C10" s="290"/>
      <c r="D10" s="24"/>
      <c r="E10" s="25"/>
      <c r="F10" s="298"/>
      <c r="G10" s="299"/>
      <c r="H10" s="300"/>
      <c r="I10" s="301"/>
      <c r="J10" s="301"/>
      <c r="K10" s="299"/>
      <c r="L10" s="151"/>
      <c r="M10" s="104"/>
      <c r="N10" s="293"/>
      <c r="O10" s="294"/>
      <c r="P10" s="51"/>
      <c r="Q10" s="51"/>
      <c r="R10" s="51"/>
      <c r="S10" s="51"/>
      <c r="T10" s="52"/>
    </row>
    <row r="11" spans="1:33" ht="47.35" customHeight="1" x14ac:dyDescent="0.25">
      <c r="A11" s="153">
        <f t="shared" si="1"/>
        <v>6</v>
      </c>
      <c r="B11" s="289"/>
      <c r="C11" s="290"/>
      <c r="D11" s="24"/>
      <c r="E11" s="25"/>
      <c r="F11" s="298"/>
      <c r="G11" s="299"/>
      <c r="H11" s="300"/>
      <c r="I11" s="301"/>
      <c r="J11" s="301"/>
      <c r="K11" s="299"/>
      <c r="L11" s="151"/>
      <c r="M11" s="104"/>
      <c r="N11" s="293"/>
      <c r="O11" s="294"/>
      <c r="P11" s="51"/>
      <c r="Q11" s="51"/>
      <c r="R11" s="51"/>
      <c r="S11" s="51"/>
      <c r="T11" s="52"/>
    </row>
    <row r="12" spans="1:33" ht="47.35" customHeight="1" thickBot="1" x14ac:dyDescent="0.3">
      <c r="A12" s="153">
        <f t="shared" si="1"/>
        <v>7</v>
      </c>
      <c r="B12" s="291"/>
      <c r="C12" s="292"/>
      <c r="D12" s="24"/>
      <c r="E12" s="25"/>
      <c r="F12" s="284"/>
      <c r="G12" s="285"/>
      <c r="H12" s="302"/>
      <c r="I12" s="303"/>
      <c r="J12" s="303"/>
      <c r="K12" s="285"/>
      <c r="L12" s="119"/>
      <c r="M12" s="104"/>
      <c r="N12" s="293"/>
      <c r="O12" s="294"/>
      <c r="P12" s="51"/>
      <c r="Q12" s="283"/>
      <c r="R12" s="283"/>
      <c r="S12" s="51"/>
      <c r="T12" s="52"/>
    </row>
    <row r="13" spans="1:33" ht="45" customHeight="1" thickBot="1" x14ac:dyDescent="0.3">
      <c r="A13" s="286" t="s">
        <v>10</v>
      </c>
      <c r="B13" s="287"/>
      <c r="C13" s="288"/>
      <c r="D13" s="295"/>
      <c r="E13" s="296"/>
      <c r="F13" s="296"/>
      <c r="G13" s="296"/>
      <c r="H13" s="296"/>
      <c r="I13" s="296"/>
      <c r="J13" s="296"/>
      <c r="K13" s="296"/>
      <c r="L13" s="296"/>
      <c r="M13" s="297"/>
      <c r="N13" s="306">
        <f>SUM(N6:O12)</f>
        <v>0</v>
      </c>
      <c r="O13" s="307"/>
      <c r="P13" s="51"/>
      <c r="Q13" s="283"/>
      <c r="R13" s="283"/>
      <c r="S13" s="51"/>
      <c r="T13" s="52"/>
    </row>
    <row r="14" spans="1:33" s="3" customFormat="1" ht="24.75" customHeight="1" x14ac:dyDescent="0.25">
      <c r="A14" s="2"/>
      <c r="B14" s="2"/>
      <c r="C14" s="2"/>
      <c r="D14" s="54"/>
      <c r="E14" s="2"/>
      <c r="F14" s="2"/>
      <c r="G14" s="2"/>
      <c r="H14" s="2"/>
      <c r="I14" s="2"/>
      <c r="J14" s="54"/>
      <c r="K14" s="2"/>
      <c r="L14" s="2"/>
      <c r="M14" s="2"/>
      <c r="N14" s="2"/>
      <c r="O14" s="2"/>
      <c r="P14" s="2"/>
      <c r="Q14" s="1" t="s">
        <v>116</v>
      </c>
      <c r="R14" s="2"/>
      <c r="S14" s="55"/>
      <c r="T14" s="2"/>
      <c r="U14" s="2"/>
    </row>
    <row r="15" spans="1:33" s="3" customFormat="1" ht="7.5" customHeight="1" thickBo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56"/>
      <c r="M15" s="56"/>
      <c r="N15" s="56"/>
      <c r="O15" s="56"/>
      <c r="P15" s="2"/>
      <c r="Q15" s="2"/>
      <c r="R15" s="2"/>
      <c r="S15" s="2"/>
      <c r="T15" s="2"/>
      <c r="U15" s="2"/>
    </row>
    <row r="16" spans="1:33" s="3" customFormat="1" ht="26.35" customHeight="1" thickBot="1" x14ac:dyDescent="0.35">
      <c r="A16" s="2"/>
      <c r="B16" s="2"/>
      <c r="C16" s="2"/>
      <c r="D16" s="2"/>
      <c r="E16" s="57"/>
      <c r="F16" s="312" t="s">
        <v>84</v>
      </c>
      <c r="G16" s="313"/>
      <c r="H16" s="313"/>
      <c r="I16" s="313"/>
      <c r="J16" s="325"/>
      <c r="L16" s="58" t="s">
        <v>11</v>
      </c>
      <c r="M16" s="59"/>
      <c r="N16" s="60"/>
      <c r="O16" s="142"/>
      <c r="P16" s="2"/>
      <c r="Q16" s="138" t="str">
        <f>IF(AND(Q17="○",Q18="○",Q19="○"),"1,829,000",IF(OR(Q17="○",Q18="○",Q19="○"),"762,000","0"))</f>
        <v>0</v>
      </c>
      <c r="U16" s="2"/>
    </row>
    <row r="17" spans="1:34" s="3" customFormat="1" ht="26.35" customHeight="1" x14ac:dyDescent="0.3">
      <c r="A17" s="2"/>
      <c r="B17" s="2"/>
      <c r="C17" s="2"/>
      <c r="D17" s="2"/>
      <c r="E17" s="57"/>
      <c r="F17" s="335" t="s">
        <v>85</v>
      </c>
      <c r="G17" s="336"/>
      <c r="H17" s="78"/>
      <c r="I17" s="61" t="s">
        <v>88</v>
      </c>
      <c r="J17" s="81"/>
      <c r="L17" s="62" t="s">
        <v>198</v>
      </c>
      <c r="M17" s="1"/>
      <c r="N17" s="137">
        <f>N13</f>
        <v>0</v>
      </c>
      <c r="O17" s="143" t="s">
        <v>4</v>
      </c>
      <c r="P17" s="16"/>
      <c r="Q17" s="91" t="str">
        <f>IF(J17&gt;"18:30"*1,"○","×")</f>
        <v>×</v>
      </c>
      <c r="R17" s="63"/>
      <c r="U17" s="2"/>
    </row>
    <row r="18" spans="1:34" s="3" customFormat="1" ht="26.35" customHeight="1" x14ac:dyDescent="0.3">
      <c r="A18" s="2"/>
      <c r="B18" s="2"/>
      <c r="C18" s="2"/>
      <c r="D18" s="2"/>
      <c r="E18" s="57"/>
      <c r="F18" s="337" t="s">
        <v>86</v>
      </c>
      <c r="G18" s="338"/>
      <c r="H18" s="79"/>
      <c r="I18" s="64" t="s">
        <v>88</v>
      </c>
      <c r="J18" s="82"/>
      <c r="L18" s="62" t="s">
        <v>120</v>
      </c>
      <c r="M18" s="1"/>
      <c r="N18" s="141"/>
      <c r="O18" s="143" t="s">
        <v>4</v>
      </c>
      <c r="P18" s="16"/>
      <c r="Q18" s="65" t="str">
        <f>IF(R18&gt;="8:00"*1,"○","×")</f>
        <v>×</v>
      </c>
      <c r="R18" s="66">
        <f>J18-H18</f>
        <v>0</v>
      </c>
      <c r="S18" s="2"/>
      <c r="T18" s="2"/>
      <c r="U18" s="2"/>
    </row>
    <row r="19" spans="1:34" s="3" customFormat="1" ht="26.35" customHeight="1" thickBot="1" x14ac:dyDescent="0.35">
      <c r="A19" s="2"/>
      <c r="B19" s="2"/>
      <c r="C19" s="2"/>
      <c r="D19" s="2"/>
      <c r="E19" s="57"/>
      <c r="F19" s="323" t="s">
        <v>87</v>
      </c>
      <c r="G19" s="324"/>
      <c r="H19" s="80"/>
      <c r="I19" s="67" t="s">
        <v>88</v>
      </c>
      <c r="J19" s="83"/>
      <c r="L19" s="68"/>
      <c r="M19" s="1"/>
      <c r="O19" s="157"/>
      <c r="Q19" s="69" t="str">
        <f>IF(R19&gt;="8:00"*1,"○","×")</f>
        <v>×</v>
      </c>
      <c r="R19" s="70">
        <f>J19-H19</f>
        <v>0</v>
      </c>
      <c r="S19" s="71"/>
      <c r="T19" s="8"/>
      <c r="U19" s="2"/>
    </row>
    <row r="20" spans="1:34" s="3" customFormat="1" ht="30" customHeight="1" thickBot="1" x14ac:dyDescent="0.4">
      <c r="A20" s="2"/>
      <c r="B20" s="9"/>
      <c r="C20" s="278"/>
      <c r="D20" s="278"/>
      <c r="E20" s="278"/>
      <c r="F20" s="118"/>
      <c r="G20" s="118"/>
      <c r="H20" s="118"/>
      <c r="I20" s="118"/>
      <c r="J20" s="43"/>
      <c r="K20" s="1"/>
      <c r="L20" s="72" t="s">
        <v>36</v>
      </c>
      <c r="M20" s="1"/>
      <c r="N20" s="105">
        <f>MIN(N17,N18)</f>
        <v>0</v>
      </c>
      <c r="O20" s="158" t="s">
        <v>78</v>
      </c>
      <c r="P20" s="20"/>
      <c r="Q20" s="16"/>
      <c r="R20" s="73"/>
      <c r="T20" s="8"/>
      <c r="U20" s="2"/>
      <c r="V20" s="74"/>
    </row>
    <row r="21" spans="1:34" s="3" customFormat="1" ht="7.9" customHeight="1" x14ac:dyDescent="0.25">
      <c r="A21" s="2"/>
      <c r="B21" s="9"/>
      <c r="C21" s="118"/>
      <c r="D21" s="118"/>
      <c r="E21" s="118"/>
      <c r="F21" s="118"/>
      <c r="G21" s="118"/>
      <c r="H21" s="118"/>
      <c r="I21" s="118"/>
      <c r="J21" s="1"/>
      <c r="K21" s="1"/>
      <c r="L21" s="75"/>
      <c r="M21" s="76"/>
      <c r="N21" s="77"/>
      <c r="O21" s="148"/>
      <c r="P21" s="16"/>
      <c r="Q21" s="16"/>
      <c r="R21" s="16"/>
      <c r="S21" s="8"/>
      <c r="T21" s="8"/>
      <c r="U21" s="2"/>
    </row>
    <row r="22" spans="1:34" s="3" customFormat="1" ht="26.35" customHeight="1" x14ac:dyDescent="0.25">
      <c r="A22" s="2"/>
      <c r="B22" s="9"/>
      <c r="C22" s="279"/>
      <c r="D22" s="279"/>
      <c r="E22" s="279"/>
      <c r="F22" s="14"/>
      <c r="G22" s="14"/>
      <c r="H22" s="14"/>
      <c r="I22" s="14"/>
      <c r="J22" s="18"/>
      <c r="K22" s="18"/>
      <c r="L22" s="18"/>
      <c r="M22" s="18"/>
      <c r="N22" s="2"/>
      <c r="O22" s="2"/>
      <c r="P22" s="16"/>
      <c r="Q22" s="136">
        <v>1829000</v>
      </c>
      <c r="R22" s="16"/>
      <c r="S22" s="16"/>
      <c r="T22" s="16"/>
      <c r="U22" s="2"/>
    </row>
    <row r="23" spans="1:34" s="3" customFormat="1" ht="26.35" customHeight="1" x14ac:dyDescent="0.3">
      <c r="A23" s="2"/>
      <c r="B23" s="9"/>
      <c r="C23" s="279"/>
      <c r="D23" s="279"/>
      <c r="E23" s="279"/>
      <c r="F23" s="14"/>
      <c r="G23" s="14"/>
      <c r="H23" s="14"/>
      <c r="I23" s="14"/>
      <c r="J23" s="1"/>
      <c r="K23" s="1"/>
      <c r="L23" s="1"/>
      <c r="M23" s="1"/>
      <c r="N23" s="2"/>
      <c r="O23" s="2"/>
      <c r="P23" s="16"/>
      <c r="Q23" s="136">
        <v>762000</v>
      </c>
      <c r="R23" s="16"/>
      <c r="S23" s="15"/>
      <c r="T23" s="8"/>
      <c r="U23" s="5"/>
    </row>
    <row r="24" spans="1:34" s="3" customFormat="1" ht="26.35" customHeight="1" x14ac:dyDescent="0.3">
      <c r="A24" s="2"/>
      <c r="B24" s="9"/>
      <c r="C24" s="280"/>
      <c r="D24" s="280"/>
      <c r="E24" s="280"/>
      <c r="J24" s="1"/>
      <c r="K24" s="1"/>
      <c r="L24" s="1"/>
      <c r="M24" s="1"/>
      <c r="N24" s="2"/>
      <c r="O24" s="2"/>
      <c r="P24" s="16"/>
      <c r="Q24" s="16"/>
      <c r="R24" s="16"/>
      <c r="S24" s="15"/>
      <c r="T24" s="8"/>
      <c r="U24" s="5"/>
    </row>
    <row r="25" spans="1:34" s="3" customFormat="1" ht="26.35" customHeight="1" x14ac:dyDescent="0.3">
      <c r="A25" s="2"/>
      <c r="B25" s="9"/>
      <c r="J25" s="1"/>
      <c r="K25" s="1"/>
      <c r="L25" s="1"/>
      <c r="M25" s="1"/>
      <c r="N25" s="2"/>
      <c r="O25" s="2"/>
      <c r="P25" s="281"/>
      <c r="Q25" s="282"/>
      <c r="R25" s="17"/>
      <c r="S25" s="15"/>
      <c r="T25" s="8"/>
      <c r="U25" s="5"/>
    </row>
    <row r="26" spans="1:34" s="3" customFormat="1" ht="9.75" customHeight="1" x14ac:dyDescent="0.3">
      <c r="A26" s="2"/>
      <c r="B26" s="9"/>
      <c r="J26" s="1"/>
      <c r="K26" s="1"/>
      <c r="L26" s="1"/>
      <c r="M26" s="1"/>
      <c r="N26" s="2"/>
      <c r="O26" s="2"/>
      <c r="P26" s="19"/>
      <c r="Q26" s="20"/>
      <c r="R26" s="17"/>
      <c r="S26" s="15"/>
      <c r="T26" s="8"/>
      <c r="U26" s="5"/>
    </row>
    <row r="27" spans="1:34" s="3" customFormat="1" ht="10.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AH27" s="2"/>
    </row>
    <row r="28" spans="1:34" s="3" customFormat="1" ht="25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AC28" s="10" t="s">
        <v>13</v>
      </c>
      <c r="AD28" s="10" t="s">
        <v>14</v>
      </c>
      <c r="AE28" s="10" t="s">
        <v>15</v>
      </c>
    </row>
    <row r="29" spans="1:34" s="3" customFormat="1" ht="30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AC29" s="10" t="s">
        <v>16</v>
      </c>
      <c r="AD29" s="11" t="s">
        <v>1</v>
      </c>
      <c r="AE29" s="12" t="s">
        <v>17</v>
      </c>
    </row>
    <row r="30" spans="1:34" s="3" customFormat="1" ht="30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AC30" s="10" t="s">
        <v>18</v>
      </c>
      <c r="AD30" s="11" t="s">
        <v>19</v>
      </c>
      <c r="AE30" s="12" t="s">
        <v>20</v>
      </c>
    </row>
    <row r="31" spans="1:34" s="3" customFormat="1" ht="49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AC31" s="10" t="s">
        <v>21</v>
      </c>
      <c r="AD31" s="11" t="s">
        <v>2</v>
      </c>
      <c r="AE31" s="12" t="s">
        <v>22</v>
      </c>
    </row>
    <row r="32" spans="1:34" s="3" customFormat="1" ht="30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AC32" s="10" t="s">
        <v>23</v>
      </c>
      <c r="AD32" s="13" t="s">
        <v>24</v>
      </c>
      <c r="AE32" s="10" t="s">
        <v>25</v>
      </c>
    </row>
    <row r="33" spans="1:31" s="3" customFormat="1" ht="25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AC33" s="4" t="s">
        <v>26</v>
      </c>
      <c r="AD33" s="6"/>
      <c r="AE33" s="6"/>
    </row>
  </sheetData>
  <sheetProtection algorithmName="SHA-512" hashValue="COj7+jfRuNuYDCJ08VNvU4LyGuEnc/6MplINbJop/1LpT4SHU+hAOV5XHrWdb6ue5mq9bnYTpk3NRVhgE0uQVw==" saltValue="o5laA9yLB7E5U2puy3v0AQ==" spinCount="100000" sheet="1" formatCells="0"/>
  <mergeCells count="56">
    <mergeCell ref="B11:C11"/>
    <mergeCell ref="F10:G10"/>
    <mergeCell ref="F11:G11"/>
    <mergeCell ref="H10:K10"/>
    <mergeCell ref="H11:K11"/>
    <mergeCell ref="C2:E2"/>
    <mergeCell ref="A4:A5"/>
    <mergeCell ref="B4:C5"/>
    <mergeCell ref="D4:D5"/>
    <mergeCell ref="E4:E5"/>
    <mergeCell ref="B6:C6"/>
    <mergeCell ref="F6:G6"/>
    <mergeCell ref="H6:K6"/>
    <mergeCell ref="N6:O6"/>
    <mergeCell ref="Q6:R6"/>
    <mergeCell ref="N4:O5"/>
    <mergeCell ref="Q4:R5"/>
    <mergeCell ref="S4:S5"/>
    <mergeCell ref="F5:G5"/>
    <mergeCell ref="H5:K5"/>
    <mergeCell ref="F4:M4"/>
    <mergeCell ref="B8:C8"/>
    <mergeCell ref="F8:G8"/>
    <mergeCell ref="H8:K8"/>
    <mergeCell ref="N8:O8"/>
    <mergeCell ref="Q8:R8"/>
    <mergeCell ref="B7:C7"/>
    <mergeCell ref="F7:G7"/>
    <mergeCell ref="H7:K7"/>
    <mergeCell ref="N7:O7"/>
    <mergeCell ref="Q7:R7"/>
    <mergeCell ref="A13:C13"/>
    <mergeCell ref="D13:M13"/>
    <mergeCell ref="N13:O13"/>
    <mergeCell ref="Q13:R13"/>
    <mergeCell ref="B9:C9"/>
    <mergeCell ref="F9:G9"/>
    <mergeCell ref="H9:K9"/>
    <mergeCell ref="N9:O9"/>
    <mergeCell ref="N10:O10"/>
    <mergeCell ref="N11:O11"/>
    <mergeCell ref="B12:C12"/>
    <mergeCell ref="F12:G12"/>
    <mergeCell ref="H12:K12"/>
    <mergeCell ref="N12:O12"/>
    <mergeCell ref="Q12:R12"/>
    <mergeCell ref="B10:C10"/>
    <mergeCell ref="C23:E23"/>
    <mergeCell ref="C24:E24"/>
    <mergeCell ref="P25:Q25"/>
    <mergeCell ref="F16:J16"/>
    <mergeCell ref="F17:G17"/>
    <mergeCell ref="F18:G18"/>
    <mergeCell ref="F19:G19"/>
    <mergeCell ref="C20:E20"/>
    <mergeCell ref="C22:E22"/>
  </mergeCells>
  <phoneticPr fontId="4"/>
  <dataValidations count="2">
    <dataValidation imeMode="disabled" allowBlank="1" showInputMessage="1" showErrorMessage="1" sqref="S19 Q6:R12" xr:uid="{E3850545-8FD0-4D08-93CC-09DD865790F0}"/>
    <dataValidation type="list" allowBlank="1" showInputMessage="1" showErrorMessage="1" sqref="N18" xr:uid="{F104E353-73AA-4721-8B2A-DEE1FDF9732C}">
      <formula1>$Q$22:$Q$23</formula1>
    </dataValidation>
  </dataValidations>
  <printOptions horizontalCentered="1"/>
  <pageMargins left="0.51181102362204722" right="0.31496062992125984" top="0.55118110236220474" bottom="0" header="0.31496062992125984" footer="0.31496062992125984"/>
  <pageSetup paperSize="9" scale="81" orientation="landscape" r:id="rId1"/>
  <headerFooter>
    <oddHeader>&amp;L&amp;9（様式6）</oddHeader>
  </headerFooter>
  <rowBreaks count="1" manualBreakCount="1">
    <brk id="29" max="16383" man="1"/>
  </rowBreaks>
  <ignoredErrors>
    <ignoredError sqref="A7:A12" unlockedFormula="1"/>
  </ignoredError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6E620-EAE6-4AC2-931C-F1EB051E5B40}">
  <sheetPr>
    <tabColor rgb="FFFFFFCC"/>
    <pageSetUpPr fitToPage="1"/>
  </sheetPr>
  <dimension ref="A1:AB28"/>
  <sheetViews>
    <sheetView showZeros="0" view="pageBreakPreview" zoomScale="92" zoomScaleNormal="85" zoomScaleSheetLayoutView="92" workbookViewId="0">
      <selection activeCell="E7" sqref="E7"/>
    </sheetView>
  </sheetViews>
  <sheetFormatPr defaultColWidth="9" defaultRowHeight="25.5" customHeight="1" x14ac:dyDescent="0.25"/>
  <cols>
    <col min="1" max="1" width="4.86328125" style="2" customWidth="1"/>
    <col min="2" max="2" width="5.06640625" style="2" customWidth="1"/>
    <col min="3" max="3" width="12.3984375" style="2" customWidth="1"/>
    <col min="4" max="4" width="11.33203125" style="2" customWidth="1"/>
    <col min="5" max="5" width="6.86328125" style="2" customWidth="1"/>
    <col min="6" max="6" width="7.6640625" style="2" customWidth="1"/>
    <col min="7" max="7" width="15.59765625" style="2" customWidth="1"/>
    <col min="8" max="8" width="6" style="2" customWidth="1"/>
    <col min="9" max="9" width="18.1328125" style="2" customWidth="1"/>
    <col min="10" max="11" width="22.86328125" style="2" customWidth="1"/>
    <col min="12" max="14" width="14.9296875" style="2" customWidth="1"/>
    <col min="15" max="15" width="3.19921875" style="2" customWidth="1"/>
    <col min="16" max="16" width="9" style="2"/>
    <col min="17" max="17" width="7.3984375" style="3" customWidth="1"/>
    <col min="18" max="18" width="9.265625" style="3" customWidth="1"/>
    <col min="19" max="19" width="9.33203125" style="3" customWidth="1"/>
    <col min="20" max="20" width="7.3984375" style="3" customWidth="1"/>
    <col min="21" max="21" width="10.46484375" style="3" customWidth="1"/>
    <col min="22" max="23" width="7.3984375" style="3" customWidth="1"/>
    <col min="24" max="24" width="9.73046875" style="3" customWidth="1"/>
    <col min="25" max="25" width="43" style="3" customWidth="1"/>
    <col min="26" max="26" width="25.86328125" style="3" customWidth="1"/>
    <col min="27" max="27" width="7.3984375" style="3" customWidth="1"/>
    <col min="28" max="28" width="9" style="3"/>
    <col min="29" max="16384" width="9" style="2"/>
  </cols>
  <sheetData>
    <row r="1" spans="1:28" ht="25.5" customHeight="1" x14ac:dyDescent="0.25">
      <c r="A1" s="37" t="s">
        <v>32</v>
      </c>
      <c r="B1" s="38">
        <f>'支援員等賃金改善費加算（様式6）'!B1</f>
        <v>0</v>
      </c>
      <c r="C1" s="39" t="s">
        <v>194</v>
      </c>
    </row>
    <row r="2" spans="1:28" s="1" customFormat="1" ht="25.5" customHeight="1" x14ac:dyDescent="0.25">
      <c r="A2" s="40" t="s">
        <v>5</v>
      </c>
      <c r="B2" s="40"/>
      <c r="C2" s="310">
        <f>'実績報告書（様式5）'!C3</f>
        <v>0</v>
      </c>
      <c r="D2" s="310"/>
      <c r="E2" s="310"/>
      <c r="F2" s="310"/>
      <c r="G2" s="84" t="s">
        <v>6</v>
      </c>
      <c r="H2" s="85">
        <v>3</v>
      </c>
      <c r="I2" s="86"/>
      <c r="J2" s="87"/>
      <c r="O2" s="4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23.25" customHeight="1" thickBot="1" x14ac:dyDescent="0.3">
      <c r="D3" s="385"/>
      <c r="E3" s="385"/>
      <c r="F3" s="385"/>
      <c r="G3" s="385"/>
      <c r="H3" s="46"/>
      <c r="I3" s="46"/>
      <c r="L3" s="88"/>
      <c r="M3" s="88"/>
      <c r="N3" s="89" t="s">
        <v>7</v>
      </c>
      <c r="O3" s="49"/>
    </row>
    <row r="4" spans="1:28" ht="26.35" customHeight="1" x14ac:dyDescent="0.25">
      <c r="A4" s="326" t="s">
        <v>0</v>
      </c>
      <c r="B4" s="327" t="s">
        <v>8</v>
      </c>
      <c r="C4" s="328"/>
      <c r="D4" s="377" t="s">
        <v>30</v>
      </c>
      <c r="E4" s="379" t="s">
        <v>9</v>
      </c>
      <c r="F4" s="381" t="s">
        <v>191</v>
      </c>
      <c r="G4" s="382"/>
      <c r="H4" s="382"/>
      <c r="I4" s="382"/>
      <c r="J4" s="382"/>
      <c r="K4" s="383"/>
      <c r="L4" s="317" t="s">
        <v>79</v>
      </c>
      <c r="M4" s="375" t="s">
        <v>190</v>
      </c>
      <c r="N4" s="373" t="s">
        <v>80</v>
      </c>
      <c r="O4" s="49"/>
    </row>
    <row r="5" spans="1:28" ht="26.35" customHeight="1" x14ac:dyDescent="0.25">
      <c r="A5" s="326"/>
      <c r="B5" s="329"/>
      <c r="C5" s="330"/>
      <c r="D5" s="378"/>
      <c r="E5" s="330"/>
      <c r="F5" s="312" t="s">
        <v>33</v>
      </c>
      <c r="G5" s="380"/>
      <c r="H5" s="384" t="s">
        <v>34</v>
      </c>
      <c r="I5" s="380"/>
      <c r="J5" s="90" t="s">
        <v>35</v>
      </c>
      <c r="K5" s="97" t="s">
        <v>112</v>
      </c>
      <c r="L5" s="319"/>
      <c r="M5" s="376"/>
      <c r="N5" s="374"/>
      <c r="O5" s="49"/>
    </row>
    <row r="6" spans="1:28" ht="48.85" customHeight="1" x14ac:dyDescent="0.25">
      <c r="A6" s="50">
        <v>1</v>
      </c>
      <c r="B6" s="291"/>
      <c r="C6" s="292"/>
      <c r="D6" s="139"/>
      <c r="E6" s="22"/>
      <c r="F6" s="367"/>
      <c r="G6" s="368"/>
      <c r="H6" s="371"/>
      <c r="I6" s="368"/>
      <c r="J6" s="101"/>
      <c r="K6" s="102"/>
      <c r="L6" s="152" t="str">
        <f t="shared" ref="L6:L12" si="0">IFERROR(INT(VLOOKUP(D6,$R$6:$S$12,2,FALSE)*E6/12),"")</f>
        <v/>
      </c>
      <c r="M6" s="108"/>
      <c r="N6" s="123">
        <f t="shared" ref="N6:N12" si="1">MIN(L6,M6)</f>
        <v>0</v>
      </c>
      <c r="O6" s="52"/>
      <c r="R6" s="2" t="s">
        <v>27</v>
      </c>
      <c r="S6" s="53">
        <v>131000</v>
      </c>
      <c r="U6" s="53">
        <v>1829000</v>
      </c>
    </row>
    <row r="7" spans="1:28" ht="48.85" customHeight="1" x14ac:dyDescent="0.25">
      <c r="A7" s="96">
        <f>A6+1</f>
        <v>2</v>
      </c>
      <c r="B7" s="366"/>
      <c r="C7" s="366"/>
      <c r="D7" s="140"/>
      <c r="E7" s="23"/>
      <c r="F7" s="367"/>
      <c r="G7" s="368"/>
      <c r="H7" s="371"/>
      <c r="I7" s="368"/>
      <c r="J7" s="101"/>
      <c r="K7" s="102"/>
      <c r="L7" s="152" t="str">
        <f t="shared" si="0"/>
        <v/>
      </c>
      <c r="M7" s="108">
        <v>0</v>
      </c>
      <c r="N7" s="123">
        <f t="shared" si="1"/>
        <v>0</v>
      </c>
      <c r="O7" s="52"/>
      <c r="R7" s="3" t="s">
        <v>28</v>
      </c>
      <c r="S7" s="53">
        <v>263000</v>
      </c>
      <c r="U7" s="53">
        <v>762000</v>
      </c>
    </row>
    <row r="8" spans="1:28" ht="48.85" customHeight="1" x14ac:dyDescent="0.25">
      <c r="A8" s="91">
        <f t="shared" ref="A8:A9" si="2">A7+1</f>
        <v>3</v>
      </c>
      <c r="B8" s="366"/>
      <c r="C8" s="366"/>
      <c r="D8" s="140"/>
      <c r="E8" s="23"/>
      <c r="F8" s="367"/>
      <c r="G8" s="368"/>
      <c r="H8" s="371"/>
      <c r="I8" s="368"/>
      <c r="J8" s="101"/>
      <c r="K8" s="102"/>
      <c r="L8" s="152" t="str">
        <f t="shared" si="0"/>
        <v/>
      </c>
      <c r="M8" s="108">
        <v>0</v>
      </c>
      <c r="N8" s="123">
        <f t="shared" si="1"/>
        <v>0</v>
      </c>
      <c r="O8" s="52"/>
      <c r="R8" s="3" t="s">
        <v>29</v>
      </c>
      <c r="S8" s="53">
        <v>394000</v>
      </c>
      <c r="U8" s="53">
        <v>919000</v>
      </c>
    </row>
    <row r="9" spans="1:28" ht="48.85" customHeight="1" x14ac:dyDescent="0.25">
      <c r="A9" s="91">
        <f t="shared" si="2"/>
        <v>4</v>
      </c>
      <c r="B9" s="366"/>
      <c r="C9" s="366"/>
      <c r="D9" s="140"/>
      <c r="E9" s="23"/>
      <c r="F9" s="367"/>
      <c r="G9" s="368"/>
      <c r="H9" s="371"/>
      <c r="I9" s="368"/>
      <c r="J9" s="101"/>
      <c r="K9" s="102"/>
      <c r="L9" s="152" t="str">
        <f t="shared" si="0"/>
        <v/>
      </c>
      <c r="M9" s="108">
        <v>0</v>
      </c>
      <c r="N9" s="123">
        <f t="shared" si="1"/>
        <v>0</v>
      </c>
      <c r="O9" s="52"/>
      <c r="R9" s="3" t="s">
        <v>23</v>
      </c>
    </row>
    <row r="10" spans="1:28" ht="48.85" customHeight="1" x14ac:dyDescent="0.25">
      <c r="A10" s="92">
        <v>5</v>
      </c>
      <c r="B10" s="289"/>
      <c r="C10" s="290"/>
      <c r="D10" s="139"/>
      <c r="E10" s="22"/>
      <c r="F10" s="367"/>
      <c r="G10" s="368"/>
      <c r="H10" s="371"/>
      <c r="I10" s="368"/>
      <c r="J10" s="159"/>
      <c r="K10" s="104"/>
      <c r="L10" s="152" t="str">
        <f t="shared" si="0"/>
        <v/>
      </c>
      <c r="M10" s="108">
        <v>0</v>
      </c>
      <c r="N10" s="123">
        <f t="shared" si="1"/>
        <v>0</v>
      </c>
      <c r="O10" s="52"/>
    </row>
    <row r="11" spans="1:28" ht="48.85" customHeight="1" x14ac:dyDescent="0.25">
      <c r="A11" s="96">
        <v>6</v>
      </c>
      <c r="B11" s="289"/>
      <c r="C11" s="290"/>
      <c r="D11" s="139"/>
      <c r="E11" s="22"/>
      <c r="F11" s="367"/>
      <c r="G11" s="368"/>
      <c r="H11" s="371"/>
      <c r="I11" s="368"/>
      <c r="J11" s="159"/>
      <c r="K11" s="104"/>
      <c r="L11" s="152" t="str">
        <f t="shared" si="0"/>
        <v/>
      </c>
      <c r="M11" s="108">
        <v>0</v>
      </c>
      <c r="N11" s="123">
        <f t="shared" si="1"/>
        <v>0</v>
      </c>
      <c r="O11" s="52"/>
    </row>
    <row r="12" spans="1:28" ht="48.85" customHeight="1" thickBot="1" x14ac:dyDescent="0.3">
      <c r="A12" s="92">
        <v>7</v>
      </c>
      <c r="B12" s="291"/>
      <c r="C12" s="292"/>
      <c r="D12" s="139"/>
      <c r="E12" s="22"/>
      <c r="F12" s="369"/>
      <c r="G12" s="370"/>
      <c r="H12" s="372"/>
      <c r="I12" s="370"/>
      <c r="J12" s="103"/>
      <c r="K12" s="104"/>
      <c r="L12" s="152" t="str">
        <f t="shared" si="0"/>
        <v/>
      </c>
      <c r="M12" s="108">
        <v>0</v>
      </c>
      <c r="N12" s="123">
        <f t="shared" si="1"/>
        <v>0</v>
      </c>
      <c r="O12" s="52"/>
    </row>
    <row r="13" spans="1:28" ht="48.85" customHeight="1" thickBot="1" x14ac:dyDescent="0.3">
      <c r="A13" s="286" t="s">
        <v>10</v>
      </c>
      <c r="B13" s="287"/>
      <c r="C13" s="288"/>
      <c r="D13" s="295"/>
      <c r="E13" s="296"/>
      <c r="F13" s="296"/>
      <c r="G13" s="296"/>
      <c r="H13" s="296"/>
      <c r="I13" s="296"/>
      <c r="J13" s="296"/>
      <c r="K13" s="297"/>
      <c r="L13" s="125">
        <f>SUM(L6:L12)</f>
        <v>0</v>
      </c>
      <c r="M13" s="109">
        <f>SUM(M6:M12)</f>
        <v>0</v>
      </c>
      <c r="N13" s="126">
        <f>SUM(N6:N12)</f>
        <v>0</v>
      </c>
      <c r="O13" s="52"/>
    </row>
    <row r="14" spans="1:28" s="3" customFormat="1" ht="31.9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56"/>
      <c r="L14" s="56"/>
      <c r="M14" s="56"/>
      <c r="N14" s="56"/>
      <c r="O14" s="2"/>
      <c r="P14" s="2"/>
    </row>
    <row r="15" spans="1:28" s="3" customFormat="1" ht="10.1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112"/>
      <c r="K15" s="60"/>
      <c r="L15" s="60"/>
      <c r="M15" s="60"/>
      <c r="N15" s="142"/>
      <c r="O15" s="2"/>
      <c r="P15" s="2"/>
    </row>
    <row r="16" spans="1:28" s="3" customFormat="1" ht="26.35" customHeight="1" x14ac:dyDescent="0.25">
      <c r="A16" s="2"/>
      <c r="B16" s="9"/>
      <c r="C16" s="279"/>
      <c r="D16" s="279"/>
      <c r="E16" s="279"/>
      <c r="F16" s="279"/>
      <c r="G16" s="279"/>
      <c r="H16" s="14"/>
      <c r="I16" s="14"/>
      <c r="J16" s="72" t="s">
        <v>12</v>
      </c>
      <c r="K16" s="18"/>
      <c r="L16" s="2"/>
      <c r="M16" s="16"/>
      <c r="N16" s="143"/>
      <c r="O16" s="16"/>
      <c r="P16" s="2"/>
    </row>
    <row r="17" spans="1:26" s="3" customFormat="1" ht="26.35" customHeight="1" x14ac:dyDescent="0.3">
      <c r="A17" s="2"/>
      <c r="B17" s="9"/>
      <c r="C17" s="279"/>
      <c r="D17" s="279"/>
      <c r="E17" s="279"/>
      <c r="F17" s="279"/>
      <c r="G17" s="279"/>
      <c r="H17" s="14"/>
      <c r="I17" s="14"/>
      <c r="J17" s="62" t="s">
        <v>81</v>
      </c>
      <c r="K17" s="1"/>
      <c r="L17" s="2"/>
      <c r="M17" s="106">
        <f>MIN(L13,U8)</f>
        <v>0</v>
      </c>
      <c r="N17" s="145" t="s">
        <v>4</v>
      </c>
      <c r="P17" s="5"/>
    </row>
    <row r="18" spans="1:26" s="3" customFormat="1" ht="26.35" customHeight="1" x14ac:dyDescent="0.3">
      <c r="A18" s="2"/>
      <c r="B18" s="9"/>
      <c r="C18" s="280"/>
      <c r="D18" s="280"/>
      <c r="E18" s="280"/>
      <c r="F18" s="280"/>
      <c r="G18" s="280"/>
      <c r="J18" s="62" t="s">
        <v>82</v>
      </c>
      <c r="K18" s="1"/>
      <c r="L18" s="2"/>
      <c r="M18" s="107">
        <f>N13</f>
        <v>0</v>
      </c>
      <c r="N18" s="145" t="s">
        <v>4</v>
      </c>
      <c r="P18" s="5"/>
    </row>
    <row r="19" spans="1:26" s="3" customFormat="1" ht="18" customHeight="1" thickBot="1" x14ac:dyDescent="0.35">
      <c r="A19" s="2"/>
      <c r="B19" s="9"/>
      <c r="J19" s="110"/>
      <c r="K19" s="1"/>
      <c r="L19" s="2"/>
      <c r="M19" s="94"/>
      <c r="N19" s="146"/>
      <c r="O19" s="8"/>
      <c r="P19" s="5"/>
    </row>
    <row r="20" spans="1:26" s="3" customFormat="1" ht="26.35" customHeight="1" thickBot="1" x14ac:dyDescent="0.4">
      <c r="A20" s="2"/>
      <c r="B20" s="9"/>
      <c r="J20" s="72" t="s">
        <v>38</v>
      </c>
      <c r="K20" s="1"/>
      <c r="L20" s="2"/>
      <c r="M20" s="105">
        <f>MIN(M17,M18)</f>
        <v>0</v>
      </c>
      <c r="N20" s="147" t="s">
        <v>83</v>
      </c>
      <c r="O20" s="8"/>
      <c r="P20" s="5"/>
    </row>
    <row r="21" spans="1:26" s="3" customFormat="1" ht="10.9" customHeight="1" x14ac:dyDescent="0.25">
      <c r="A21" s="2"/>
      <c r="B21" s="9"/>
      <c r="J21" s="111"/>
      <c r="K21" s="76"/>
      <c r="L21" s="56"/>
      <c r="M21" s="95"/>
      <c r="N21" s="148"/>
      <c r="O21" s="8"/>
      <c r="P21" s="5"/>
    </row>
    <row r="22" spans="1:26" ht="17.649999999999999" customHeight="1" x14ac:dyDescent="0.25"/>
    <row r="23" spans="1:26" s="3" customFormat="1" ht="25.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X23" s="10" t="s">
        <v>13</v>
      </c>
      <c r="Y23" s="10" t="s">
        <v>14</v>
      </c>
      <c r="Z23" s="10" t="s">
        <v>15</v>
      </c>
    </row>
    <row r="24" spans="1:26" s="3" customFormat="1" ht="30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X24" s="10" t="s">
        <v>16</v>
      </c>
      <c r="Y24" s="11" t="s">
        <v>1</v>
      </c>
      <c r="Z24" s="12" t="s">
        <v>17</v>
      </c>
    </row>
    <row r="25" spans="1:26" s="3" customFormat="1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X25" s="10" t="s">
        <v>18</v>
      </c>
      <c r="Y25" s="11" t="s">
        <v>19</v>
      </c>
      <c r="Z25" s="12" t="s">
        <v>20</v>
      </c>
    </row>
    <row r="26" spans="1:26" s="3" customFormat="1" ht="49.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X26" s="10" t="s">
        <v>21</v>
      </c>
      <c r="Y26" s="11" t="s">
        <v>2</v>
      </c>
      <c r="Z26" s="12" t="s">
        <v>22</v>
      </c>
    </row>
    <row r="27" spans="1:26" s="3" customFormat="1" ht="30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X27" s="10" t="s">
        <v>23</v>
      </c>
      <c r="Y27" s="13" t="s">
        <v>24</v>
      </c>
      <c r="Z27" s="10" t="s">
        <v>25</v>
      </c>
    </row>
    <row r="28" spans="1:26" s="3" customFormat="1" ht="25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X28" s="156" t="s">
        <v>117</v>
      </c>
      <c r="Y28" s="6"/>
      <c r="Z28" s="6"/>
    </row>
  </sheetData>
  <sheetProtection algorithmName="SHA-512" hashValue="CZtUzJZem3yuayvSPDE2igEaXaOw3nNRq7kVXSWd+g6XgG2U/pG5HhINIqsrAAqmxZmJPR3Bu2O5ITDBwL654Q==" saltValue="+N9goTzCZ4L7PfS/TQF11A==" spinCount="100000" sheet="1" formatCells="0"/>
  <mergeCells count="38">
    <mergeCell ref="C18:G18"/>
    <mergeCell ref="A13:C13"/>
    <mergeCell ref="D13:K13"/>
    <mergeCell ref="C16:G16"/>
    <mergeCell ref="C17:G17"/>
    <mergeCell ref="B12:C12"/>
    <mergeCell ref="F12:G12"/>
    <mergeCell ref="H12:I12"/>
    <mergeCell ref="B9:C9"/>
    <mergeCell ref="F9:G9"/>
    <mergeCell ref="H9:I9"/>
    <mergeCell ref="B10:C10"/>
    <mergeCell ref="B11:C11"/>
    <mergeCell ref="F10:G10"/>
    <mergeCell ref="F11:G11"/>
    <mergeCell ref="H10:I10"/>
    <mergeCell ref="H11:I11"/>
    <mergeCell ref="N4:N5"/>
    <mergeCell ref="F5:G5"/>
    <mergeCell ref="H5:I5"/>
    <mergeCell ref="B8:C8"/>
    <mergeCell ref="F8:G8"/>
    <mergeCell ref="H8:I8"/>
    <mergeCell ref="B7:C7"/>
    <mergeCell ref="F7:G7"/>
    <mergeCell ref="H7:I7"/>
    <mergeCell ref="B6:C6"/>
    <mergeCell ref="F6:G6"/>
    <mergeCell ref="H6:I6"/>
    <mergeCell ref="L4:L5"/>
    <mergeCell ref="M4:M5"/>
    <mergeCell ref="C2:F2"/>
    <mergeCell ref="D3:G3"/>
    <mergeCell ref="A4:A5"/>
    <mergeCell ref="B4:C5"/>
    <mergeCell ref="D4:D5"/>
    <mergeCell ref="E4:E5"/>
    <mergeCell ref="F4:K4"/>
  </mergeCells>
  <phoneticPr fontId="4"/>
  <dataValidations count="2">
    <dataValidation imeMode="disabled" allowBlank="1" showInputMessage="1" showErrorMessage="1" sqref="E6:F12 B1 I2 M6:M12" xr:uid="{C7FCA8DE-A832-4B73-A8CD-9B940FC92E97}"/>
    <dataValidation type="list" errorStyle="warning" allowBlank="1" showInputMessage="1" showErrorMessage="1" errorTitle="注意" error="選択肢があるセルに入力しようとしています。" sqref="D6:D12" xr:uid="{6EEC5627-D1F4-4401-B39E-E76E613FF539}">
      <formula1>$R$6:$R$9</formula1>
    </dataValidation>
  </dataValidations>
  <printOptions horizontalCentered="1"/>
  <pageMargins left="0.51181102362204722" right="0.31496062992125984" top="0.55118110236220474" bottom="0" header="0.31496062992125984" footer="0.31496062992125984"/>
  <pageSetup paperSize="9" scale="79" orientation="landscape" r:id="rId1"/>
  <headerFooter>
    <oddHeader>&amp;L&amp;9（様式7）</oddHeader>
  </headerFooter>
  <rowBreaks count="1" manualBreakCount="1">
    <brk id="2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4763E-D80F-449D-BFEC-B4A6CA4E4EC3}">
  <sheetPr>
    <tabColor theme="9" tint="0.59999389629810485"/>
    <pageSetUpPr fitToPage="1"/>
  </sheetPr>
  <dimension ref="A1:AC73"/>
  <sheetViews>
    <sheetView tabSelected="1" view="pageBreakPreview" zoomScale="88" zoomScaleNormal="70" zoomScaleSheetLayoutView="88" workbookViewId="0">
      <selection activeCell="Z6" sqref="Z6"/>
    </sheetView>
  </sheetViews>
  <sheetFormatPr defaultColWidth="5.73046875" defaultRowHeight="21" customHeight="1" x14ac:dyDescent="0.25"/>
  <cols>
    <col min="1" max="1" width="4.46484375" style="1" customWidth="1"/>
    <col min="2" max="2" width="9.59765625" style="1" customWidth="1"/>
    <col min="3" max="3" width="4.3984375" style="1" customWidth="1"/>
    <col min="4" max="4" width="9.59765625" style="1" customWidth="1"/>
    <col min="5" max="5" width="6.86328125" style="1" customWidth="1"/>
    <col min="6" max="7" width="5.1328125" style="1" customWidth="1"/>
    <col min="8" max="8" width="5.3984375" style="1" customWidth="1"/>
    <col min="9" max="13" width="5.1328125" style="1" customWidth="1"/>
    <col min="14" max="14" width="5.265625" style="1" customWidth="1"/>
    <col min="15" max="20" width="5.19921875" style="1" customWidth="1"/>
    <col min="21" max="16384" width="5.73046875" style="1"/>
  </cols>
  <sheetData>
    <row r="1" spans="1:29" ht="35.25" customHeight="1" x14ac:dyDescent="0.25">
      <c r="A1" s="266" t="s">
        <v>192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</row>
    <row r="2" spans="1:29" ht="21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 t="s">
        <v>39</v>
      </c>
      <c r="O2" s="98"/>
      <c r="P2" s="29" t="s">
        <v>40</v>
      </c>
      <c r="Q2" s="99"/>
      <c r="R2" s="29" t="s">
        <v>41</v>
      </c>
      <c r="S2" s="98"/>
      <c r="T2" s="29" t="s">
        <v>42</v>
      </c>
    </row>
    <row r="3" spans="1:29" ht="33.75" customHeight="1" x14ac:dyDescent="0.25">
      <c r="A3" s="268" t="s">
        <v>43</v>
      </c>
      <c r="B3" s="268"/>
      <c r="C3" s="389"/>
      <c r="D3" s="390"/>
      <c r="E3" s="390"/>
      <c r="F3" s="390"/>
      <c r="G3" s="390"/>
      <c r="H3" s="390"/>
      <c r="I3" s="390"/>
      <c r="J3" s="390"/>
      <c r="K3" s="390"/>
      <c r="L3" s="390"/>
      <c r="M3" s="391"/>
      <c r="N3" s="268" t="s">
        <v>44</v>
      </c>
      <c r="O3" s="268"/>
      <c r="P3" s="268"/>
      <c r="Q3" s="249"/>
      <c r="R3" s="250"/>
      <c r="S3" s="250"/>
      <c r="T3" s="251"/>
      <c r="AA3" s="1">
        <v>1</v>
      </c>
    </row>
    <row r="4" spans="1:29" ht="15.75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AA4" s="1">
        <v>2</v>
      </c>
      <c r="AC4" s="36"/>
    </row>
    <row r="5" spans="1:29" s="21" customFormat="1" ht="21" customHeight="1" x14ac:dyDescent="0.25">
      <c r="A5" s="28" t="s">
        <v>74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AA5" s="21">
        <v>3</v>
      </c>
      <c r="AC5" s="36"/>
    </row>
    <row r="6" spans="1:29" ht="24" customHeight="1" x14ac:dyDescent="0.25">
      <c r="A6" s="130" t="s">
        <v>0</v>
      </c>
      <c r="B6" s="255" t="s">
        <v>45</v>
      </c>
      <c r="C6" s="255"/>
      <c r="D6" s="255"/>
      <c r="E6" s="255"/>
      <c r="F6" s="255"/>
      <c r="G6" s="255" t="s">
        <v>46</v>
      </c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AC6" s="36"/>
    </row>
    <row r="7" spans="1:29" ht="39.85" customHeight="1" x14ac:dyDescent="0.25">
      <c r="A7" s="131">
        <v>1</v>
      </c>
      <c r="B7" s="258" t="s">
        <v>47</v>
      </c>
      <c r="C7" s="258"/>
      <c r="D7" s="258"/>
      <c r="E7" s="258"/>
      <c r="F7" s="258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AC7" s="36"/>
    </row>
    <row r="8" spans="1:29" ht="39.85" customHeight="1" x14ac:dyDescent="0.25">
      <c r="A8" s="131">
        <v>2</v>
      </c>
      <c r="B8" s="258" t="s">
        <v>48</v>
      </c>
      <c r="C8" s="258"/>
      <c r="D8" s="258"/>
      <c r="E8" s="258"/>
      <c r="F8" s="258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AC8" s="36"/>
    </row>
    <row r="9" spans="1:29" ht="39.85" customHeight="1" x14ac:dyDescent="0.25">
      <c r="A9" s="131">
        <v>3</v>
      </c>
      <c r="B9" s="258" t="s">
        <v>49</v>
      </c>
      <c r="C9" s="258"/>
      <c r="D9" s="258"/>
      <c r="E9" s="258"/>
      <c r="F9" s="258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AC9" s="36"/>
    </row>
    <row r="10" spans="1:29" ht="39.85" customHeight="1" x14ac:dyDescent="0.25">
      <c r="A10" s="131">
        <v>4</v>
      </c>
      <c r="B10" s="258" t="s">
        <v>50</v>
      </c>
      <c r="C10" s="258"/>
      <c r="D10" s="258"/>
      <c r="E10" s="258"/>
      <c r="F10" s="258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AC10" s="36"/>
    </row>
    <row r="11" spans="1:29" ht="39.85" customHeight="1" x14ac:dyDescent="0.25">
      <c r="A11" s="131">
        <v>5</v>
      </c>
      <c r="B11" s="258" t="s">
        <v>51</v>
      </c>
      <c r="C11" s="258"/>
      <c r="D11" s="258"/>
      <c r="E11" s="258"/>
      <c r="F11" s="258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AC11" s="36"/>
    </row>
    <row r="12" spans="1:29" ht="15.75" customHeight="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AC12" s="36"/>
    </row>
    <row r="13" spans="1:29" ht="24.75" customHeight="1" x14ac:dyDescent="0.25">
      <c r="A13" s="28" t="s">
        <v>75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AC13" s="36"/>
    </row>
    <row r="14" spans="1:29" ht="19.5" customHeight="1" x14ac:dyDescent="0.25">
      <c r="A14" s="260" t="s">
        <v>52</v>
      </c>
      <c r="B14" s="261"/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2"/>
      <c r="O14" s="243" t="s">
        <v>53</v>
      </c>
      <c r="P14" s="244"/>
      <c r="Q14" s="244"/>
      <c r="R14" s="244"/>
      <c r="S14" s="244"/>
      <c r="T14" s="245"/>
      <c r="AC14" s="36"/>
    </row>
    <row r="15" spans="1:29" ht="19.5" customHeight="1" x14ac:dyDescent="0.25">
      <c r="A15" s="263"/>
      <c r="B15" s="264"/>
      <c r="C15" s="264"/>
      <c r="D15" s="264"/>
      <c r="E15" s="264"/>
      <c r="F15" s="264"/>
      <c r="G15" s="264"/>
      <c r="H15" s="264"/>
      <c r="I15" s="264"/>
      <c r="J15" s="264"/>
      <c r="K15" s="264"/>
      <c r="L15" s="264"/>
      <c r="M15" s="264"/>
      <c r="N15" s="265"/>
      <c r="O15" s="243">
        <v>1</v>
      </c>
      <c r="P15" s="245"/>
      <c r="Q15" s="243">
        <v>2</v>
      </c>
      <c r="R15" s="245"/>
      <c r="S15" s="243">
        <v>3</v>
      </c>
      <c r="T15" s="245"/>
      <c r="AC15" s="36"/>
    </row>
    <row r="16" spans="1:29" ht="36" customHeight="1" x14ac:dyDescent="0.25">
      <c r="A16" s="131" t="s">
        <v>54</v>
      </c>
      <c r="B16" s="256" t="s">
        <v>55</v>
      </c>
      <c r="C16" s="257"/>
      <c r="D16" s="246" t="s">
        <v>1</v>
      </c>
      <c r="E16" s="247"/>
      <c r="F16" s="247"/>
      <c r="G16" s="247"/>
      <c r="H16" s="247"/>
      <c r="I16" s="247"/>
      <c r="J16" s="247"/>
      <c r="K16" s="247"/>
      <c r="L16" s="247"/>
      <c r="M16" s="247"/>
      <c r="N16" s="248"/>
      <c r="O16" s="26"/>
      <c r="P16" s="134" t="s">
        <v>56</v>
      </c>
      <c r="Q16" s="35"/>
      <c r="R16" s="133" t="s">
        <v>56</v>
      </c>
      <c r="S16" s="26"/>
      <c r="T16" s="132" t="s">
        <v>56</v>
      </c>
      <c r="AC16" s="36"/>
    </row>
    <row r="17" spans="1:29" ht="36" customHeight="1" x14ac:dyDescent="0.25">
      <c r="A17" s="131" t="s">
        <v>57</v>
      </c>
      <c r="B17" s="256" t="s">
        <v>91</v>
      </c>
      <c r="C17" s="257"/>
      <c r="D17" s="252" t="s">
        <v>58</v>
      </c>
      <c r="E17" s="253"/>
      <c r="F17" s="253"/>
      <c r="G17" s="253"/>
      <c r="H17" s="253"/>
      <c r="I17" s="253"/>
      <c r="J17" s="253"/>
      <c r="K17" s="253"/>
      <c r="L17" s="253"/>
      <c r="M17" s="253"/>
      <c r="N17" s="254"/>
      <c r="O17" s="34"/>
      <c r="P17" s="135" t="s">
        <v>56</v>
      </c>
      <c r="Q17" s="35"/>
      <c r="R17" s="133" t="s">
        <v>56</v>
      </c>
      <c r="S17" s="26"/>
      <c r="T17" s="132" t="s">
        <v>56</v>
      </c>
      <c r="AC17" s="36"/>
    </row>
    <row r="18" spans="1:29" ht="36" customHeight="1" x14ac:dyDescent="0.25">
      <c r="A18" s="131" t="s">
        <v>59</v>
      </c>
      <c r="B18" s="256" t="s">
        <v>92</v>
      </c>
      <c r="C18" s="257"/>
      <c r="D18" s="252" t="s">
        <v>2</v>
      </c>
      <c r="E18" s="253"/>
      <c r="F18" s="253"/>
      <c r="G18" s="253"/>
      <c r="H18" s="253"/>
      <c r="I18" s="253"/>
      <c r="J18" s="253"/>
      <c r="K18" s="253"/>
      <c r="L18" s="253"/>
      <c r="M18" s="253"/>
      <c r="N18" s="254"/>
      <c r="O18" s="34"/>
      <c r="P18" s="135" t="s">
        <v>56</v>
      </c>
      <c r="Q18" s="35"/>
      <c r="R18" s="133" t="s">
        <v>56</v>
      </c>
      <c r="S18" s="26"/>
      <c r="T18" s="132" t="s">
        <v>56</v>
      </c>
      <c r="AC18" s="36"/>
    </row>
    <row r="19" spans="1:29" ht="24.75" customHeight="1" x14ac:dyDescent="0.25">
      <c r="A19" s="243" t="s">
        <v>60</v>
      </c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5"/>
      <c r="AC19" s="36"/>
    </row>
    <row r="20" spans="1:29" ht="36.75" customHeight="1" x14ac:dyDescent="0.25">
      <c r="A20" s="131" t="s">
        <v>61</v>
      </c>
      <c r="B20" s="246" t="s">
        <v>62</v>
      </c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8"/>
      <c r="O20" s="249"/>
      <c r="P20" s="250"/>
      <c r="Q20" s="250"/>
      <c r="R20" s="250"/>
      <c r="S20" s="250"/>
      <c r="T20" s="251"/>
      <c r="AA20" s="1" t="s">
        <v>89</v>
      </c>
      <c r="AC20" s="36"/>
    </row>
    <row r="21" spans="1:29" ht="36.75" customHeight="1" x14ac:dyDescent="0.25">
      <c r="A21" s="131" t="s">
        <v>63</v>
      </c>
      <c r="B21" s="252" t="s">
        <v>64</v>
      </c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4"/>
      <c r="O21" s="249"/>
      <c r="P21" s="250"/>
      <c r="Q21" s="250"/>
      <c r="R21" s="250"/>
      <c r="S21" s="250"/>
      <c r="T21" s="251"/>
      <c r="AA21" s="1" t="s">
        <v>90</v>
      </c>
      <c r="AC21" s="36"/>
    </row>
    <row r="22" spans="1:29" ht="15.75" customHeight="1" x14ac:dyDescent="0.25">
      <c r="A22" s="29"/>
      <c r="B22" s="31" t="s">
        <v>65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AC22" s="36"/>
    </row>
    <row r="23" spans="1:29" ht="21" customHeight="1" x14ac:dyDescent="0.25">
      <c r="A23" s="28" t="s">
        <v>76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AC23" s="36"/>
    </row>
    <row r="24" spans="1:29" ht="24.75" customHeight="1" x14ac:dyDescent="0.25">
      <c r="A24" s="255" t="s">
        <v>3</v>
      </c>
      <c r="B24" s="255"/>
      <c r="C24" s="255"/>
      <c r="D24" s="255"/>
      <c r="E24" s="255"/>
      <c r="F24" s="255" t="s">
        <v>53</v>
      </c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9"/>
      <c r="S24" s="29"/>
      <c r="T24" s="29"/>
      <c r="AC24" s="36"/>
    </row>
    <row r="25" spans="1:29" ht="24.75" customHeight="1" x14ac:dyDescent="0.25">
      <c r="A25" s="255"/>
      <c r="B25" s="255"/>
      <c r="C25" s="255"/>
      <c r="D25" s="255"/>
      <c r="E25" s="255"/>
      <c r="F25" s="243">
        <v>1</v>
      </c>
      <c r="G25" s="244"/>
      <c r="H25" s="244"/>
      <c r="I25" s="245"/>
      <c r="J25" s="243">
        <v>2</v>
      </c>
      <c r="K25" s="244"/>
      <c r="L25" s="244"/>
      <c r="M25" s="245"/>
      <c r="N25" s="243">
        <v>3</v>
      </c>
      <c r="O25" s="244"/>
      <c r="P25" s="244"/>
      <c r="Q25" s="245"/>
      <c r="R25" s="29"/>
      <c r="S25" s="29"/>
      <c r="T25" s="29"/>
      <c r="AC25" s="36"/>
    </row>
    <row r="26" spans="1:29" ht="37.5" customHeight="1" x14ac:dyDescent="0.2">
      <c r="A26" s="131" t="s">
        <v>54</v>
      </c>
      <c r="B26" s="241" t="s">
        <v>200</v>
      </c>
      <c r="C26" s="241"/>
      <c r="D26" s="241"/>
      <c r="E26" s="242"/>
      <c r="F26" s="237">
        <f>'支援員等賃金改善費加算（様式6）'!N20</f>
        <v>0</v>
      </c>
      <c r="G26" s="238"/>
      <c r="H26" s="238"/>
      <c r="I26" s="132" t="s">
        <v>4</v>
      </c>
      <c r="J26" s="237">
        <f>'支援員等賃金改善費加算（様式6）支援の単位２'!N20</f>
        <v>0</v>
      </c>
      <c r="K26" s="238"/>
      <c r="L26" s="238"/>
      <c r="M26" s="132" t="s">
        <v>4</v>
      </c>
      <c r="N26" s="237">
        <f>'支援員等賃金改善費加算（様式7）支援の単位３'!N20</f>
        <v>0</v>
      </c>
      <c r="O26" s="238"/>
      <c r="P26" s="238"/>
      <c r="Q26" s="132" t="s">
        <v>4</v>
      </c>
      <c r="R26" s="239" t="s">
        <v>202</v>
      </c>
      <c r="S26" s="240"/>
      <c r="T26" s="240"/>
      <c r="AC26" s="36"/>
    </row>
    <row r="27" spans="1:29" ht="37.5" customHeight="1" x14ac:dyDescent="0.2">
      <c r="A27" s="131" t="s">
        <v>57</v>
      </c>
      <c r="B27" s="241" t="s">
        <v>201</v>
      </c>
      <c r="C27" s="241"/>
      <c r="D27" s="241"/>
      <c r="E27" s="242"/>
      <c r="F27" s="237">
        <f>'キャリアアップ賃金改善費加算（様式7）'!M20</f>
        <v>0</v>
      </c>
      <c r="G27" s="238"/>
      <c r="H27" s="238"/>
      <c r="I27" s="132" t="s">
        <v>4</v>
      </c>
      <c r="J27" s="237">
        <f>'キャリアアップ賃金改善費加算（様式7）支援の単位２'!M20</f>
        <v>0</v>
      </c>
      <c r="K27" s="238"/>
      <c r="L27" s="238"/>
      <c r="M27" s="132" t="s">
        <v>4</v>
      </c>
      <c r="N27" s="237">
        <f>'キャリアアップ賃金改善費加算（様式3）支援の単位３'!M20</f>
        <v>0</v>
      </c>
      <c r="O27" s="238"/>
      <c r="P27" s="238"/>
      <c r="Q27" s="132" t="s">
        <v>4</v>
      </c>
      <c r="R27" s="239" t="s">
        <v>203</v>
      </c>
      <c r="S27" s="240"/>
      <c r="T27" s="240"/>
      <c r="AC27" s="36"/>
    </row>
    <row r="28" spans="1:29" ht="15.75" customHeight="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AC28" s="36"/>
    </row>
    <row r="29" spans="1:29" ht="24.75" customHeight="1" x14ac:dyDescent="0.25">
      <c r="A29" s="215" t="s">
        <v>66</v>
      </c>
      <c r="B29" s="216"/>
      <c r="C29" s="216"/>
      <c r="D29" s="216"/>
      <c r="E29" s="216"/>
      <c r="F29" s="216"/>
      <c r="G29" s="216"/>
      <c r="H29" s="216"/>
      <c r="I29" s="217" t="s">
        <v>67</v>
      </c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9"/>
      <c r="AC29" s="36"/>
    </row>
    <row r="30" spans="1:29" ht="44.25" customHeight="1" x14ac:dyDescent="0.25">
      <c r="A30" s="32" t="s">
        <v>68</v>
      </c>
      <c r="B30" s="220" t="s">
        <v>204</v>
      </c>
      <c r="C30" s="221"/>
      <c r="D30" s="221"/>
      <c r="E30" s="221"/>
      <c r="F30" s="221"/>
      <c r="G30" s="221"/>
      <c r="H30" s="222"/>
      <c r="I30" s="223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5"/>
      <c r="AC30" s="36"/>
    </row>
    <row r="31" spans="1:29" ht="22.5" customHeight="1" x14ac:dyDescent="0.25">
      <c r="A31" s="226" t="s">
        <v>69</v>
      </c>
      <c r="B31" s="228" t="s">
        <v>205</v>
      </c>
      <c r="C31" s="228"/>
      <c r="D31" s="228"/>
      <c r="E31" s="228"/>
      <c r="F31" s="228"/>
      <c r="G31" s="228"/>
      <c r="H31" s="228"/>
      <c r="I31" s="229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1"/>
      <c r="AC31" s="36"/>
    </row>
    <row r="32" spans="1:29" ht="22.5" customHeight="1" x14ac:dyDescent="0.25">
      <c r="A32" s="226"/>
      <c r="B32" s="209" t="s">
        <v>195</v>
      </c>
      <c r="C32" s="210"/>
      <c r="D32" s="210"/>
      <c r="E32" s="210"/>
      <c r="F32" s="210"/>
      <c r="G32" s="210"/>
      <c r="H32" s="211"/>
      <c r="I32" s="212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4"/>
      <c r="AC32" s="36"/>
    </row>
    <row r="33" spans="1:29" ht="22.5" customHeight="1" x14ac:dyDescent="0.25">
      <c r="A33" s="227"/>
      <c r="B33" s="232" t="s">
        <v>70</v>
      </c>
      <c r="C33" s="232"/>
      <c r="D33" s="232"/>
      <c r="E33" s="232"/>
      <c r="F33" s="232"/>
      <c r="G33" s="232"/>
      <c r="H33" s="232"/>
      <c r="I33" s="209" t="s">
        <v>77</v>
      </c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1"/>
      <c r="AC33" s="36"/>
    </row>
    <row r="34" spans="1:29" ht="22.5" customHeight="1" x14ac:dyDescent="0.25">
      <c r="A34" s="227"/>
      <c r="B34" s="232" t="s">
        <v>71</v>
      </c>
      <c r="C34" s="232"/>
      <c r="D34" s="232"/>
      <c r="E34" s="232"/>
      <c r="F34" s="232"/>
      <c r="G34" s="232"/>
      <c r="H34" s="232"/>
      <c r="I34" s="209" t="s">
        <v>72</v>
      </c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1"/>
      <c r="AC34" s="36"/>
    </row>
    <row r="35" spans="1:29" ht="22.5" customHeight="1" x14ac:dyDescent="0.25">
      <c r="A35" s="227"/>
      <c r="B35" s="233" t="s">
        <v>118</v>
      </c>
      <c r="C35" s="233"/>
      <c r="D35" s="233"/>
      <c r="E35" s="233"/>
      <c r="F35" s="233"/>
      <c r="G35" s="233"/>
      <c r="H35" s="233"/>
      <c r="I35" s="234" t="s">
        <v>73</v>
      </c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6"/>
      <c r="AC35" s="36"/>
    </row>
    <row r="36" spans="1:29" ht="6" customHeight="1" x14ac:dyDescent="0.25">
      <c r="A36" s="29"/>
      <c r="B36" s="100"/>
      <c r="C36" s="100"/>
      <c r="D36" s="100"/>
      <c r="E36" s="100"/>
      <c r="F36" s="100"/>
      <c r="G36" s="100"/>
      <c r="H36" s="100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AC36" s="36"/>
    </row>
    <row r="37" spans="1:29" ht="21" customHeight="1" x14ac:dyDescent="0.25">
      <c r="AC37" s="36"/>
    </row>
    <row r="38" spans="1:29" ht="21" customHeight="1" x14ac:dyDescent="0.25">
      <c r="O38" s="208"/>
      <c r="P38" s="208"/>
      <c r="Q38" s="208"/>
      <c r="R38" s="208"/>
      <c r="S38" s="208"/>
      <c r="T38" s="208"/>
      <c r="U38" s="208"/>
      <c r="AC38" s="36"/>
    </row>
    <row r="39" spans="1:29" ht="21" customHeight="1" x14ac:dyDescent="0.25">
      <c r="AC39" s="36"/>
    </row>
    <row r="40" spans="1:29" ht="21" customHeight="1" x14ac:dyDescent="0.25">
      <c r="AC40" s="36"/>
    </row>
    <row r="41" spans="1:29" ht="21" customHeight="1" x14ac:dyDescent="0.25">
      <c r="AC41" s="36"/>
    </row>
    <row r="42" spans="1:29" ht="21" customHeight="1" x14ac:dyDescent="0.25">
      <c r="AC42" s="36"/>
    </row>
    <row r="43" spans="1:29" ht="21" customHeight="1" x14ac:dyDescent="0.25">
      <c r="AC43" s="36"/>
    </row>
    <row r="44" spans="1:29" ht="21" customHeight="1" x14ac:dyDescent="0.25">
      <c r="AC44" s="36"/>
    </row>
    <row r="45" spans="1:29" ht="21" customHeight="1" x14ac:dyDescent="0.25">
      <c r="AC45" s="36"/>
    </row>
    <row r="46" spans="1:29" ht="21" customHeight="1" x14ac:dyDescent="0.25">
      <c r="AC46" s="36"/>
    </row>
    <row r="47" spans="1:29" ht="21" customHeight="1" x14ac:dyDescent="0.25">
      <c r="AC47" s="36"/>
    </row>
    <row r="48" spans="1:29" ht="21" customHeight="1" x14ac:dyDescent="0.25">
      <c r="AC48" s="36"/>
    </row>
    <row r="49" spans="29:29" ht="21" customHeight="1" x14ac:dyDescent="0.25">
      <c r="AC49" s="36"/>
    </row>
    <row r="50" spans="29:29" ht="21" customHeight="1" x14ac:dyDescent="0.25">
      <c r="AC50" s="36"/>
    </row>
    <row r="51" spans="29:29" ht="21" customHeight="1" x14ac:dyDescent="0.25">
      <c r="AC51" s="36"/>
    </row>
    <row r="52" spans="29:29" ht="21" customHeight="1" x14ac:dyDescent="0.25">
      <c r="AC52" s="36"/>
    </row>
    <row r="53" spans="29:29" ht="21" customHeight="1" x14ac:dyDescent="0.25">
      <c r="AC53" s="36"/>
    </row>
    <row r="54" spans="29:29" ht="21" customHeight="1" x14ac:dyDescent="0.25">
      <c r="AC54" s="36"/>
    </row>
    <row r="55" spans="29:29" ht="21" customHeight="1" x14ac:dyDescent="0.25">
      <c r="AC55" s="36"/>
    </row>
    <row r="56" spans="29:29" ht="21" customHeight="1" x14ac:dyDescent="0.25">
      <c r="AC56" s="36"/>
    </row>
    <row r="57" spans="29:29" ht="21" customHeight="1" x14ac:dyDescent="0.25">
      <c r="AC57" s="36"/>
    </row>
    <row r="58" spans="29:29" ht="21" customHeight="1" x14ac:dyDescent="0.25">
      <c r="AC58" s="36"/>
    </row>
    <row r="59" spans="29:29" ht="21" customHeight="1" x14ac:dyDescent="0.25">
      <c r="AC59" s="36"/>
    </row>
    <row r="60" spans="29:29" ht="21" customHeight="1" x14ac:dyDescent="0.25">
      <c r="AC60" s="36"/>
    </row>
    <row r="61" spans="29:29" ht="21" customHeight="1" x14ac:dyDescent="0.25">
      <c r="AC61" s="36"/>
    </row>
    <row r="62" spans="29:29" ht="21" customHeight="1" x14ac:dyDescent="0.25">
      <c r="AC62" s="36"/>
    </row>
    <row r="63" spans="29:29" ht="21" customHeight="1" x14ac:dyDescent="0.25">
      <c r="AC63" s="36"/>
    </row>
    <row r="64" spans="29:29" ht="21" customHeight="1" x14ac:dyDescent="0.25">
      <c r="AC64" s="36"/>
    </row>
    <row r="65" spans="29:29" ht="21" customHeight="1" x14ac:dyDescent="0.25">
      <c r="AC65" s="36"/>
    </row>
    <row r="66" spans="29:29" ht="21" customHeight="1" x14ac:dyDescent="0.25">
      <c r="AC66" s="36"/>
    </row>
    <row r="67" spans="29:29" ht="21" customHeight="1" x14ac:dyDescent="0.25">
      <c r="AC67" s="36"/>
    </row>
    <row r="68" spans="29:29" ht="21" customHeight="1" x14ac:dyDescent="0.25">
      <c r="AC68" s="36"/>
    </row>
    <row r="69" spans="29:29" ht="21" customHeight="1" x14ac:dyDescent="0.25">
      <c r="AC69" s="36"/>
    </row>
    <row r="70" spans="29:29" ht="21" customHeight="1" x14ac:dyDescent="0.25">
      <c r="AC70" s="36"/>
    </row>
    <row r="71" spans="29:29" ht="21" customHeight="1" x14ac:dyDescent="0.25">
      <c r="AC71" s="36"/>
    </row>
    <row r="72" spans="29:29" ht="21" customHeight="1" x14ac:dyDescent="0.25">
      <c r="AC72" s="36"/>
    </row>
    <row r="73" spans="29:29" ht="21" customHeight="1" x14ac:dyDescent="0.25">
      <c r="AC73" s="36"/>
    </row>
  </sheetData>
  <sheetProtection algorithmName="SHA-512" hashValue="A00YdOSu90Dx3bj2MA6Z6SP7eWgF05khQjp/MIDoGux2XouCI4SksFi3A6yyOuecwsQyE+1hb9+VeWHg2ubrvg==" saltValue="AD73wTse2XCMNdTLAdK7kA==" spinCount="100000" sheet="1" formatCells="0"/>
  <mergeCells count="64">
    <mergeCell ref="B6:F6"/>
    <mergeCell ref="G6:T6"/>
    <mergeCell ref="A1:T1"/>
    <mergeCell ref="A3:B3"/>
    <mergeCell ref="N3:P3"/>
    <mergeCell ref="C3:M3"/>
    <mergeCell ref="Q3:T3"/>
    <mergeCell ref="B7:F7"/>
    <mergeCell ref="G7:T7"/>
    <mergeCell ref="B8:F8"/>
    <mergeCell ref="G8:T8"/>
    <mergeCell ref="B9:F9"/>
    <mergeCell ref="G9:T9"/>
    <mergeCell ref="B10:F10"/>
    <mergeCell ref="G10:T10"/>
    <mergeCell ref="B11:F11"/>
    <mergeCell ref="G11:T11"/>
    <mergeCell ref="A14:N15"/>
    <mergeCell ref="O14:T14"/>
    <mergeCell ref="O15:P15"/>
    <mergeCell ref="Q15:R15"/>
    <mergeCell ref="S15:T15"/>
    <mergeCell ref="B16:C16"/>
    <mergeCell ref="D16:N16"/>
    <mergeCell ref="B17:C17"/>
    <mergeCell ref="D17:N17"/>
    <mergeCell ref="B18:C18"/>
    <mergeCell ref="D18:N18"/>
    <mergeCell ref="A24:E25"/>
    <mergeCell ref="F24:Q24"/>
    <mergeCell ref="F25:I25"/>
    <mergeCell ref="J25:M25"/>
    <mergeCell ref="N25:Q25"/>
    <mergeCell ref="A19:T19"/>
    <mergeCell ref="B20:N20"/>
    <mergeCell ref="O20:T20"/>
    <mergeCell ref="B21:N21"/>
    <mergeCell ref="O21:T21"/>
    <mergeCell ref="F27:H27"/>
    <mergeCell ref="J27:L27"/>
    <mergeCell ref="N27:P27"/>
    <mergeCell ref="R27:T27"/>
    <mergeCell ref="B27:E27"/>
    <mergeCell ref="F26:H26"/>
    <mergeCell ref="J26:L26"/>
    <mergeCell ref="N26:P26"/>
    <mergeCell ref="R26:T26"/>
    <mergeCell ref="B26:E26"/>
    <mergeCell ref="O38:U38"/>
    <mergeCell ref="B32:H32"/>
    <mergeCell ref="I32:T32"/>
    <mergeCell ref="A29:H29"/>
    <mergeCell ref="I29:T29"/>
    <mergeCell ref="B30:H30"/>
    <mergeCell ref="I30:T30"/>
    <mergeCell ref="A31:A35"/>
    <mergeCell ref="B31:H31"/>
    <mergeCell ref="I31:T31"/>
    <mergeCell ref="B33:H33"/>
    <mergeCell ref="I33:T33"/>
    <mergeCell ref="B34:H34"/>
    <mergeCell ref="I34:T34"/>
    <mergeCell ref="B35:H35"/>
    <mergeCell ref="I35:T35"/>
  </mergeCells>
  <phoneticPr fontId="4"/>
  <dataValidations count="3">
    <dataValidation imeMode="disabled" allowBlank="1" showInputMessage="1" showErrorMessage="1" sqref="F26:H27 J26:L27 O16:O18 Q16:Q18 S16:S18" xr:uid="{CCEBB118-4ABC-4281-BEDA-324FF70DDBA4}"/>
    <dataValidation type="list" allowBlank="1" showInputMessage="1" showErrorMessage="1" sqref="Q3:T3" xr:uid="{12FD32A1-9F3E-4A0D-8C76-F1DFC2FD2A6B}">
      <formula1>$AA$3:$AA$5</formula1>
    </dataValidation>
    <dataValidation type="list" allowBlank="1" showInputMessage="1" showErrorMessage="1" sqref="O20:T20 O21:T21" xr:uid="{FF47C3F2-2A07-4129-A44C-5A88B063FA94}">
      <formula1>$AA$20:$AA$21</formula1>
    </dataValidation>
  </dataValidations>
  <printOptions horizontalCentered="1"/>
  <pageMargins left="0.59055118110236227" right="0.59055118110236227" top="0.74803149606299213" bottom="0.35433070866141736" header="0.31496062992125984" footer="0.31496062992125984"/>
  <pageSetup paperSize="9" scale="79" orientation="portrait" r:id="rId1"/>
  <headerFooter>
    <oddHeader>&amp;L&amp;9（様式5）</oddHeader>
  </headerFooter>
  <rowBreaks count="1" manualBreakCount="1">
    <brk id="1" max="19" man="1"/>
  </rowBreaks>
  <colBreaks count="1" manualBreakCount="1">
    <brk id="14" max="3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BFBA6E-F48F-4A59-9CAB-4D392143B0CE}">
          <x14:formula1>
            <xm:f>クラブ名!$B$2:$B$71</xm:f>
          </x14:formula1>
          <xm:sqref>C3:M3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4E2C6-46CB-42B8-933E-4B838AD67F3D}">
  <sheetPr>
    <pageSetUpPr fitToPage="1"/>
  </sheetPr>
  <dimension ref="A1:AC73"/>
  <sheetViews>
    <sheetView view="pageBreakPreview" zoomScale="88" zoomScaleNormal="70" zoomScaleSheetLayoutView="88" workbookViewId="0">
      <selection activeCell="D18" sqref="D18:N18"/>
    </sheetView>
  </sheetViews>
  <sheetFormatPr defaultColWidth="5.73046875" defaultRowHeight="21" customHeight="1" x14ac:dyDescent="0.25"/>
  <cols>
    <col min="1" max="1" width="4.46484375" style="1" customWidth="1"/>
    <col min="2" max="2" width="9.59765625" style="1" customWidth="1"/>
    <col min="3" max="3" width="4.3984375" style="1" customWidth="1"/>
    <col min="4" max="4" width="9.59765625" style="1" customWidth="1"/>
    <col min="5" max="5" width="6.86328125" style="1" customWidth="1"/>
    <col min="6" max="7" width="5.1328125" style="1" customWidth="1"/>
    <col min="8" max="8" width="5.3984375" style="1" customWidth="1"/>
    <col min="9" max="13" width="5.1328125" style="1" customWidth="1"/>
    <col min="14" max="14" width="5.265625" style="1" customWidth="1"/>
    <col min="15" max="20" width="5.19921875" style="1" customWidth="1"/>
    <col min="21" max="16384" width="5.73046875" style="1"/>
  </cols>
  <sheetData>
    <row r="1" spans="1:29" ht="35.25" customHeight="1" x14ac:dyDescent="0.25">
      <c r="A1" s="266" t="s">
        <v>192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</row>
    <row r="2" spans="1:29" ht="21" customHeight="1" x14ac:dyDescent="0.25">
      <c r="N2" s="1" t="s">
        <v>39</v>
      </c>
      <c r="O2" s="155">
        <v>8</v>
      </c>
      <c r="P2" s="1" t="s">
        <v>40</v>
      </c>
      <c r="Q2" s="171">
        <v>3</v>
      </c>
      <c r="R2" s="1" t="s">
        <v>41</v>
      </c>
      <c r="S2" s="155" t="s">
        <v>94</v>
      </c>
      <c r="T2" s="1" t="s">
        <v>42</v>
      </c>
    </row>
    <row r="3" spans="1:29" ht="33.75" customHeight="1" x14ac:dyDescent="0.25">
      <c r="A3" s="268" t="s">
        <v>43</v>
      </c>
      <c r="B3" s="268"/>
      <c r="C3" s="269" t="s">
        <v>93</v>
      </c>
      <c r="D3" s="270"/>
      <c r="E3" s="270"/>
      <c r="F3" s="270"/>
      <c r="G3" s="270"/>
      <c r="H3" s="270"/>
      <c r="I3" s="270"/>
      <c r="J3" s="270"/>
      <c r="K3" s="270"/>
      <c r="L3" s="270"/>
      <c r="M3" s="271"/>
      <c r="N3" s="268" t="s">
        <v>44</v>
      </c>
      <c r="O3" s="268"/>
      <c r="P3" s="268"/>
      <c r="Q3" s="272">
        <v>2</v>
      </c>
      <c r="R3" s="273"/>
      <c r="S3" s="273"/>
      <c r="T3" s="274"/>
      <c r="AA3" s="1">
        <v>1</v>
      </c>
    </row>
    <row r="4" spans="1:29" ht="15.75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AA4" s="1">
        <v>2</v>
      </c>
      <c r="AC4" s="36"/>
    </row>
    <row r="5" spans="1:29" s="21" customFormat="1" ht="21" customHeight="1" x14ac:dyDescent="0.25">
      <c r="A5" s="28" t="s">
        <v>74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AA5" s="21">
        <v>3</v>
      </c>
      <c r="AC5" s="36"/>
    </row>
    <row r="6" spans="1:29" ht="24" customHeight="1" x14ac:dyDescent="0.25">
      <c r="A6" s="130" t="s">
        <v>0</v>
      </c>
      <c r="B6" s="255" t="s">
        <v>45</v>
      </c>
      <c r="C6" s="255"/>
      <c r="D6" s="255"/>
      <c r="E6" s="255"/>
      <c r="F6" s="255"/>
      <c r="G6" s="255" t="s">
        <v>46</v>
      </c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AC6" s="36"/>
    </row>
    <row r="7" spans="1:29" ht="39.85" customHeight="1" x14ac:dyDescent="0.25">
      <c r="A7" s="131">
        <v>1</v>
      </c>
      <c r="B7" s="258" t="s">
        <v>47</v>
      </c>
      <c r="C7" s="258"/>
      <c r="D7" s="258"/>
      <c r="E7" s="258"/>
      <c r="F7" s="258"/>
      <c r="G7" s="275" t="s">
        <v>95</v>
      </c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AC7" s="36"/>
    </row>
    <row r="8" spans="1:29" ht="39.85" customHeight="1" x14ac:dyDescent="0.25">
      <c r="A8" s="131">
        <v>2</v>
      </c>
      <c r="B8" s="258" t="s">
        <v>48</v>
      </c>
      <c r="C8" s="258"/>
      <c r="D8" s="258"/>
      <c r="E8" s="258"/>
      <c r="F8" s="258"/>
      <c r="G8" s="275" t="s">
        <v>97</v>
      </c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AC8" s="36"/>
    </row>
    <row r="9" spans="1:29" ht="39.85" customHeight="1" x14ac:dyDescent="0.25">
      <c r="A9" s="131">
        <v>3</v>
      </c>
      <c r="B9" s="258" t="s">
        <v>49</v>
      </c>
      <c r="C9" s="258"/>
      <c r="D9" s="258"/>
      <c r="E9" s="258"/>
      <c r="F9" s="258"/>
      <c r="G9" s="275" t="s">
        <v>96</v>
      </c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  <c r="AC9" s="36"/>
    </row>
    <row r="10" spans="1:29" ht="39.85" customHeight="1" x14ac:dyDescent="0.25">
      <c r="A10" s="131">
        <v>4</v>
      </c>
      <c r="B10" s="258" t="s">
        <v>50</v>
      </c>
      <c r="C10" s="258"/>
      <c r="D10" s="258"/>
      <c r="E10" s="258"/>
      <c r="F10" s="258"/>
      <c r="G10" s="275" t="s">
        <v>98</v>
      </c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AC10" s="36"/>
    </row>
    <row r="11" spans="1:29" ht="39.85" customHeight="1" x14ac:dyDescent="0.25">
      <c r="A11" s="131">
        <v>5</v>
      </c>
      <c r="B11" s="258" t="s">
        <v>51</v>
      </c>
      <c r="C11" s="258"/>
      <c r="D11" s="258"/>
      <c r="E11" s="258"/>
      <c r="F11" s="258"/>
      <c r="G11" s="275" t="s">
        <v>99</v>
      </c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AC11" s="36"/>
    </row>
    <row r="12" spans="1:29" ht="15.75" customHeight="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AC12" s="36"/>
    </row>
    <row r="13" spans="1:29" ht="24.75" customHeight="1" x14ac:dyDescent="0.25">
      <c r="A13" s="28" t="s">
        <v>75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AC13" s="36"/>
    </row>
    <row r="14" spans="1:29" ht="19.5" customHeight="1" x14ac:dyDescent="0.25">
      <c r="A14" s="260" t="s">
        <v>52</v>
      </c>
      <c r="B14" s="261"/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2"/>
      <c r="O14" s="243" t="s">
        <v>53</v>
      </c>
      <c r="P14" s="244"/>
      <c r="Q14" s="244"/>
      <c r="R14" s="244"/>
      <c r="S14" s="244"/>
      <c r="T14" s="245"/>
      <c r="AC14" s="36"/>
    </row>
    <row r="15" spans="1:29" ht="19.5" customHeight="1" x14ac:dyDescent="0.25">
      <c r="A15" s="263"/>
      <c r="B15" s="264"/>
      <c r="C15" s="264"/>
      <c r="D15" s="264"/>
      <c r="E15" s="264"/>
      <c r="F15" s="264"/>
      <c r="G15" s="264"/>
      <c r="H15" s="264"/>
      <c r="I15" s="264"/>
      <c r="J15" s="264"/>
      <c r="K15" s="264"/>
      <c r="L15" s="264"/>
      <c r="M15" s="264"/>
      <c r="N15" s="265"/>
      <c r="O15" s="243">
        <v>1</v>
      </c>
      <c r="P15" s="245"/>
      <c r="Q15" s="243">
        <v>2</v>
      </c>
      <c r="R15" s="245"/>
      <c r="S15" s="243">
        <v>3</v>
      </c>
      <c r="T15" s="245"/>
      <c r="AC15" s="36"/>
    </row>
    <row r="16" spans="1:29" ht="36" customHeight="1" x14ac:dyDescent="0.25">
      <c r="A16" s="131" t="s">
        <v>54</v>
      </c>
      <c r="B16" s="256" t="s">
        <v>55</v>
      </c>
      <c r="C16" s="257"/>
      <c r="D16" s="246" t="s">
        <v>1</v>
      </c>
      <c r="E16" s="247"/>
      <c r="F16" s="247"/>
      <c r="G16" s="247"/>
      <c r="H16" s="247"/>
      <c r="I16" s="247"/>
      <c r="J16" s="247"/>
      <c r="K16" s="247"/>
      <c r="L16" s="247"/>
      <c r="M16" s="247"/>
      <c r="N16" s="248"/>
      <c r="O16" s="172">
        <v>1</v>
      </c>
      <c r="P16" s="134" t="s">
        <v>56</v>
      </c>
      <c r="Q16" s="172">
        <v>1</v>
      </c>
      <c r="R16" s="133" t="s">
        <v>56</v>
      </c>
      <c r="S16" s="162"/>
      <c r="T16" s="132" t="s">
        <v>56</v>
      </c>
      <c r="AC16" s="36"/>
    </row>
    <row r="17" spans="1:29" ht="36" customHeight="1" x14ac:dyDescent="0.25">
      <c r="A17" s="131" t="s">
        <v>57</v>
      </c>
      <c r="B17" s="256" t="s">
        <v>91</v>
      </c>
      <c r="C17" s="257"/>
      <c r="D17" s="252" t="s">
        <v>58</v>
      </c>
      <c r="E17" s="253"/>
      <c r="F17" s="253"/>
      <c r="G17" s="253"/>
      <c r="H17" s="253"/>
      <c r="I17" s="253"/>
      <c r="J17" s="253"/>
      <c r="K17" s="253"/>
      <c r="L17" s="253"/>
      <c r="M17" s="253"/>
      <c r="N17" s="254"/>
      <c r="O17" s="173">
        <v>2</v>
      </c>
      <c r="P17" s="135" t="s">
        <v>56</v>
      </c>
      <c r="Q17" s="173">
        <v>2</v>
      </c>
      <c r="R17" s="133" t="s">
        <v>56</v>
      </c>
      <c r="S17" s="162"/>
      <c r="T17" s="132" t="s">
        <v>56</v>
      </c>
      <c r="AC17" s="36"/>
    </row>
    <row r="18" spans="1:29" ht="36" customHeight="1" x14ac:dyDescent="0.25">
      <c r="A18" s="131" t="s">
        <v>59</v>
      </c>
      <c r="B18" s="256" t="s">
        <v>92</v>
      </c>
      <c r="C18" s="257"/>
      <c r="D18" s="252" t="s">
        <v>2</v>
      </c>
      <c r="E18" s="253"/>
      <c r="F18" s="253"/>
      <c r="G18" s="253"/>
      <c r="H18" s="253"/>
      <c r="I18" s="253"/>
      <c r="J18" s="253"/>
      <c r="K18" s="253"/>
      <c r="L18" s="253"/>
      <c r="M18" s="253"/>
      <c r="N18" s="254"/>
      <c r="O18" s="173">
        <v>1</v>
      </c>
      <c r="P18" s="135" t="s">
        <v>56</v>
      </c>
      <c r="Q18" s="173">
        <v>1</v>
      </c>
      <c r="R18" s="133" t="s">
        <v>56</v>
      </c>
      <c r="S18" s="162"/>
      <c r="T18" s="132" t="s">
        <v>56</v>
      </c>
      <c r="AC18" s="36"/>
    </row>
    <row r="19" spans="1:29" ht="24.75" customHeight="1" x14ac:dyDescent="0.25">
      <c r="A19" s="243" t="s">
        <v>60</v>
      </c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5"/>
      <c r="AC19" s="36"/>
    </row>
    <row r="20" spans="1:29" ht="36.75" customHeight="1" x14ac:dyDescent="0.25">
      <c r="A20" s="131" t="s">
        <v>61</v>
      </c>
      <c r="B20" s="246" t="s">
        <v>62</v>
      </c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8"/>
      <c r="O20" s="272" t="s">
        <v>89</v>
      </c>
      <c r="P20" s="273"/>
      <c r="Q20" s="273"/>
      <c r="R20" s="273"/>
      <c r="S20" s="273"/>
      <c r="T20" s="274"/>
      <c r="AA20" s="1" t="s">
        <v>89</v>
      </c>
      <c r="AC20" s="36"/>
    </row>
    <row r="21" spans="1:29" ht="36.75" customHeight="1" x14ac:dyDescent="0.25">
      <c r="A21" s="131" t="s">
        <v>63</v>
      </c>
      <c r="B21" s="252" t="s">
        <v>64</v>
      </c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4"/>
      <c r="O21" s="272" t="s">
        <v>89</v>
      </c>
      <c r="P21" s="273"/>
      <c r="Q21" s="273"/>
      <c r="R21" s="273"/>
      <c r="S21" s="273"/>
      <c r="T21" s="274"/>
      <c r="AA21" s="1" t="s">
        <v>90</v>
      </c>
      <c r="AC21" s="36"/>
    </row>
    <row r="22" spans="1:29" ht="15.75" customHeight="1" x14ac:dyDescent="0.25">
      <c r="A22" s="29"/>
      <c r="B22" s="31" t="s">
        <v>65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AC22" s="36"/>
    </row>
    <row r="23" spans="1:29" ht="21" customHeight="1" x14ac:dyDescent="0.25">
      <c r="A23" s="28" t="s">
        <v>76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AC23" s="36"/>
    </row>
    <row r="24" spans="1:29" ht="24.75" customHeight="1" x14ac:dyDescent="0.25">
      <c r="A24" s="255" t="s">
        <v>3</v>
      </c>
      <c r="B24" s="255"/>
      <c r="C24" s="255"/>
      <c r="D24" s="255"/>
      <c r="E24" s="255"/>
      <c r="F24" s="255" t="s">
        <v>53</v>
      </c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9"/>
      <c r="S24" s="29"/>
      <c r="T24" s="29"/>
      <c r="AC24" s="36"/>
    </row>
    <row r="25" spans="1:29" ht="24.75" customHeight="1" x14ac:dyDescent="0.25">
      <c r="A25" s="255"/>
      <c r="B25" s="255"/>
      <c r="C25" s="255"/>
      <c r="D25" s="255"/>
      <c r="E25" s="255"/>
      <c r="F25" s="243">
        <v>1</v>
      </c>
      <c r="G25" s="244"/>
      <c r="H25" s="244"/>
      <c r="I25" s="245"/>
      <c r="J25" s="243">
        <v>2</v>
      </c>
      <c r="K25" s="244"/>
      <c r="L25" s="244"/>
      <c r="M25" s="245"/>
      <c r="N25" s="243">
        <v>3</v>
      </c>
      <c r="O25" s="244"/>
      <c r="P25" s="244"/>
      <c r="Q25" s="245"/>
      <c r="R25" s="29"/>
      <c r="S25" s="29"/>
      <c r="T25" s="29"/>
      <c r="AC25" s="36"/>
    </row>
    <row r="26" spans="1:29" ht="37.5" customHeight="1" x14ac:dyDescent="0.2">
      <c r="A26" s="174" t="s">
        <v>54</v>
      </c>
      <c r="B26" s="241" t="s">
        <v>200</v>
      </c>
      <c r="C26" s="241"/>
      <c r="D26" s="241"/>
      <c r="E26" s="242"/>
      <c r="F26" s="276">
        <v>1720000</v>
      </c>
      <c r="G26" s="277"/>
      <c r="H26" s="277"/>
      <c r="I26" s="132" t="s">
        <v>4</v>
      </c>
      <c r="J26" s="276">
        <v>1829000</v>
      </c>
      <c r="K26" s="277"/>
      <c r="L26" s="277"/>
      <c r="M26" s="132" t="s">
        <v>4</v>
      </c>
      <c r="N26" s="237"/>
      <c r="O26" s="238"/>
      <c r="P26" s="238"/>
      <c r="Q26" s="132" t="s">
        <v>4</v>
      </c>
      <c r="R26" s="239" t="s">
        <v>202</v>
      </c>
      <c r="S26" s="240"/>
      <c r="T26" s="240"/>
      <c r="AC26" s="36"/>
    </row>
    <row r="27" spans="1:29" ht="37.5" customHeight="1" x14ac:dyDescent="0.2">
      <c r="A27" s="174" t="s">
        <v>57</v>
      </c>
      <c r="B27" s="241" t="s">
        <v>201</v>
      </c>
      <c r="C27" s="241"/>
      <c r="D27" s="241"/>
      <c r="E27" s="242"/>
      <c r="F27" s="276">
        <v>919000</v>
      </c>
      <c r="G27" s="277"/>
      <c r="H27" s="277"/>
      <c r="I27" s="132" t="s">
        <v>4</v>
      </c>
      <c r="J27" s="276">
        <v>919000</v>
      </c>
      <c r="K27" s="277"/>
      <c r="L27" s="277"/>
      <c r="M27" s="132" t="s">
        <v>4</v>
      </c>
      <c r="N27" s="237"/>
      <c r="O27" s="238"/>
      <c r="P27" s="238"/>
      <c r="Q27" s="132" t="s">
        <v>4</v>
      </c>
      <c r="R27" s="239" t="s">
        <v>203</v>
      </c>
      <c r="S27" s="240"/>
      <c r="T27" s="240"/>
      <c r="AC27" s="36"/>
    </row>
    <row r="28" spans="1:29" ht="15.75" customHeight="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AC28" s="36"/>
    </row>
    <row r="29" spans="1:29" ht="24.75" customHeight="1" x14ac:dyDescent="0.25">
      <c r="A29" s="215" t="s">
        <v>66</v>
      </c>
      <c r="B29" s="216"/>
      <c r="C29" s="216"/>
      <c r="D29" s="216"/>
      <c r="E29" s="216"/>
      <c r="F29" s="216"/>
      <c r="G29" s="216"/>
      <c r="H29" s="216"/>
      <c r="I29" s="217" t="s">
        <v>67</v>
      </c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9"/>
      <c r="AC29" s="36"/>
    </row>
    <row r="30" spans="1:29" ht="44.25" customHeight="1" x14ac:dyDescent="0.25">
      <c r="A30" s="32" t="s">
        <v>68</v>
      </c>
      <c r="B30" s="220" t="s">
        <v>204</v>
      </c>
      <c r="C30" s="221"/>
      <c r="D30" s="221"/>
      <c r="E30" s="221"/>
      <c r="F30" s="221"/>
      <c r="G30" s="221"/>
      <c r="H30" s="222"/>
      <c r="I30" s="223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5"/>
      <c r="AC30" s="36"/>
    </row>
    <row r="31" spans="1:29" ht="22.5" customHeight="1" x14ac:dyDescent="0.25">
      <c r="A31" s="226" t="s">
        <v>69</v>
      </c>
      <c r="B31" s="228" t="s">
        <v>205</v>
      </c>
      <c r="C31" s="228"/>
      <c r="D31" s="228"/>
      <c r="E31" s="228"/>
      <c r="F31" s="228"/>
      <c r="G31" s="228"/>
      <c r="H31" s="228"/>
      <c r="I31" s="229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1"/>
      <c r="AC31" s="36"/>
    </row>
    <row r="32" spans="1:29" ht="22.5" customHeight="1" x14ac:dyDescent="0.25">
      <c r="A32" s="226"/>
      <c r="B32" s="209" t="s">
        <v>195</v>
      </c>
      <c r="C32" s="210"/>
      <c r="D32" s="210"/>
      <c r="E32" s="210"/>
      <c r="F32" s="210"/>
      <c r="G32" s="210"/>
      <c r="H32" s="211"/>
      <c r="I32" s="212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4"/>
      <c r="AC32" s="36"/>
    </row>
    <row r="33" spans="1:29" ht="22.5" customHeight="1" x14ac:dyDescent="0.25">
      <c r="A33" s="227"/>
      <c r="B33" s="232" t="s">
        <v>70</v>
      </c>
      <c r="C33" s="232"/>
      <c r="D33" s="232"/>
      <c r="E33" s="232"/>
      <c r="F33" s="232"/>
      <c r="G33" s="232"/>
      <c r="H33" s="232"/>
      <c r="I33" s="209" t="s">
        <v>77</v>
      </c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1"/>
      <c r="AC33" s="36"/>
    </row>
    <row r="34" spans="1:29" ht="22.5" customHeight="1" x14ac:dyDescent="0.25">
      <c r="A34" s="227"/>
      <c r="B34" s="232" t="s">
        <v>71</v>
      </c>
      <c r="C34" s="232"/>
      <c r="D34" s="232"/>
      <c r="E34" s="232"/>
      <c r="F34" s="232"/>
      <c r="G34" s="232"/>
      <c r="H34" s="232"/>
      <c r="I34" s="209" t="s">
        <v>72</v>
      </c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1"/>
      <c r="AC34" s="36"/>
    </row>
    <row r="35" spans="1:29" ht="22.5" customHeight="1" x14ac:dyDescent="0.25">
      <c r="A35" s="227"/>
      <c r="B35" s="233" t="s">
        <v>119</v>
      </c>
      <c r="C35" s="233"/>
      <c r="D35" s="233"/>
      <c r="E35" s="233"/>
      <c r="F35" s="233"/>
      <c r="G35" s="233"/>
      <c r="H35" s="233"/>
      <c r="I35" s="234" t="s">
        <v>73</v>
      </c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6"/>
      <c r="AC35" s="36"/>
    </row>
    <row r="36" spans="1:29" ht="6" customHeight="1" x14ac:dyDescent="0.25">
      <c r="B36" s="33"/>
      <c r="C36" s="33"/>
      <c r="D36" s="33"/>
      <c r="E36" s="33"/>
      <c r="F36" s="33"/>
      <c r="G36" s="33"/>
      <c r="H36" s="33"/>
      <c r="AC36" s="36"/>
    </row>
    <row r="37" spans="1:29" ht="21" customHeight="1" x14ac:dyDescent="0.25">
      <c r="AC37" s="36"/>
    </row>
    <row r="38" spans="1:29" ht="21" customHeight="1" x14ac:dyDescent="0.25">
      <c r="O38" s="208"/>
      <c r="P38" s="208"/>
      <c r="Q38" s="208"/>
      <c r="R38" s="208"/>
      <c r="S38" s="208"/>
      <c r="T38" s="208"/>
      <c r="U38" s="208"/>
      <c r="AC38" s="36"/>
    </row>
    <row r="39" spans="1:29" ht="21" customHeight="1" x14ac:dyDescent="0.25">
      <c r="AC39" s="36"/>
    </row>
    <row r="40" spans="1:29" ht="21" customHeight="1" x14ac:dyDescent="0.25">
      <c r="AC40" s="36"/>
    </row>
    <row r="41" spans="1:29" ht="21" customHeight="1" x14ac:dyDescent="0.25">
      <c r="AC41" s="36"/>
    </row>
    <row r="42" spans="1:29" ht="21" customHeight="1" x14ac:dyDescent="0.25">
      <c r="AC42" s="36"/>
    </row>
    <row r="43" spans="1:29" ht="21" customHeight="1" x14ac:dyDescent="0.25">
      <c r="AC43" s="36"/>
    </row>
    <row r="44" spans="1:29" ht="21" customHeight="1" x14ac:dyDescent="0.25">
      <c r="AC44" s="36"/>
    </row>
    <row r="45" spans="1:29" ht="21" customHeight="1" x14ac:dyDescent="0.25">
      <c r="AC45" s="36"/>
    </row>
    <row r="46" spans="1:29" ht="21" customHeight="1" x14ac:dyDescent="0.25">
      <c r="AC46" s="36"/>
    </row>
    <row r="47" spans="1:29" ht="21" customHeight="1" x14ac:dyDescent="0.25">
      <c r="AC47" s="36"/>
    </row>
    <row r="48" spans="1:29" ht="21" customHeight="1" x14ac:dyDescent="0.25">
      <c r="AC48" s="36"/>
    </row>
    <row r="49" spans="29:29" ht="21" customHeight="1" x14ac:dyDescent="0.25">
      <c r="AC49" s="36"/>
    </row>
    <row r="50" spans="29:29" ht="21" customHeight="1" x14ac:dyDescent="0.25">
      <c r="AC50" s="36"/>
    </row>
    <row r="51" spans="29:29" ht="21" customHeight="1" x14ac:dyDescent="0.25">
      <c r="AC51" s="36"/>
    </row>
    <row r="52" spans="29:29" ht="21" customHeight="1" x14ac:dyDescent="0.25">
      <c r="AC52" s="36"/>
    </row>
    <row r="53" spans="29:29" ht="21" customHeight="1" x14ac:dyDescent="0.25">
      <c r="AC53" s="36"/>
    </row>
    <row r="54" spans="29:29" ht="21" customHeight="1" x14ac:dyDescent="0.25">
      <c r="AC54" s="36"/>
    </row>
    <row r="55" spans="29:29" ht="21" customHeight="1" x14ac:dyDescent="0.25">
      <c r="AC55" s="36"/>
    </row>
    <row r="56" spans="29:29" ht="21" customHeight="1" x14ac:dyDescent="0.25">
      <c r="AC56" s="36"/>
    </row>
    <row r="57" spans="29:29" ht="21" customHeight="1" x14ac:dyDescent="0.25">
      <c r="AC57" s="36"/>
    </row>
    <row r="58" spans="29:29" ht="21" customHeight="1" x14ac:dyDescent="0.25">
      <c r="AC58" s="36"/>
    </row>
    <row r="59" spans="29:29" ht="21" customHeight="1" x14ac:dyDescent="0.25">
      <c r="AC59" s="36"/>
    </row>
    <row r="60" spans="29:29" ht="21" customHeight="1" x14ac:dyDescent="0.25">
      <c r="AC60" s="36"/>
    </row>
    <row r="61" spans="29:29" ht="21" customHeight="1" x14ac:dyDescent="0.25">
      <c r="AC61" s="36"/>
    </row>
    <row r="62" spans="29:29" ht="21" customHeight="1" x14ac:dyDescent="0.25">
      <c r="AC62" s="36"/>
    </row>
    <row r="63" spans="29:29" ht="21" customHeight="1" x14ac:dyDescent="0.25">
      <c r="AC63" s="36"/>
    </row>
    <row r="64" spans="29:29" ht="21" customHeight="1" x14ac:dyDescent="0.25">
      <c r="AC64" s="36"/>
    </row>
    <row r="65" spans="29:29" ht="21" customHeight="1" x14ac:dyDescent="0.25">
      <c r="AC65" s="36"/>
    </row>
    <row r="66" spans="29:29" ht="21" customHeight="1" x14ac:dyDescent="0.25">
      <c r="AC66" s="36"/>
    </row>
    <row r="67" spans="29:29" ht="21" customHeight="1" x14ac:dyDescent="0.25">
      <c r="AC67" s="36"/>
    </row>
    <row r="68" spans="29:29" ht="21" customHeight="1" x14ac:dyDescent="0.25">
      <c r="AC68" s="36"/>
    </row>
    <row r="69" spans="29:29" ht="21" customHeight="1" x14ac:dyDescent="0.25">
      <c r="AC69" s="36"/>
    </row>
    <row r="70" spans="29:29" ht="21" customHeight="1" x14ac:dyDescent="0.25">
      <c r="AC70" s="36"/>
    </row>
    <row r="71" spans="29:29" ht="21" customHeight="1" x14ac:dyDescent="0.25">
      <c r="AC71" s="36"/>
    </row>
    <row r="72" spans="29:29" ht="21" customHeight="1" x14ac:dyDescent="0.25">
      <c r="AC72" s="36"/>
    </row>
    <row r="73" spans="29:29" ht="21" customHeight="1" x14ac:dyDescent="0.25">
      <c r="AC73" s="36"/>
    </row>
  </sheetData>
  <sheetProtection algorithmName="SHA-512" hashValue="v9MZLYD2tt8mac5dV8MBxeHDfUrQXzjjuOqR98SdDs3dIPlHOMGg15l3nDzKKo+tQvzlHaSsKH2tlvcisgQKAw==" saltValue="jy9Ae0OQM9oq1PNioVcaYA==" spinCount="100000" sheet="1" objects="1" scenarios="1"/>
  <mergeCells count="64">
    <mergeCell ref="O38:U38"/>
    <mergeCell ref="A29:H29"/>
    <mergeCell ref="I29:T29"/>
    <mergeCell ref="B30:H30"/>
    <mergeCell ref="I30:T30"/>
    <mergeCell ref="A31:A35"/>
    <mergeCell ref="B31:H31"/>
    <mergeCell ref="I31:T31"/>
    <mergeCell ref="B32:H32"/>
    <mergeCell ref="I32:T32"/>
    <mergeCell ref="B33:H33"/>
    <mergeCell ref="I33:T33"/>
    <mergeCell ref="B34:H34"/>
    <mergeCell ref="I34:T34"/>
    <mergeCell ref="B35:H35"/>
    <mergeCell ref="I35:T35"/>
    <mergeCell ref="B26:E26"/>
    <mergeCell ref="F26:H26"/>
    <mergeCell ref="J26:L26"/>
    <mergeCell ref="N26:P26"/>
    <mergeCell ref="R26:T26"/>
    <mergeCell ref="B27:E27"/>
    <mergeCell ref="F27:H27"/>
    <mergeCell ref="J27:L27"/>
    <mergeCell ref="N27:P27"/>
    <mergeCell ref="R27:T27"/>
    <mergeCell ref="A19:T19"/>
    <mergeCell ref="B20:N20"/>
    <mergeCell ref="O20:T20"/>
    <mergeCell ref="B21:N21"/>
    <mergeCell ref="O21:T21"/>
    <mergeCell ref="A24:E25"/>
    <mergeCell ref="F24:Q24"/>
    <mergeCell ref="F25:I25"/>
    <mergeCell ref="J25:M25"/>
    <mergeCell ref="N25:Q25"/>
    <mergeCell ref="B16:C16"/>
    <mergeCell ref="D16:N16"/>
    <mergeCell ref="B17:C17"/>
    <mergeCell ref="D17:N17"/>
    <mergeCell ref="B18:C18"/>
    <mergeCell ref="D18:N18"/>
    <mergeCell ref="B10:F10"/>
    <mergeCell ref="G10:T10"/>
    <mergeCell ref="B11:F11"/>
    <mergeCell ref="G11:T11"/>
    <mergeCell ref="A14:N15"/>
    <mergeCell ref="O14:T14"/>
    <mergeCell ref="O15:P15"/>
    <mergeCell ref="Q15:R15"/>
    <mergeCell ref="S15:T15"/>
    <mergeCell ref="B7:F7"/>
    <mergeCell ref="G7:T7"/>
    <mergeCell ref="B8:F8"/>
    <mergeCell ref="G8:T8"/>
    <mergeCell ref="B9:F9"/>
    <mergeCell ref="G9:T9"/>
    <mergeCell ref="B6:F6"/>
    <mergeCell ref="G6:T6"/>
    <mergeCell ref="A1:T1"/>
    <mergeCell ref="A3:B3"/>
    <mergeCell ref="C3:M3"/>
    <mergeCell ref="N3:P3"/>
    <mergeCell ref="Q3:T3"/>
  </mergeCells>
  <phoneticPr fontId="4"/>
  <dataValidations count="3">
    <dataValidation type="list" allowBlank="1" showInputMessage="1" showErrorMessage="1" sqref="O20:T21" xr:uid="{98C3F3DC-8C40-40F6-A430-4C08ABC05D83}">
      <formula1>$AA$20:$AA$21</formula1>
    </dataValidation>
    <dataValidation type="list" allowBlank="1" showInputMessage="1" showErrorMessage="1" sqref="Q3:T3" xr:uid="{24612C19-C7E3-4099-B8D1-007469804357}">
      <formula1>$AA$3:$AA$5</formula1>
    </dataValidation>
    <dataValidation imeMode="disabled" allowBlank="1" showInputMessage="1" showErrorMessage="1" sqref="F26:H27 Q16:Q18 O16:O18 S16:S18 J26:L27" xr:uid="{BC200F5B-EC5E-41A6-A77A-7E532B4C908A}"/>
  </dataValidations>
  <printOptions horizontalCentered="1"/>
  <pageMargins left="0.59055118110236227" right="0.59055118110236227" top="0.74803149606299213" bottom="0.35433070866141736" header="0.31496062992125984" footer="0.31496062992125984"/>
  <pageSetup paperSize="9" scale="79" orientation="portrait" r:id="rId1"/>
  <headerFooter>
    <oddHeader>&amp;L&amp;9（様式5）</oddHeader>
  </headerFooter>
  <rowBreaks count="1" manualBreakCount="1">
    <brk id="1" max="19" man="1"/>
  </rowBreaks>
  <colBreaks count="1" manualBreakCount="1">
    <brk id="14" max="3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FA68-9E2B-44C6-A7DD-C0FE791955FF}">
  <sheetPr>
    <tabColor theme="9" tint="0.59999389629810485"/>
  </sheetPr>
  <dimension ref="A1:AH33"/>
  <sheetViews>
    <sheetView showZeros="0" view="pageBreakPreview" zoomScale="96" zoomScaleNormal="85" zoomScaleSheetLayoutView="96" workbookViewId="0">
      <selection activeCell="Q4" sqref="Q4:R5"/>
    </sheetView>
  </sheetViews>
  <sheetFormatPr defaultColWidth="9" defaultRowHeight="25.5" customHeight="1" x14ac:dyDescent="0.25"/>
  <cols>
    <col min="1" max="1" width="4.86328125" style="2" customWidth="1"/>
    <col min="2" max="2" width="5.06640625" style="2" customWidth="1"/>
    <col min="3" max="3" width="14.86328125" style="2" customWidth="1"/>
    <col min="4" max="4" width="12.3984375" style="2" customWidth="1"/>
    <col min="5" max="5" width="7.265625" style="2" customWidth="1"/>
    <col min="6" max="6" width="16.06640625" style="2" customWidth="1"/>
    <col min="7" max="7" width="4.796875" style="2" customWidth="1"/>
    <col min="8" max="8" width="8" style="2" customWidth="1"/>
    <col min="9" max="9" width="4" style="2" customWidth="1"/>
    <col min="10" max="10" width="8" style="2" customWidth="1"/>
    <col min="11" max="11" width="3.06640625" style="2" customWidth="1"/>
    <col min="12" max="13" width="22.46484375" style="2" customWidth="1"/>
    <col min="14" max="14" width="14.53125" style="2" customWidth="1"/>
    <col min="15" max="15" width="5.3984375" style="2" customWidth="1"/>
    <col min="16" max="16" width="5.86328125" style="2" customWidth="1"/>
    <col min="17" max="17" width="11.796875" style="2" customWidth="1"/>
    <col min="18" max="18" width="8.1328125" style="2" customWidth="1"/>
    <col min="19" max="19" width="14" style="2" customWidth="1"/>
    <col min="20" max="20" width="3.19921875" style="2" customWidth="1"/>
    <col min="21" max="21" width="9" style="2"/>
    <col min="22" max="22" width="7.3984375" style="3" customWidth="1"/>
    <col min="23" max="23" width="9.265625" style="3" customWidth="1"/>
    <col min="24" max="24" width="9.33203125" style="3" customWidth="1"/>
    <col min="25" max="25" width="7.3984375" style="3" customWidth="1"/>
    <col min="26" max="26" width="10.46484375" style="3" customWidth="1"/>
    <col min="27" max="28" width="7.3984375" style="3" customWidth="1"/>
    <col min="29" max="29" width="9.73046875" style="3" customWidth="1"/>
    <col min="30" max="30" width="43" style="3" customWidth="1"/>
    <col min="31" max="31" width="25.86328125" style="3" customWidth="1"/>
    <col min="32" max="32" width="7.3984375" style="3" customWidth="1"/>
    <col min="33" max="33" width="9" style="3"/>
    <col min="34" max="16384" width="9" style="2"/>
  </cols>
  <sheetData>
    <row r="1" spans="1:33" ht="25.5" customHeight="1" x14ac:dyDescent="0.25">
      <c r="A1" s="37" t="s">
        <v>32</v>
      </c>
      <c r="B1" s="154"/>
      <c r="C1" s="39" t="s">
        <v>193</v>
      </c>
    </row>
    <row r="2" spans="1:33" s="1" customFormat="1" ht="25.5" customHeight="1" x14ac:dyDescent="0.25">
      <c r="A2" s="40" t="s">
        <v>5</v>
      </c>
      <c r="B2" s="40"/>
      <c r="C2" s="310">
        <f>'実績報告書（様式5）'!C3</f>
        <v>0</v>
      </c>
      <c r="D2" s="310"/>
      <c r="E2" s="310"/>
      <c r="F2" s="41" t="s">
        <v>6</v>
      </c>
      <c r="G2" s="42">
        <v>1</v>
      </c>
      <c r="H2" s="43"/>
      <c r="I2" s="43"/>
      <c r="J2" s="44"/>
      <c r="K2" s="44"/>
      <c r="L2" s="44"/>
      <c r="T2" s="4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33.75" customHeight="1" thickBot="1" x14ac:dyDescent="0.3">
      <c r="E3" s="45"/>
      <c r="F3" s="46"/>
      <c r="G3" s="46"/>
      <c r="H3" s="46"/>
      <c r="I3" s="46"/>
      <c r="L3" s="47"/>
      <c r="M3" s="47"/>
      <c r="O3" s="44" t="s">
        <v>7</v>
      </c>
      <c r="P3" s="48"/>
      <c r="Q3" s="48"/>
      <c r="R3" s="48"/>
      <c r="S3" s="48"/>
      <c r="T3" s="49"/>
    </row>
    <row r="4" spans="1:33" ht="26.35" customHeight="1" x14ac:dyDescent="0.25">
      <c r="A4" s="326" t="s">
        <v>0</v>
      </c>
      <c r="B4" s="327" t="s">
        <v>8</v>
      </c>
      <c r="C4" s="328"/>
      <c r="D4" s="331" t="s">
        <v>31</v>
      </c>
      <c r="E4" s="333" t="s">
        <v>9</v>
      </c>
      <c r="F4" s="314" t="s">
        <v>191</v>
      </c>
      <c r="G4" s="315"/>
      <c r="H4" s="315"/>
      <c r="I4" s="315"/>
      <c r="J4" s="315"/>
      <c r="K4" s="315"/>
      <c r="L4" s="315"/>
      <c r="M4" s="316"/>
      <c r="N4" s="317" t="s">
        <v>197</v>
      </c>
      <c r="O4" s="318"/>
      <c r="P4" s="48"/>
      <c r="Q4" s="311"/>
      <c r="R4" s="311"/>
      <c r="S4" s="311"/>
      <c r="T4" s="49"/>
    </row>
    <row r="5" spans="1:33" ht="26.35" customHeight="1" x14ac:dyDescent="0.25">
      <c r="A5" s="326"/>
      <c r="B5" s="329"/>
      <c r="C5" s="330"/>
      <c r="D5" s="332"/>
      <c r="E5" s="334"/>
      <c r="F5" s="312" t="s">
        <v>33</v>
      </c>
      <c r="G5" s="313"/>
      <c r="H5" s="321" t="s">
        <v>34</v>
      </c>
      <c r="I5" s="315"/>
      <c r="J5" s="315"/>
      <c r="K5" s="322"/>
      <c r="L5" s="122" t="s">
        <v>35</v>
      </c>
      <c r="M5" s="121" t="s">
        <v>112</v>
      </c>
      <c r="N5" s="319"/>
      <c r="O5" s="320"/>
      <c r="P5" s="48"/>
      <c r="Q5" s="311"/>
      <c r="R5" s="311"/>
      <c r="S5" s="311"/>
      <c r="T5" s="49"/>
    </row>
    <row r="6" spans="1:33" ht="50" customHeight="1" x14ac:dyDescent="0.25">
      <c r="A6" s="50">
        <v>1</v>
      </c>
      <c r="B6" s="291"/>
      <c r="C6" s="292"/>
      <c r="D6" s="24"/>
      <c r="E6" s="25"/>
      <c r="F6" s="298"/>
      <c r="G6" s="299"/>
      <c r="H6" s="300"/>
      <c r="I6" s="301"/>
      <c r="J6" s="301"/>
      <c r="K6" s="299"/>
      <c r="L6" s="120"/>
      <c r="M6" s="102"/>
      <c r="N6" s="304"/>
      <c r="O6" s="305"/>
      <c r="P6" s="51"/>
      <c r="Q6" s="283"/>
      <c r="R6" s="283"/>
      <c r="S6" s="51"/>
      <c r="T6" s="52"/>
      <c r="V6" s="3" t="s">
        <v>37</v>
      </c>
      <c r="W6" s="53">
        <v>1829000</v>
      </c>
      <c r="X6" s="7"/>
    </row>
    <row r="7" spans="1:33" ht="50" customHeight="1" x14ac:dyDescent="0.25">
      <c r="A7" s="50">
        <f>A6+1</f>
        <v>2</v>
      </c>
      <c r="B7" s="291"/>
      <c r="C7" s="292"/>
      <c r="D7" s="24"/>
      <c r="E7" s="25"/>
      <c r="F7" s="298"/>
      <c r="G7" s="299"/>
      <c r="H7" s="300"/>
      <c r="I7" s="301"/>
      <c r="J7" s="301"/>
      <c r="K7" s="299"/>
      <c r="L7" s="120"/>
      <c r="M7" s="102"/>
      <c r="N7" s="304"/>
      <c r="O7" s="305"/>
      <c r="P7" s="51"/>
      <c r="Q7" s="283"/>
      <c r="R7" s="283"/>
      <c r="S7" s="51"/>
      <c r="T7" s="52"/>
      <c r="W7" s="53">
        <v>762000</v>
      </c>
      <c r="X7" s="7"/>
      <c r="Z7" s="7"/>
    </row>
    <row r="8" spans="1:33" ht="50" customHeight="1" x14ac:dyDescent="0.25">
      <c r="A8" s="50">
        <f t="shared" ref="A8:A12" si="0">A7+1</f>
        <v>3</v>
      </c>
      <c r="B8" s="291"/>
      <c r="C8" s="292"/>
      <c r="D8" s="24"/>
      <c r="E8" s="25"/>
      <c r="F8" s="298"/>
      <c r="G8" s="299"/>
      <c r="H8" s="300"/>
      <c r="I8" s="301"/>
      <c r="J8" s="301"/>
      <c r="K8" s="299"/>
      <c r="L8" s="120"/>
      <c r="M8" s="102"/>
      <c r="N8" s="308"/>
      <c r="O8" s="309"/>
      <c r="P8" s="51"/>
      <c r="Q8" s="283"/>
      <c r="R8" s="283"/>
      <c r="S8" s="51"/>
      <c r="T8" s="52"/>
    </row>
    <row r="9" spans="1:33" ht="50" customHeight="1" x14ac:dyDescent="0.25">
      <c r="A9" s="50">
        <f t="shared" si="0"/>
        <v>4</v>
      </c>
      <c r="B9" s="289"/>
      <c r="C9" s="290"/>
      <c r="D9" s="24"/>
      <c r="E9" s="25"/>
      <c r="F9" s="298"/>
      <c r="G9" s="299"/>
      <c r="H9" s="300"/>
      <c r="I9" s="301"/>
      <c r="J9" s="301"/>
      <c r="K9" s="299"/>
      <c r="L9" s="120"/>
      <c r="M9" s="102"/>
      <c r="N9" s="293"/>
      <c r="O9" s="294"/>
      <c r="P9" s="51"/>
      <c r="Q9" s="51"/>
      <c r="R9" s="51"/>
      <c r="S9" s="51"/>
      <c r="T9" s="52"/>
    </row>
    <row r="10" spans="1:33" ht="50" customHeight="1" x14ac:dyDescent="0.25">
      <c r="A10" s="50">
        <f t="shared" si="0"/>
        <v>5</v>
      </c>
      <c r="B10" s="289"/>
      <c r="C10" s="290"/>
      <c r="D10" s="24"/>
      <c r="E10" s="25"/>
      <c r="F10" s="298"/>
      <c r="G10" s="299"/>
      <c r="H10" s="300"/>
      <c r="I10" s="301"/>
      <c r="J10" s="301"/>
      <c r="K10" s="299"/>
      <c r="L10" s="151"/>
      <c r="M10" s="104"/>
      <c r="N10" s="304"/>
      <c r="O10" s="305"/>
      <c r="P10" s="51"/>
      <c r="Q10" s="51"/>
      <c r="R10" s="51"/>
      <c r="S10" s="51"/>
      <c r="T10" s="52"/>
    </row>
    <row r="11" spans="1:33" ht="50" customHeight="1" x14ac:dyDescent="0.25">
      <c r="A11" s="50">
        <f t="shared" si="0"/>
        <v>6</v>
      </c>
      <c r="B11" s="289"/>
      <c r="C11" s="290"/>
      <c r="D11" s="24"/>
      <c r="E11" s="25"/>
      <c r="F11" s="298"/>
      <c r="G11" s="299"/>
      <c r="H11" s="300"/>
      <c r="I11" s="301"/>
      <c r="J11" s="301"/>
      <c r="K11" s="299"/>
      <c r="L11" s="151"/>
      <c r="M11" s="104"/>
      <c r="N11" s="304"/>
      <c r="O11" s="305"/>
      <c r="P11" s="51"/>
      <c r="Q11" s="51"/>
      <c r="R11" s="51"/>
      <c r="S11" s="51"/>
      <c r="T11" s="52"/>
    </row>
    <row r="12" spans="1:33" ht="50" customHeight="1" thickBot="1" x14ac:dyDescent="0.3">
      <c r="A12" s="50">
        <f t="shared" si="0"/>
        <v>7</v>
      </c>
      <c r="B12" s="291"/>
      <c r="C12" s="292"/>
      <c r="D12" s="24"/>
      <c r="E12" s="25"/>
      <c r="F12" s="284"/>
      <c r="G12" s="285"/>
      <c r="H12" s="302"/>
      <c r="I12" s="303"/>
      <c r="J12" s="303"/>
      <c r="K12" s="285"/>
      <c r="L12" s="119"/>
      <c r="M12" s="104"/>
      <c r="N12" s="293"/>
      <c r="O12" s="294"/>
      <c r="P12" s="51"/>
      <c r="Q12" s="283"/>
      <c r="R12" s="283"/>
      <c r="S12" s="51"/>
      <c r="T12" s="52"/>
    </row>
    <row r="13" spans="1:33" ht="45" customHeight="1" thickBot="1" x14ac:dyDescent="0.3">
      <c r="A13" s="286" t="s">
        <v>10</v>
      </c>
      <c r="B13" s="287"/>
      <c r="C13" s="288"/>
      <c r="D13" s="295"/>
      <c r="E13" s="296"/>
      <c r="F13" s="296"/>
      <c r="G13" s="296"/>
      <c r="H13" s="296"/>
      <c r="I13" s="296"/>
      <c r="J13" s="296"/>
      <c r="K13" s="296"/>
      <c r="L13" s="296"/>
      <c r="M13" s="297"/>
      <c r="N13" s="306">
        <f>SUM(N6:O12)</f>
        <v>0</v>
      </c>
      <c r="O13" s="307"/>
      <c r="P13" s="51"/>
      <c r="Q13" s="283"/>
      <c r="R13" s="283"/>
      <c r="S13" s="51"/>
      <c r="T13" s="52"/>
    </row>
    <row r="14" spans="1:33" s="3" customFormat="1" ht="24.75" customHeight="1" x14ac:dyDescent="0.25">
      <c r="A14" s="2"/>
      <c r="B14" s="2"/>
      <c r="C14" s="2"/>
      <c r="D14" s="54"/>
      <c r="E14" s="2"/>
      <c r="F14" s="2"/>
      <c r="G14" s="2"/>
      <c r="H14" s="2"/>
      <c r="I14" s="2"/>
      <c r="J14" s="54"/>
      <c r="K14" s="2"/>
      <c r="L14" s="2"/>
      <c r="M14" s="2"/>
      <c r="N14" s="2"/>
      <c r="O14" s="2"/>
      <c r="P14" s="2"/>
      <c r="Q14" s="1" t="s">
        <v>116</v>
      </c>
      <c r="R14" s="2"/>
      <c r="S14" s="55"/>
      <c r="T14" s="2"/>
      <c r="U14" s="2"/>
    </row>
    <row r="15" spans="1:33" s="3" customFormat="1" ht="7.5" customHeight="1" thickBo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56"/>
      <c r="M15" s="56"/>
      <c r="N15" s="56"/>
      <c r="O15" s="56"/>
      <c r="P15" s="2"/>
      <c r="Q15" s="2"/>
      <c r="R15" s="2"/>
      <c r="S15" s="2"/>
      <c r="T15" s="2"/>
      <c r="U15" s="2"/>
    </row>
    <row r="16" spans="1:33" s="3" customFormat="1" ht="26.35" customHeight="1" thickBot="1" x14ac:dyDescent="0.35">
      <c r="A16" s="2"/>
      <c r="B16" s="2"/>
      <c r="C16" s="2"/>
      <c r="D16" s="2"/>
      <c r="E16" s="57"/>
      <c r="F16" s="312" t="s">
        <v>84</v>
      </c>
      <c r="G16" s="313"/>
      <c r="H16" s="313"/>
      <c r="I16" s="313"/>
      <c r="J16" s="325"/>
      <c r="L16" s="58" t="s">
        <v>11</v>
      </c>
      <c r="M16" s="59"/>
      <c r="N16" s="60"/>
      <c r="O16" s="142"/>
      <c r="P16" s="2"/>
      <c r="Q16" s="138" t="str">
        <f>IF(AND(Q17="○",Q18="○",Q19="○"),"1,829,000",IF(OR(Q17="○",Q18="○",Q19="○"),"762,000","0"))</f>
        <v>0</v>
      </c>
      <c r="U16" s="2"/>
    </row>
    <row r="17" spans="1:34" s="3" customFormat="1" ht="26.35" customHeight="1" x14ac:dyDescent="0.3">
      <c r="A17" s="2"/>
      <c r="B17" s="2"/>
      <c r="C17" s="2"/>
      <c r="D17" s="2"/>
      <c r="E17" s="57"/>
      <c r="F17" s="335" t="s">
        <v>85</v>
      </c>
      <c r="G17" s="336"/>
      <c r="H17" s="78"/>
      <c r="I17" s="61" t="s">
        <v>88</v>
      </c>
      <c r="J17" s="81"/>
      <c r="L17" s="62" t="s">
        <v>198</v>
      </c>
      <c r="M17" s="1"/>
      <c r="N17" s="137">
        <f>N13</f>
        <v>0</v>
      </c>
      <c r="O17" s="143" t="s">
        <v>4</v>
      </c>
      <c r="P17" s="16"/>
      <c r="Q17" s="91" t="str">
        <f>IF(J17&gt;"18:30"*1,"○","×")</f>
        <v>×</v>
      </c>
      <c r="R17" s="63"/>
      <c r="U17" s="2"/>
    </row>
    <row r="18" spans="1:34" s="3" customFormat="1" ht="26.35" customHeight="1" x14ac:dyDescent="0.3">
      <c r="A18" s="2"/>
      <c r="B18" s="2"/>
      <c r="C18" s="2"/>
      <c r="D18" s="2"/>
      <c r="E18" s="57"/>
      <c r="F18" s="337" t="s">
        <v>86</v>
      </c>
      <c r="G18" s="338"/>
      <c r="H18" s="79"/>
      <c r="I18" s="64" t="s">
        <v>88</v>
      </c>
      <c r="J18" s="82"/>
      <c r="L18" s="62" t="s">
        <v>120</v>
      </c>
      <c r="M18" s="1"/>
      <c r="N18" s="141"/>
      <c r="O18" s="143" t="s">
        <v>4</v>
      </c>
      <c r="P18" s="16"/>
      <c r="Q18" s="65" t="str">
        <f>IF(R18&gt;="8:00"*1,"○","×")</f>
        <v>×</v>
      </c>
      <c r="R18" s="66">
        <f>J18-H18</f>
        <v>0</v>
      </c>
      <c r="S18" s="2"/>
      <c r="T18" s="2"/>
      <c r="U18" s="2"/>
    </row>
    <row r="19" spans="1:34" s="3" customFormat="1" ht="26.35" customHeight="1" thickBot="1" x14ac:dyDescent="0.35">
      <c r="A19" s="2"/>
      <c r="B19" s="2"/>
      <c r="C19" s="2"/>
      <c r="D19" s="2"/>
      <c r="E19" s="57"/>
      <c r="F19" s="323" t="s">
        <v>87</v>
      </c>
      <c r="G19" s="324"/>
      <c r="H19" s="80"/>
      <c r="I19" s="67" t="s">
        <v>88</v>
      </c>
      <c r="J19" s="83"/>
      <c r="L19" s="68"/>
      <c r="M19" s="1"/>
      <c r="O19" s="157"/>
      <c r="Q19" s="69" t="str">
        <f>IF(R19&gt;="8:00"*1,"○","×")</f>
        <v>×</v>
      </c>
      <c r="R19" s="70">
        <f>J19-H19</f>
        <v>0</v>
      </c>
      <c r="S19" s="71"/>
      <c r="T19" s="8"/>
      <c r="U19" s="2"/>
    </row>
    <row r="20" spans="1:34" s="3" customFormat="1" ht="30" customHeight="1" thickBot="1" x14ac:dyDescent="0.4">
      <c r="A20" s="2"/>
      <c r="B20" s="9"/>
      <c r="C20" s="278"/>
      <c r="D20" s="278"/>
      <c r="E20" s="278"/>
      <c r="F20" s="118"/>
      <c r="G20" s="118"/>
      <c r="H20" s="118"/>
      <c r="I20" s="118"/>
      <c r="J20" s="43"/>
      <c r="K20" s="1"/>
      <c r="L20" s="72" t="s">
        <v>36</v>
      </c>
      <c r="M20" s="1"/>
      <c r="N20" s="105">
        <f>MIN(N17,N18)</f>
        <v>0</v>
      </c>
      <c r="O20" s="158" t="s">
        <v>78</v>
      </c>
      <c r="P20" s="20"/>
      <c r="Q20" s="16"/>
      <c r="R20" s="73"/>
      <c r="T20" s="8"/>
      <c r="U20" s="2"/>
      <c r="V20" s="74"/>
    </row>
    <row r="21" spans="1:34" s="3" customFormat="1" ht="7.9" customHeight="1" x14ac:dyDescent="0.25">
      <c r="A21" s="2"/>
      <c r="B21" s="9"/>
      <c r="C21" s="118"/>
      <c r="D21" s="118"/>
      <c r="E21" s="118"/>
      <c r="F21" s="118"/>
      <c r="G21" s="118"/>
      <c r="H21" s="118"/>
      <c r="I21" s="118"/>
      <c r="J21" s="1"/>
      <c r="K21" s="1"/>
      <c r="L21" s="75"/>
      <c r="M21" s="76"/>
      <c r="N21" s="77"/>
      <c r="O21" s="148"/>
      <c r="P21" s="16"/>
      <c r="Q21" s="16"/>
      <c r="R21" s="16"/>
      <c r="S21" s="8"/>
      <c r="T21" s="8"/>
      <c r="U21" s="2"/>
    </row>
    <row r="22" spans="1:34" s="3" customFormat="1" ht="26.35" customHeight="1" x14ac:dyDescent="0.25">
      <c r="A22" s="2"/>
      <c r="B22" s="9"/>
      <c r="C22" s="279"/>
      <c r="D22" s="279"/>
      <c r="E22" s="279"/>
      <c r="F22" s="14"/>
      <c r="G22" s="14"/>
      <c r="H22" s="14"/>
      <c r="I22" s="14"/>
      <c r="J22" s="18"/>
      <c r="K22" s="18"/>
      <c r="L22" s="18"/>
      <c r="M22" s="18"/>
      <c r="N22" s="2"/>
      <c r="O22" s="2"/>
      <c r="P22" s="16"/>
      <c r="Q22" s="136">
        <v>1829000</v>
      </c>
      <c r="R22" s="16"/>
      <c r="S22" s="16"/>
      <c r="T22" s="16"/>
      <c r="U22" s="2"/>
    </row>
    <row r="23" spans="1:34" s="3" customFormat="1" ht="26.35" customHeight="1" x14ac:dyDescent="0.3">
      <c r="A23" s="2"/>
      <c r="B23" s="9"/>
      <c r="C23" s="279"/>
      <c r="D23" s="279"/>
      <c r="E23" s="279"/>
      <c r="F23" s="14"/>
      <c r="G23" s="14"/>
      <c r="H23" s="14"/>
      <c r="I23" s="14"/>
      <c r="J23" s="1"/>
      <c r="K23" s="1"/>
      <c r="L23" s="1"/>
      <c r="M23" s="1"/>
      <c r="N23" s="2"/>
      <c r="O23" s="2"/>
      <c r="P23" s="16"/>
      <c r="Q23" s="136">
        <v>762000</v>
      </c>
      <c r="R23" s="16"/>
      <c r="S23" s="15"/>
      <c r="T23" s="8"/>
      <c r="U23" s="5"/>
    </row>
    <row r="24" spans="1:34" s="3" customFormat="1" ht="26.35" customHeight="1" x14ac:dyDescent="0.3">
      <c r="A24" s="2"/>
      <c r="B24" s="9"/>
      <c r="C24" s="280"/>
      <c r="D24" s="280"/>
      <c r="E24" s="280"/>
      <c r="J24" s="1"/>
      <c r="K24" s="1"/>
      <c r="L24" s="1"/>
      <c r="M24" s="1"/>
      <c r="N24" s="2"/>
      <c r="O24" s="2"/>
      <c r="P24" s="16"/>
      <c r="Q24" s="16"/>
      <c r="R24" s="16"/>
      <c r="S24" s="15"/>
      <c r="T24" s="8"/>
      <c r="U24" s="5"/>
    </row>
    <row r="25" spans="1:34" s="3" customFormat="1" ht="26.35" customHeight="1" x14ac:dyDescent="0.3">
      <c r="A25" s="2"/>
      <c r="B25" s="9"/>
      <c r="J25" s="1"/>
      <c r="K25" s="1"/>
      <c r="L25" s="1"/>
      <c r="M25" s="1"/>
      <c r="N25" s="2"/>
      <c r="O25" s="2"/>
      <c r="P25" s="281"/>
      <c r="Q25" s="282"/>
      <c r="R25" s="17"/>
      <c r="S25" s="15"/>
      <c r="T25" s="8"/>
      <c r="U25" s="5"/>
    </row>
    <row r="26" spans="1:34" s="3" customFormat="1" ht="9.75" customHeight="1" x14ac:dyDescent="0.3">
      <c r="A26" s="2"/>
      <c r="B26" s="9"/>
      <c r="J26" s="1"/>
      <c r="K26" s="1"/>
      <c r="L26" s="1"/>
      <c r="M26" s="1"/>
      <c r="N26" s="2"/>
      <c r="O26" s="2"/>
      <c r="P26" s="19"/>
      <c r="Q26" s="20"/>
      <c r="R26" s="17"/>
      <c r="S26" s="15"/>
      <c r="T26" s="8"/>
      <c r="U26" s="5"/>
    </row>
    <row r="27" spans="1:34" s="3" customFormat="1" ht="10.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AH27" s="2"/>
    </row>
    <row r="28" spans="1:34" s="3" customFormat="1" ht="25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AC28" s="10" t="s">
        <v>13</v>
      </c>
      <c r="AD28" s="10" t="s">
        <v>14</v>
      </c>
      <c r="AE28" s="10" t="s">
        <v>15</v>
      </c>
    </row>
    <row r="29" spans="1:34" s="3" customFormat="1" ht="30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AC29" s="10" t="s">
        <v>16</v>
      </c>
      <c r="AD29" s="11" t="s">
        <v>1</v>
      </c>
      <c r="AE29" s="12" t="s">
        <v>17</v>
      </c>
    </row>
    <row r="30" spans="1:34" s="3" customFormat="1" ht="30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AC30" s="10" t="s">
        <v>18</v>
      </c>
      <c r="AD30" s="11" t="s">
        <v>19</v>
      </c>
      <c r="AE30" s="12" t="s">
        <v>20</v>
      </c>
    </row>
    <row r="31" spans="1:34" s="3" customFormat="1" ht="49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AC31" s="10" t="s">
        <v>21</v>
      </c>
      <c r="AD31" s="11" t="s">
        <v>2</v>
      </c>
      <c r="AE31" s="12" t="s">
        <v>22</v>
      </c>
    </row>
    <row r="32" spans="1:34" s="3" customFormat="1" ht="30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AC32" s="10" t="s">
        <v>23</v>
      </c>
      <c r="AD32" s="13" t="s">
        <v>24</v>
      </c>
      <c r="AE32" s="10" t="s">
        <v>25</v>
      </c>
    </row>
    <row r="33" spans="1:31" s="3" customFormat="1" ht="25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AC33" s="4" t="s">
        <v>26</v>
      </c>
      <c r="AD33" s="6"/>
      <c r="AE33" s="6"/>
    </row>
  </sheetData>
  <sheetProtection algorithmName="SHA-512" hashValue="VFDaIhAs7kXUfXFmobCITQA3zyq5DFftNKDc2M7ogyt1qGKUq6kqcK1KB1mjn38dL/C3QHtDstqM+5k70oWaEw==" saltValue="XsldAm7GiyD/fAQvgUm2pw==" spinCount="100000" sheet="1" formatCells="0"/>
  <mergeCells count="56">
    <mergeCell ref="N11:O11"/>
    <mergeCell ref="H11:K11"/>
    <mergeCell ref="B11:C11"/>
    <mergeCell ref="F17:G17"/>
    <mergeCell ref="F18:G18"/>
    <mergeCell ref="F19:G19"/>
    <mergeCell ref="F16:J16"/>
    <mergeCell ref="A4:A5"/>
    <mergeCell ref="B4:C5"/>
    <mergeCell ref="D4:D5"/>
    <mergeCell ref="E4:E5"/>
    <mergeCell ref="F11:G11"/>
    <mergeCell ref="B10:C10"/>
    <mergeCell ref="C2:E2"/>
    <mergeCell ref="Q6:R6"/>
    <mergeCell ref="Q4:R5"/>
    <mergeCell ref="S4:S5"/>
    <mergeCell ref="F5:G5"/>
    <mergeCell ref="B6:C6"/>
    <mergeCell ref="F4:M4"/>
    <mergeCell ref="N4:O5"/>
    <mergeCell ref="N6:O6"/>
    <mergeCell ref="F6:G6"/>
    <mergeCell ref="H5:K5"/>
    <mergeCell ref="H6:K6"/>
    <mergeCell ref="Q8:R8"/>
    <mergeCell ref="Q7:R7"/>
    <mergeCell ref="B8:C8"/>
    <mergeCell ref="B7:C7"/>
    <mergeCell ref="F7:G7"/>
    <mergeCell ref="N7:O7"/>
    <mergeCell ref="N8:O8"/>
    <mergeCell ref="F8:G8"/>
    <mergeCell ref="H7:K7"/>
    <mergeCell ref="H8:K8"/>
    <mergeCell ref="Q12:R12"/>
    <mergeCell ref="F12:G12"/>
    <mergeCell ref="A13:C13"/>
    <mergeCell ref="Q13:R13"/>
    <mergeCell ref="B9:C9"/>
    <mergeCell ref="B12:C12"/>
    <mergeCell ref="N9:O9"/>
    <mergeCell ref="N12:O12"/>
    <mergeCell ref="D13:M13"/>
    <mergeCell ref="F9:G9"/>
    <mergeCell ref="H9:K9"/>
    <mergeCell ref="H12:K12"/>
    <mergeCell ref="N10:O10"/>
    <mergeCell ref="N13:O13"/>
    <mergeCell ref="H10:K10"/>
    <mergeCell ref="F10:G10"/>
    <mergeCell ref="C20:E20"/>
    <mergeCell ref="C22:E22"/>
    <mergeCell ref="C23:E23"/>
    <mergeCell ref="C24:E24"/>
    <mergeCell ref="P25:Q25"/>
  </mergeCells>
  <phoneticPr fontId="4"/>
  <dataValidations count="2">
    <dataValidation imeMode="disabled" allowBlank="1" showInputMessage="1" showErrorMessage="1" sqref="S19 Q6:R12" xr:uid="{DFD6B1FF-1576-4A18-BD4E-5C12C3BE55BF}"/>
    <dataValidation type="list" allowBlank="1" showInputMessage="1" showErrorMessage="1" sqref="N18" xr:uid="{4B321E15-9426-4359-BD12-BD6E0474B487}">
      <formula1>$Q$22:$Q$23</formula1>
    </dataValidation>
  </dataValidations>
  <printOptions horizontalCentered="1"/>
  <pageMargins left="0.51181102362204722" right="0.31496062992125984" top="0.55118110236220474" bottom="0" header="0.31496062992125984" footer="0.31496062992125984"/>
  <pageSetup paperSize="9" scale="79" orientation="landscape" r:id="rId1"/>
  <headerFooter>
    <oddHeader>&amp;L&amp;9（様式6）</oddHeader>
  </headerFooter>
  <rowBreaks count="1" manualBreakCount="1">
    <brk id="29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432DB-969B-4286-9ADC-867172DB677A}">
  <dimension ref="A1:AH33"/>
  <sheetViews>
    <sheetView showZeros="0" view="pageBreakPreview" zoomScale="89" zoomScaleNormal="85" zoomScaleSheetLayoutView="89" workbookViewId="0">
      <selection activeCell="N6" sqref="N6:O6"/>
    </sheetView>
  </sheetViews>
  <sheetFormatPr defaultColWidth="9" defaultRowHeight="25.5" customHeight="1" x14ac:dyDescent="0.25"/>
  <cols>
    <col min="1" max="1" width="4.86328125" style="2" customWidth="1"/>
    <col min="2" max="2" width="5.06640625" style="2" customWidth="1"/>
    <col min="3" max="3" width="14.86328125" style="2" customWidth="1"/>
    <col min="4" max="4" width="12.3984375" style="2" customWidth="1"/>
    <col min="5" max="5" width="7.265625" style="2" customWidth="1"/>
    <col min="6" max="6" width="18.265625" style="2" customWidth="1"/>
    <col min="7" max="7" width="4.796875" style="2" customWidth="1"/>
    <col min="8" max="8" width="8.59765625" style="2" customWidth="1"/>
    <col min="9" max="9" width="4.19921875" style="2" customWidth="1"/>
    <col min="10" max="10" width="8.59765625" style="2" customWidth="1"/>
    <col min="11" max="11" width="2.796875" style="2" customWidth="1"/>
    <col min="12" max="12" width="23.06640625" style="2" customWidth="1"/>
    <col min="13" max="13" width="23.6640625" style="2" customWidth="1"/>
    <col min="14" max="14" width="16.46484375" style="2" customWidth="1"/>
    <col min="15" max="15" width="4.796875" style="2" customWidth="1"/>
    <col min="16" max="16" width="5.86328125" style="2" customWidth="1"/>
    <col min="17" max="17" width="12.9296875" style="2" customWidth="1"/>
    <col min="18" max="18" width="8.1328125" style="2" customWidth="1"/>
    <col min="19" max="19" width="14" style="2" customWidth="1"/>
    <col min="20" max="20" width="3.19921875" style="2" customWidth="1"/>
    <col min="21" max="21" width="9" style="2"/>
    <col min="22" max="22" width="7.3984375" style="3" customWidth="1"/>
    <col min="23" max="23" width="9.265625" style="3" customWidth="1"/>
    <col min="24" max="24" width="9.33203125" style="3" customWidth="1"/>
    <col min="25" max="25" width="7.3984375" style="3" customWidth="1"/>
    <col min="26" max="26" width="10.46484375" style="3" customWidth="1"/>
    <col min="27" max="28" width="7.3984375" style="3" customWidth="1"/>
    <col min="29" max="29" width="9.73046875" style="3" customWidth="1"/>
    <col min="30" max="30" width="43" style="3" customWidth="1"/>
    <col min="31" max="31" width="25.86328125" style="3" customWidth="1"/>
    <col min="32" max="32" width="7.3984375" style="3" customWidth="1"/>
    <col min="33" max="33" width="9" style="3"/>
    <col min="34" max="16384" width="9" style="2"/>
  </cols>
  <sheetData>
    <row r="1" spans="1:33" ht="25.5" customHeight="1" x14ac:dyDescent="0.25">
      <c r="A1" s="37" t="s">
        <v>32</v>
      </c>
      <c r="B1" s="155">
        <v>7</v>
      </c>
      <c r="C1" s="39" t="s">
        <v>193</v>
      </c>
    </row>
    <row r="2" spans="1:33" s="1" customFormat="1" ht="25.5" customHeight="1" x14ac:dyDescent="0.25">
      <c r="A2" s="40" t="s">
        <v>5</v>
      </c>
      <c r="B2" s="40"/>
      <c r="C2" s="345" t="s">
        <v>93</v>
      </c>
      <c r="D2" s="345"/>
      <c r="E2" s="345"/>
      <c r="F2" s="41" t="s">
        <v>6</v>
      </c>
      <c r="G2" s="42">
        <v>1</v>
      </c>
      <c r="H2" s="43"/>
      <c r="I2" s="43"/>
      <c r="J2" s="44"/>
      <c r="K2" s="44"/>
      <c r="L2" s="44"/>
      <c r="T2" s="4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33.75" customHeight="1" thickBot="1" x14ac:dyDescent="0.3">
      <c r="E3" s="45"/>
      <c r="F3" s="46"/>
      <c r="G3" s="46"/>
      <c r="H3" s="46"/>
      <c r="I3" s="46"/>
      <c r="L3" s="47"/>
      <c r="M3" s="47"/>
      <c r="O3" s="44" t="s">
        <v>7</v>
      </c>
      <c r="P3" s="48"/>
      <c r="Q3" s="48"/>
      <c r="R3" s="48"/>
      <c r="S3" s="48"/>
      <c r="T3" s="49"/>
    </row>
    <row r="4" spans="1:33" ht="26.35" customHeight="1" x14ac:dyDescent="0.25">
      <c r="A4" s="326" t="s">
        <v>0</v>
      </c>
      <c r="B4" s="327" t="s">
        <v>8</v>
      </c>
      <c r="C4" s="328"/>
      <c r="D4" s="331" t="s">
        <v>31</v>
      </c>
      <c r="E4" s="333" t="s">
        <v>9</v>
      </c>
      <c r="F4" s="314" t="s">
        <v>191</v>
      </c>
      <c r="G4" s="315"/>
      <c r="H4" s="315"/>
      <c r="I4" s="315"/>
      <c r="J4" s="315"/>
      <c r="K4" s="315"/>
      <c r="L4" s="315"/>
      <c r="M4" s="316"/>
      <c r="N4" s="317" t="s">
        <v>197</v>
      </c>
      <c r="O4" s="318"/>
      <c r="P4" s="48"/>
      <c r="Q4" s="311"/>
      <c r="R4" s="311"/>
      <c r="S4" s="311"/>
      <c r="T4" s="49"/>
    </row>
    <row r="5" spans="1:33" ht="26.35" customHeight="1" x14ac:dyDescent="0.25">
      <c r="A5" s="326"/>
      <c r="B5" s="329"/>
      <c r="C5" s="330"/>
      <c r="D5" s="332"/>
      <c r="E5" s="334"/>
      <c r="F5" s="312" t="s">
        <v>33</v>
      </c>
      <c r="G5" s="313"/>
      <c r="H5" s="321" t="s">
        <v>34</v>
      </c>
      <c r="I5" s="315"/>
      <c r="J5" s="315"/>
      <c r="K5" s="322"/>
      <c r="L5" s="122" t="s">
        <v>35</v>
      </c>
      <c r="M5" s="127" t="s">
        <v>112</v>
      </c>
      <c r="N5" s="319"/>
      <c r="O5" s="320"/>
      <c r="P5" s="48"/>
      <c r="Q5" s="311"/>
      <c r="R5" s="311"/>
      <c r="S5" s="311"/>
      <c r="T5" s="49"/>
    </row>
    <row r="6" spans="1:33" ht="50" customHeight="1" x14ac:dyDescent="0.25">
      <c r="A6" s="50">
        <v>1</v>
      </c>
      <c r="B6" s="346" t="s">
        <v>100</v>
      </c>
      <c r="C6" s="347"/>
      <c r="D6" s="177" t="s">
        <v>104</v>
      </c>
      <c r="E6" s="178">
        <v>12</v>
      </c>
      <c r="F6" s="348" t="s">
        <v>196</v>
      </c>
      <c r="G6" s="349"/>
      <c r="H6" s="350"/>
      <c r="I6" s="351"/>
      <c r="J6" s="351"/>
      <c r="K6" s="349"/>
      <c r="L6" s="200" t="s">
        <v>105</v>
      </c>
      <c r="M6" s="201" t="s">
        <v>113</v>
      </c>
      <c r="N6" s="352">
        <v>1150000</v>
      </c>
      <c r="O6" s="353"/>
      <c r="P6" s="51"/>
      <c r="Q6" s="283"/>
      <c r="R6" s="283"/>
      <c r="S6" s="51"/>
      <c r="T6" s="52"/>
      <c r="V6" s="3" t="s">
        <v>37</v>
      </c>
      <c r="W6" s="53">
        <v>1829000</v>
      </c>
      <c r="X6" s="7"/>
    </row>
    <row r="7" spans="1:33" ht="50" customHeight="1" x14ac:dyDescent="0.25">
      <c r="A7" s="50">
        <v>2</v>
      </c>
      <c r="B7" s="346" t="s">
        <v>101</v>
      </c>
      <c r="C7" s="347"/>
      <c r="D7" s="177" t="s">
        <v>57</v>
      </c>
      <c r="E7" s="178">
        <v>10</v>
      </c>
      <c r="F7" s="348"/>
      <c r="G7" s="349"/>
      <c r="H7" s="350" t="s">
        <v>107</v>
      </c>
      <c r="I7" s="351"/>
      <c r="J7" s="351"/>
      <c r="K7" s="349"/>
      <c r="L7" s="200"/>
      <c r="M7" s="201" t="s">
        <v>114</v>
      </c>
      <c r="N7" s="352">
        <v>120000</v>
      </c>
      <c r="O7" s="353"/>
      <c r="P7" s="51"/>
      <c r="Q7" s="283"/>
      <c r="R7" s="283"/>
      <c r="S7" s="51"/>
      <c r="T7" s="52"/>
      <c r="W7" s="53">
        <v>762000</v>
      </c>
      <c r="X7" s="7"/>
      <c r="Z7" s="7"/>
    </row>
    <row r="8" spans="1:33" ht="50" customHeight="1" x14ac:dyDescent="0.25">
      <c r="A8" s="50">
        <v>3</v>
      </c>
      <c r="B8" s="346" t="s">
        <v>102</v>
      </c>
      <c r="C8" s="347"/>
      <c r="D8" s="177" t="s">
        <v>59</v>
      </c>
      <c r="E8" s="178">
        <v>12</v>
      </c>
      <c r="F8" s="348"/>
      <c r="G8" s="349"/>
      <c r="H8" s="350"/>
      <c r="I8" s="351"/>
      <c r="J8" s="351"/>
      <c r="K8" s="349"/>
      <c r="L8" s="200" t="s">
        <v>106</v>
      </c>
      <c r="M8" s="201" t="s">
        <v>114</v>
      </c>
      <c r="N8" s="352">
        <v>450000</v>
      </c>
      <c r="O8" s="353"/>
      <c r="P8" s="51"/>
      <c r="Q8" s="283"/>
      <c r="R8" s="283"/>
      <c r="S8" s="51"/>
      <c r="T8" s="52"/>
    </row>
    <row r="9" spans="1:33" ht="50" customHeight="1" x14ac:dyDescent="0.25">
      <c r="A9" s="50">
        <v>4</v>
      </c>
      <c r="B9" s="354"/>
      <c r="C9" s="355"/>
      <c r="D9" s="163"/>
      <c r="E9" s="164"/>
      <c r="F9" s="356"/>
      <c r="G9" s="357"/>
      <c r="H9" s="358"/>
      <c r="I9" s="359"/>
      <c r="J9" s="359"/>
      <c r="K9" s="357"/>
      <c r="L9" s="202"/>
      <c r="M9" s="203"/>
      <c r="N9" s="339"/>
      <c r="O9" s="340"/>
      <c r="P9" s="51"/>
      <c r="Q9" s="51"/>
      <c r="R9" s="51"/>
      <c r="S9" s="51"/>
      <c r="T9" s="52"/>
    </row>
    <row r="10" spans="1:33" ht="50" customHeight="1" x14ac:dyDescent="0.25">
      <c r="A10" s="50">
        <v>5</v>
      </c>
      <c r="B10" s="354"/>
      <c r="C10" s="355"/>
      <c r="D10" s="163"/>
      <c r="E10" s="164"/>
      <c r="F10" s="356"/>
      <c r="G10" s="357"/>
      <c r="H10" s="358"/>
      <c r="I10" s="359"/>
      <c r="J10" s="359"/>
      <c r="K10" s="357"/>
      <c r="L10" s="204"/>
      <c r="M10" s="205"/>
      <c r="N10" s="339"/>
      <c r="O10" s="340"/>
      <c r="P10" s="51"/>
      <c r="Q10" s="51"/>
      <c r="R10" s="51"/>
      <c r="S10" s="51"/>
      <c r="T10" s="52"/>
    </row>
    <row r="11" spans="1:33" ht="50" customHeight="1" x14ac:dyDescent="0.25">
      <c r="A11" s="50">
        <v>6</v>
      </c>
      <c r="B11" s="354"/>
      <c r="C11" s="355"/>
      <c r="D11" s="163"/>
      <c r="E11" s="164"/>
      <c r="F11" s="356"/>
      <c r="G11" s="357"/>
      <c r="H11" s="358"/>
      <c r="I11" s="359"/>
      <c r="J11" s="359"/>
      <c r="K11" s="357"/>
      <c r="L11" s="204"/>
      <c r="M11" s="205"/>
      <c r="N11" s="339"/>
      <c r="O11" s="340"/>
      <c r="P11" s="51"/>
      <c r="Q11" s="51"/>
      <c r="R11" s="51"/>
      <c r="S11" s="51"/>
      <c r="T11" s="52"/>
    </row>
    <row r="12" spans="1:33" ht="50" customHeight="1" thickBot="1" x14ac:dyDescent="0.3">
      <c r="A12" s="50">
        <v>7</v>
      </c>
      <c r="B12" s="360"/>
      <c r="C12" s="361"/>
      <c r="D12" s="163"/>
      <c r="E12" s="164"/>
      <c r="F12" s="362"/>
      <c r="G12" s="363"/>
      <c r="H12" s="364"/>
      <c r="I12" s="365"/>
      <c r="J12" s="365"/>
      <c r="K12" s="363"/>
      <c r="L12" s="199"/>
      <c r="M12" s="205"/>
      <c r="N12" s="341"/>
      <c r="O12" s="342"/>
      <c r="P12" s="51"/>
      <c r="Q12" s="283"/>
      <c r="R12" s="283"/>
      <c r="S12" s="51"/>
      <c r="T12" s="52"/>
    </row>
    <row r="13" spans="1:33" ht="45" customHeight="1" thickBot="1" x14ac:dyDescent="0.3">
      <c r="A13" s="286" t="s">
        <v>10</v>
      </c>
      <c r="B13" s="287"/>
      <c r="C13" s="288"/>
      <c r="D13" s="295"/>
      <c r="E13" s="296"/>
      <c r="F13" s="296"/>
      <c r="G13" s="296"/>
      <c r="H13" s="296"/>
      <c r="I13" s="296"/>
      <c r="J13" s="296"/>
      <c r="K13" s="296"/>
      <c r="L13" s="296"/>
      <c r="M13" s="296"/>
      <c r="N13" s="343">
        <f>SUM(N6:O12)</f>
        <v>1720000</v>
      </c>
      <c r="O13" s="344"/>
      <c r="P13" s="51"/>
      <c r="Q13" s="283"/>
      <c r="R13" s="283"/>
      <c r="S13" s="51"/>
      <c r="T13" s="52"/>
    </row>
    <row r="14" spans="1:33" s="3" customFormat="1" ht="24.75" customHeight="1" x14ac:dyDescent="0.25">
      <c r="A14" s="2"/>
      <c r="B14" s="2"/>
      <c r="C14" s="2"/>
      <c r="D14" s="54"/>
      <c r="E14" s="2"/>
      <c r="F14" s="2"/>
      <c r="G14" s="2"/>
      <c r="H14" s="2"/>
      <c r="I14" s="2"/>
      <c r="J14" s="54"/>
      <c r="K14" s="2"/>
      <c r="L14" s="2"/>
      <c r="M14" s="2"/>
      <c r="N14" s="2"/>
      <c r="O14" s="2"/>
      <c r="P14" s="2"/>
      <c r="Q14" s="1" t="s">
        <v>115</v>
      </c>
      <c r="R14" s="2"/>
      <c r="S14" s="55"/>
      <c r="T14" s="2"/>
      <c r="U14" s="2"/>
    </row>
    <row r="15" spans="1:33" s="3" customFormat="1" ht="7.5" customHeight="1" thickBo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56"/>
      <c r="M15" s="56"/>
      <c r="N15" s="56"/>
      <c r="O15" s="56"/>
      <c r="P15" s="2"/>
      <c r="Q15" s="2"/>
      <c r="R15" s="2"/>
      <c r="S15" s="2"/>
      <c r="T15" s="2"/>
      <c r="U15" s="2"/>
    </row>
    <row r="16" spans="1:33" s="3" customFormat="1" ht="26.35" customHeight="1" thickBot="1" x14ac:dyDescent="0.35">
      <c r="A16" s="2"/>
      <c r="B16" s="2"/>
      <c r="C16" s="2"/>
      <c r="D16" s="2"/>
      <c r="E16" s="57"/>
      <c r="F16" s="312" t="s">
        <v>84</v>
      </c>
      <c r="G16" s="313"/>
      <c r="H16" s="313"/>
      <c r="I16" s="313"/>
      <c r="J16" s="325"/>
      <c r="L16" s="58" t="s">
        <v>11</v>
      </c>
      <c r="M16" s="59"/>
      <c r="N16" s="116"/>
      <c r="O16" s="142"/>
      <c r="P16" s="2"/>
      <c r="Q16" s="138" t="str">
        <f>IF(AND(Q17="○",Q18="○",Q19="○"),"1,829,000",IF(OR(Q17="○",Q18="○",Q19="○"),"762,000","0"))</f>
        <v>1,829,000</v>
      </c>
      <c r="U16" s="2"/>
    </row>
    <row r="17" spans="1:34" s="3" customFormat="1" ht="26.35" customHeight="1" x14ac:dyDescent="0.3">
      <c r="A17" s="2"/>
      <c r="B17" s="2"/>
      <c r="C17" s="2"/>
      <c r="D17" s="2"/>
      <c r="E17" s="57"/>
      <c r="F17" s="335" t="s">
        <v>85</v>
      </c>
      <c r="G17" s="336"/>
      <c r="H17" s="179">
        <v>0.58333333333333337</v>
      </c>
      <c r="I17" s="61" t="s">
        <v>88</v>
      </c>
      <c r="J17" s="180">
        <v>0.78125</v>
      </c>
      <c r="L17" s="62" t="s">
        <v>198</v>
      </c>
      <c r="M17" s="1"/>
      <c r="N17" s="113">
        <f>N13</f>
        <v>1720000</v>
      </c>
      <c r="O17" s="143" t="s">
        <v>4</v>
      </c>
      <c r="P17" s="16"/>
      <c r="Q17" s="91" t="str">
        <f>IF(J17&gt;"18:30"*1,"○","×")</f>
        <v>○</v>
      </c>
      <c r="R17" s="63"/>
      <c r="S17" s="128"/>
      <c r="U17" s="2"/>
    </row>
    <row r="18" spans="1:34" s="3" customFormat="1" ht="26.35" customHeight="1" x14ac:dyDescent="0.3">
      <c r="A18" s="2"/>
      <c r="B18" s="2"/>
      <c r="C18" s="2"/>
      <c r="D18" s="2"/>
      <c r="E18" s="57"/>
      <c r="F18" s="337" t="s">
        <v>86</v>
      </c>
      <c r="G18" s="338"/>
      <c r="H18" s="181">
        <v>0.33333333333333331</v>
      </c>
      <c r="I18" s="64" t="s">
        <v>88</v>
      </c>
      <c r="J18" s="182">
        <v>0.75</v>
      </c>
      <c r="L18" s="62" t="s">
        <v>120</v>
      </c>
      <c r="M18" s="1"/>
      <c r="N18" s="166">
        <v>1829000</v>
      </c>
      <c r="O18" s="143" t="s">
        <v>4</v>
      </c>
      <c r="P18" s="16"/>
      <c r="Q18" s="65" t="str">
        <f>IF(R18&gt;="8:00"*1,"○","×")</f>
        <v>○</v>
      </c>
      <c r="R18" s="66">
        <f>J18-H18</f>
        <v>0.41666666666666669</v>
      </c>
      <c r="T18" s="2"/>
      <c r="U18" s="2"/>
    </row>
    <row r="19" spans="1:34" s="3" customFormat="1" ht="26.35" customHeight="1" thickBot="1" x14ac:dyDescent="0.35">
      <c r="A19" s="2"/>
      <c r="B19" s="2"/>
      <c r="C19" s="2"/>
      <c r="D19" s="2"/>
      <c r="E19" s="57"/>
      <c r="F19" s="323" t="s">
        <v>87</v>
      </c>
      <c r="G19" s="324"/>
      <c r="H19" s="183">
        <v>0.33333333333333331</v>
      </c>
      <c r="I19" s="67" t="s">
        <v>88</v>
      </c>
      <c r="J19" s="184">
        <v>0.79166666666666663</v>
      </c>
      <c r="L19" s="68"/>
      <c r="M19" s="2"/>
      <c r="O19" s="157"/>
      <c r="Q19" s="69" t="str">
        <f>IF(R19&gt;="8:00"*1,"○","×")</f>
        <v>○</v>
      </c>
      <c r="R19" s="70">
        <f>J19-H19</f>
        <v>0.45833333333333331</v>
      </c>
      <c r="S19" s="71"/>
      <c r="T19" s="8"/>
      <c r="U19" s="2"/>
    </row>
    <row r="20" spans="1:34" s="3" customFormat="1" ht="30" customHeight="1" thickBot="1" x14ac:dyDescent="0.4">
      <c r="A20" s="2"/>
      <c r="B20" s="9"/>
      <c r="C20" s="278"/>
      <c r="D20" s="278"/>
      <c r="E20" s="278"/>
      <c r="F20" s="118"/>
      <c r="G20" s="118"/>
      <c r="H20" s="118"/>
      <c r="I20" s="118"/>
      <c r="J20" s="43"/>
      <c r="K20" s="1"/>
      <c r="L20" s="72" t="s">
        <v>36</v>
      </c>
      <c r="M20" s="1"/>
      <c r="N20" s="115">
        <f>MIN(N17,N18)</f>
        <v>1720000</v>
      </c>
      <c r="O20" s="158" t="s">
        <v>78</v>
      </c>
      <c r="P20" s="20"/>
      <c r="Q20" s="117"/>
      <c r="R20" s="129"/>
      <c r="T20" s="8"/>
      <c r="U20" s="2"/>
      <c r="V20" s="74"/>
    </row>
    <row r="21" spans="1:34" s="3" customFormat="1" ht="7.9" customHeight="1" x14ac:dyDescent="0.25">
      <c r="A21" s="2"/>
      <c r="B21" s="9"/>
      <c r="C21" s="118"/>
      <c r="D21" s="118"/>
      <c r="E21" s="118"/>
      <c r="F21" s="118"/>
      <c r="G21" s="118"/>
      <c r="H21" s="118"/>
      <c r="I21" s="118"/>
      <c r="J21" s="1"/>
      <c r="K21" s="1"/>
      <c r="L21" s="75"/>
      <c r="M21" s="76"/>
      <c r="N21" s="77"/>
      <c r="O21" s="148"/>
      <c r="P21" s="16"/>
      <c r="Q21" s="16"/>
      <c r="R21" s="16"/>
      <c r="S21" s="8"/>
      <c r="T21" s="8"/>
      <c r="U21" s="2"/>
    </row>
    <row r="22" spans="1:34" s="3" customFormat="1" ht="26.35" customHeight="1" x14ac:dyDescent="0.25">
      <c r="A22" s="2"/>
      <c r="B22" s="9"/>
      <c r="C22" s="279"/>
      <c r="D22" s="279"/>
      <c r="E22" s="279"/>
      <c r="F22" s="14"/>
      <c r="G22" s="14"/>
      <c r="H22" s="14"/>
      <c r="I22" s="14"/>
      <c r="J22" s="18"/>
      <c r="K22" s="18"/>
      <c r="L22" s="18"/>
      <c r="M22" s="18"/>
      <c r="N22" s="114"/>
      <c r="O22" s="2"/>
      <c r="P22" s="16"/>
      <c r="Q22" s="136">
        <v>1829000</v>
      </c>
      <c r="R22" s="16"/>
      <c r="S22" s="16"/>
      <c r="T22" s="16"/>
      <c r="U22" s="2"/>
    </row>
    <row r="23" spans="1:34" s="3" customFormat="1" ht="26.35" customHeight="1" x14ac:dyDescent="0.3">
      <c r="A23" s="2"/>
      <c r="B23" s="9"/>
      <c r="C23" s="279"/>
      <c r="D23" s="279"/>
      <c r="E23" s="279"/>
      <c r="F23" s="14"/>
      <c r="G23" s="14"/>
      <c r="H23" s="14"/>
      <c r="I23" s="14"/>
      <c r="J23" s="1"/>
      <c r="K23" s="1"/>
      <c r="L23" s="1"/>
      <c r="M23" s="1"/>
      <c r="N23" s="2"/>
      <c r="O23" s="2"/>
      <c r="P23" s="16"/>
      <c r="Q23" s="136">
        <v>762000</v>
      </c>
      <c r="R23" s="16"/>
      <c r="S23" s="15"/>
      <c r="T23" s="8"/>
      <c r="U23" s="5"/>
    </row>
    <row r="24" spans="1:34" s="3" customFormat="1" ht="26.35" customHeight="1" x14ac:dyDescent="0.3">
      <c r="A24" s="2"/>
      <c r="B24" s="9"/>
      <c r="C24" s="280"/>
      <c r="D24" s="280"/>
      <c r="E24" s="280"/>
      <c r="J24" s="1"/>
      <c r="K24" s="1"/>
      <c r="L24" s="1"/>
      <c r="M24" s="1"/>
      <c r="N24" s="2"/>
      <c r="O24" s="2"/>
      <c r="P24" s="16"/>
      <c r="Q24" s="16"/>
      <c r="R24" s="16"/>
      <c r="S24" s="15"/>
      <c r="T24" s="8"/>
      <c r="U24" s="5"/>
    </row>
    <row r="25" spans="1:34" s="3" customFormat="1" ht="26.35" customHeight="1" x14ac:dyDescent="0.3">
      <c r="A25" s="2"/>
      <c r="B25" s="9"/>
      <c r="J25" s="1"/>
      <c r="K25" s="1"/>
      <c r="L25" s="1"/>
      <c r="M25" s="1"/>
      <c r="N25" s="2"/>
      <c r="O25" s="2"/>
      <c r="P25" s="281"/>
      <c r="Q25" s="282"/>
      <c r="R25" s="17"/>
      <c r="S25" s="15"/>
      <c r="T25" s="8"/>
      <c r="U25" s="5"/>
    </row>
    <row r="26" spans="1:34" s="3" customFormat="1" ht="9.75" customHeight="1" x14ac:dyDescent="0.3">
      <c r="A26" s="2"/>
      <c r="B26" s="9"/>
      <c r="J26" s="1"/>
      <c r="K26" s="1"/>
      <c r="L26" s="1"/>
      <c r="M26" s="1"/>
      <c r="N26" s="2"/>
      <c r="O26" s="2"/>
      <c r="P26" s="19"/>
      <c r="Q26" s="20"/>
      <c r="R26" s="17"/>
      <c r="S26" s="15"/>
      <c r="T26" s="8"/>
      <c r="U26" s="5"/>
    </row>
    <row r="27" spans="1:34" s="3" customFormat="1" ht="10.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AH27" s="2"/>
    </row>
    <row r="28" spans="1:34" s="3" customFormat="1" ht="25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AC28" s="10" t="s">
        <v>13</v>
      </c>
      <c r="AD28" s="10" t="s">
        <v>14</v>
      </c>
      <c r="AE28" s="10" t="s">
        <v>15</v>
      </c>
    </row>
    <row r="29" spans="1:34" s="3" customFormat="1" ht="30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AC29" s="10" t="s">
        <v>16</v>
      </c>
      <c r="AD29" s="11" t="s">
        <v>1</v>
      </c>
      <c r="AE29" s="12" t="s">
        <v>17</v>
      </c>
    </row>
    <row r="30" spans="1:34" s="3" customFormat="1" ht="30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AC30" s="10" t="s">
        <v>18</v>
      </c>
      <c r="AD30" s="11" t="s">
        <v>19</v>
      </c>
      <c r="AE30" s="12" t="s">
        <v>20</v>
      </c>
    </row>
    <row r="31" spans="1:34" s="3" customFormat="1" ht="49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AC31" s="10" t="s">
        <v>21</v>
      </c>
      <c r="AD31" s="11" t="s">
        <v>2</v>
      </c>
      <c r="AE31" s="12" t="s">
        <v>22</v>
      </c>
    </row>
    <row r="32" spans="1:34" s="3" customFormat="1" ht="30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AC32" s="10" t="s">
        <v>23</v>
      </c>
      <c r="AD32" s="13" t="s">
        <v>24</v>
      </c>
      <c r="AE32" s="10" t="s">
        <v>25</v>
      </c>
    </row>
    <row r="33" spans="1:31" s="3" customFormat="1" ht="25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AC33" s="4" t="s">
        <v>26</v>
      </c>
      <c r="AD33" s="6"/>
      <c r="AE33" s="6"/>
    </row>
  </sheetData>
  <sheetProtection algorithmName="SHA-512" hashValue="Not8IuPz4vCj3lZwM2/vGPz0fv0oi2gV4j6Erydup/+KpiRRg3XHYvDOH0BwTBDqv5plmVWpeV5zBTVir5SJig==" saltValue="FvSfki4hlf8bFlCQnNU+gg==" spinCount="100000" sheet="1" objects="1" scenarios="1"/>
  <mergeCells count="56">
    <mergeCell ref="P25:Q25"/>
    <mergeCell ref="F17:G17"/>
    <mergeCell ref="F18:G18"/>
    <mergeCell ref="F19:G19"/>
    <mergeCell ref="C20:E20"/>
    <mergeCell ref="C22:E22"/>
    <mergeCell ref="C23:E23"/>
    <mergeCell ref="Q12:R12"/>
    <mergeCell ref="A13:C13"/>
    <mergeCell ref="D13:M13"/>
    <mergeCell ref="Q13:R13"/>
    <mergeCell ref="C24:E24"/>
    <mergeCell ref="F16:J16"/>
    <mergeCell ref="B9:C9"/>
    <mergeCell ref="F9:G9"/>
    <mergeCell ref="H9:K9"/>
    <mergeCell ref="B12:C12"/>
    <mergeCell ref="F12:G12"/>
    <mergeCell ref="H12:K12"/>
    <mergeCell ref="B10:C10"/>
    <mergeCell ref="B11:C11"/>
    <mergeCell ref="F10:G10"/>
    <mergeCell ref="H10:K10"/>
    <mergeCell ref="F11:G11"/>
    <mergeCell ref="H11:K11"/>
    <mergeCell ref="B7:C7"/>
    <mergeCell ref="F7:G7"/>
    <mergeCell ref="H7:K7"/>
    <mergeCell ref="N7:O7"/>
    <mergeCell ref="Q7:R7"/>
    <mergeCell ref="B8:C8"/>
    <mergeCell ref="F8:G8"/>
    <mergeCell ref="H8:K8"/>
    <mergeCell ref="N8:O8"/>
    <mergeCell ref="Q8:R8"/>
    <mergeCell ref="N4:O5"/>
    <mergeCell ref="Q4:R5"/>
    <mergeCell ref="S4:S5"/>
    <mergeCell ref="F5:G5"/>
    <mergeCell ref="H5:K5"/>
    <mergeCell ref="F4:M4"/>
    <mergeCell ref="B6:C6"/>
    <mergeCell ref="F6:G6"/>
    <mergeCell ref="H6:K6"/>
    <mergeCell ref="N6:O6"/>
    <mergeCell ref="Q6:R6"/>
    <mergeCell ref="C2:E2"/>
    <mergeCell ref="A4:A5"/>
    <mergeCell ref="B4:C5"/>
    <mergeCell ref="D4:D5"/>
    <mergeCell ref="E4:E5"/>
    <mergeCell ref="N9:O9"/>
    <mergeCell ref="N11:O11"/>
    <mergeCell ref="N12:O12"/>
    <mergeCell ref="N13:O13"/>
    <mergeCell ref="N10:O10"/>
  </mergeCells>
  <phoneticPr fontId="4"/>
  <dataValidations count="2">
    <dataValidation imeMode="disabled" allowBlank="1" showInputMessage="1" showErrorMessage="1" sqref="B1 S19 Q6:R12" xr:uid="{48C42507-A8BC-47FE-89DB-1551E583FF12}"/>
    <dataValidation type="list" allowBlank="1" showInputMessage="1" showErrorMessage="1" sqref="N18" xr:uid="{0D60C35C-1698-43E8-9249-A890BC2FA3D0}">
      <formula1>$Q$22:$Q$23</formula1>
    </dataValidation>
  </dataValidations>
  <printOptions horizontalCentered="1"/>
  <pageMargins left="0.51181102362204722" right="0.31496062992125984" top="0.55118110236220474" bottom="0" header="0.31496062992125984" footer="0.31496062992125984"/>
  <pageSetup paperSize="9" scale="79" orientation="landscape" r:id="rId1"/>
  <headerFooter>
    <oddHeader>&amp;L&amp;9（様式6）</oddHeader>
  </headerFooter>
  <rowBreaks count="1" manualBreakCount="1">
    <brk id="29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25D62-B75E-4C9B-BFBC-EEA667976307}">
  <sheetPr>
    <tabColor theme="9" tint="0.59999389629810485"/>
    <pageSetUpPr fitToPage="1"/>
  </sheetPr>
  <dimension ref="A1:AB28"/>
  <sheetViews>
    <sheetView showZeros="0" view="pageBreakPreview" zoomScale="91" zoomScaleNormal="85" zoomScaleSheetLayoutView="91" workbookViewId="0">
      <selection activeCell="P6" sqref="P6"/>
    </sheetView>
  </sheetViews>
  <sheetFormatPr defaultColWidth="9" defaultRowHeight="25.5" customHeight="1" x14ac:dyDescent="0.25"/>
  <cols>
    <col min="1" max="1" width="4.86328125" style="2" customWidth="1"/>
    <col min="2" max="2" width="5.06640625" style="2" customWidth="1"/>
    <col min="3" max="3" width="12.3984375" style="2" customWidth="1"/>
    <col min="4" max="4" width="11.33203125" style="2" customWidth="1"/>
    <col min="5" max="5" width="6.86328125" style="2" customWidth="1"/>
    <col min="6" max="6" width="7.6640625" style="2" customWidth="1"/>
    <col min="7" max="7" width="15.59765625" style="2" customWidth="1"/>
    <col min="8" max="8" width="6" style="2" customWidth="1"/>
    <col min="9" max="9" width="18.1328125" style="2" customWidth="1"/>
    <col min="10" max="11" width="22.86328125" style="2" customWidth="1"/>
    <col min="12" max="14" width="15.19921875" style="2" customWidth="1"/>
    <col min="15" max="15" width="3.19921875" style="2" customWidth="1"/>
    <col min="16" max="16" width="9" style="2"/>
    <col min="17" max="17" width="7.3984375" style="3" customWidth="1"/>
    <col min="18" max="18" width="9.265625" style="3" customWidth="1"/>
    <col min="19" max="19" width="9.33203125" style="3" customWidth="1"/>
    <col min="20" max="20" width="7.3984375" style="3" customWidth="1"/>
    <col min="21" max="21" width="10.46484375" style="3" customWidth="1"/>
    <col min="22" max="23" width="7.3984375" style="3" customWidth="1"/>
    <col min="24" max="24" width="9.73046875" style="3" customWidth="1"/>
    <col min="25" max="25" width="43" style="3" customWidth="1"/>
    <col min="26" max="26" width="25.86328125" style="3" customWidth="1"/>
    <col min="27" max="27" width="7.3984375" style="3" customWidth="1"/>
    <col min="28" max="28" width="9" style="3"/>
    <col min="29" max="16384" width="9" style="2"/>
  </cols>
  <sheetData>
    <row r="1" spans="1:28" ht="25.5" customHeight="1" x14ac:dyDescent="0.25">
      <c r="A1" s="37" t="s">
        <v>32</v>
      </c>
      <c r="B1" s="38">
        <f>'支援員等賃金改善費加算（様式6）'!B1</f>
        <v>0</v>
      </c>
      <c r="C1" s="39" t="s">
        <v>194</v>
      </c>
    </row>
    <row r="2" spans="1:28" s="1" customFormat="1" ht="25.5" customHeight="1" x14ac:dyDescent="0.25">
      <c r="A2" s="40" t="s">
        <v>5</v>
      </c>
      <c r="B2" s="40"/>
      <c r="C2" s="310">
        <f>'実績報告書（様式5）'!C3</f>
        <v>0</v>
      </c>
      <c r="D2" s="310"/>
      <c r="E2" s="310"/>
      <c r="F2" s="310"/>
      <c r="G2" s="84" t="s">
        <v>6</v>
      </c>
      <c r="H2" s="85">
        <v>1</v>
      </c>
      <c r="I2" s="86"/>
      <c r="J2" s="87"/>
      <c r="O2" s="4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23.25" customHeight="1" thickBot="1" x14ac:dyDescent="0.3">
      <c r="D3" s="385"/>
      <c r="E3" s="385"/>
      <c r="F3" s="385"/>
      <c r="G3" s="385"/>
      <c r="H3" s="46"/>
      <c r="I3" s="46"/>
      <c r="L3" s="88"/>
      <c r="M3" s="88"/>
      <c r="N3" s="89" t="s">
        <v>7</v>
      </c>
      <c r="O3" s="49"/>
    </row>
    <row r="4" spans="1:28" ht="26.35" customHeight="1" x14ac:dyDescent="0.25">
      <c r="A4" s="326" t="s">
        <v>0</v>
      </c>
      <c r="B4" s="327" t="s">
        <v>8</v>
      </c>
      <c r="C4" s="328"/>
      <c r="D4" s="377" t="s">
        <v>30</v>
      </c>
      <c r="E4" s="379" t="s">
        <v>9</v>
      </c>
      <c r="F4" s="381" t="s">
        <v>191</v>
      </c>
      <c r="G4" s="382"/>
      <c r="H4" s="382"/>
      <c r="I4" s="382"/>
      <c r="J4" s="382"/>
      <c r="K4" s="383"/>
      <c r="L4" s="317" t="s">
        <v>79</v>
      </c>
      <c r="M4" s="375" t="s">
        <v>190</v>
      </c>
      <c r="N4" s="373" t="s">
        <v>80</v>
      </c>
      <c r="O4" s="49"/>
    </row>
    <row r="5" spans="1:28" ht="26.35" customHeight="1" x14ac:dyDescent="0.25">
      <c r="A5" s="326"/>
      <c r="B5" s="329"/>
      <c r="C5" s="330"/>
      <c r="D5" s="378"/>
      <c r="E5" s="330"/>
      <c r="F5" s="312" t="s">
        <v>33</v>
      </c>
      <c r="G5" s="380"/>
      <c r="H5" s="384" t="s">
        <v>34</v>
      </c>
      <c r="I5" s="380"/>
      <c r="J5" s="90" t="s">
        <v>35</v>
      </c>
      <c r="K5" s="97" t="s">
        <v>112</v>
      </c>
      <c r="L5" s="319"/>
      <c r="M5" s="376"/>
      <c r="N5" s="374"/>
      <c r="O5" s="49"/>
    </row>
    <row r="6" spans="1:28" ht="48.85" customHeight="1" x14ac:dyDescent="0.25">
      <c r="A6" s="50">
        <v>1</v>
      </c>
      <c r="B6" s="291"/>
      <c r="C6" s="292"/>
      <c r="D6" s="139"/>
      <c r="E6" s="22"/>
      <c r="F6" s="367"/>
      <c r="G6" s="368"/>
      <c r="H6" s="371"/>
      <c r="I6" s="368"/>
      <c r="J6" s="101"/>
      <c r="K6" s="102"/>
      <c r="L6" s="152" t="str">
        <f t="shared" ref="L6:L12" si="0">IFERROR(INT(VLOOKUP(D6,$R$6:$S$12,2,FALSE)*E6/12),"")</f>
        <v/>
      </c>
      <c r="M6" s="108"/>
      <c r="N6" s="123">
        <f>MIN(L6,M6)</f>
        <v>0</v>
      </c>
      <c r="O6" s="52"/>
      <c r="R6" s="2" t="s">
        <v>27</v>
      </c>
      <c r="S6" s="53">
        <v>131000</v>
      </c>
      <c r="U6" s="53">
        <v>1829000</v>
      </c>
    </row>
    <row r="7" spans="1:28" ht="48.85" customHeight="1" x14ac:dyDescent="0.25">
      <c r="A7" s="96">
        <f>A6+1</f>
        <v>2</v>
      </c>
      <c r="B7" s="366"/>
      <c r="C7" s="366"/>
      <c r="D7" s="140"/>
      <c r="E7" s="23"/>
      <c r="F7" s="367"/>
      <c r="G7" s="368"/>
      <c r="H7" s="371"/>
      <c r="I7" s="368"/>
      <c r="J7" s="101"/>
      <c r="K7" s="102"/>
      <c r="L7" s="152" t="str">
        <f t="shared" si="0"/>
        <v/>
      </c>
      <c r="M7" s="108"/>
      <c r="N7" s="123">
        <f>MIN(L7,M7)</f>
        <v>0</v>
      </c>
      <c r="O7" s="52"/>
      <c r="R7" s="3" t="s">
        <v>28</v>
      </c>
      <c r="S7" s="53">
        <v>263000</v>
      </c>
      <c r="U7" s="53">
        <v>762000</v>
      </c>
    </row>
    <row r="8" spans="1:28" ht="48.85" customHeight="1" x14ac:dyDescent="0.25">
      <c r="A8" s="96">
        <f t="shared" ref="A8:A12" si="1">A7+1</f>
        <v>3</v>
      </c>
      <c r="B8" s="366"/>
      <c r="C8" s="366"/>
      <c r="D8" s="140"/>
      <c r="E8" s="23"/>
      <c r="F8" s="367"/>
      <c r="G8" s="368"/>
      <c r="H8" s="371"/>
      <c r="I8" s="368"/>
      <c r="J8" s="101"/>
      <c r="K8" s="102"/>
      <c r="L8" s="152" t="str">
        <f t="shared" si="0"/>
        <v/>
      </c>
      <c r="M8" s="108"/>
      <c r="N8" s="123">
        <f>MIN(L8,M8)</f>
        <v>0</v>
      </c>
      <c r="O8" s="52"/>
      <c r="R8" s="3" t="s">
        <v>29</v>
      </c>
      <c r="S8" s="53">
        <v>394000</v>
      </c>
      <c r="U8" s="53">
        <v>919000</v>
      </c>
    </row>
    <row r="9" spans="1:28" ht="48.85" customHeight="1" x14ac:dyDescent="0.25">
      <c r="A9" s="96">
        <f t="shared" si="1"/>
        <v>4</v>
      </c>
      <c r="B9" s="366"/>
      <c r="C9" s="366"/>
      <c r="D9" s="140"/>
      <c r="E9" s="23"/>
      <c r="F9" s="367"/>
      <c r="G9" s="368"/>
      <c r="H9" s="371"/>
      <c r="I9" s="368"/>
      <c r="J9" s="101"/>
      <c r="K9" s="102"/>
      <c r="L9" s="152" t="str">
        <f t="shared" si="0"/>
        <v/>
      </c>
      <c r="M9" s="108"/>
      <c r="N9" s="123">
        <f>MIN(L9,M9)</f>
        <v>0</v>
      </c>
      <c r="O9" s="52"/>
      <c r="R9" s="3" t="s">
        <v>23</v>
      </c>
    </row>
    <row r="10" spans="1:28" ht="48.85" customHeight="1" x14ac:dyDescent="0.25">
      <c r="A10" s="96">
        <f t="shared" si="1"/>
        <v>5</v>
      </c>
      <c r="B10" s="289"/>
      <c r="C10" s="290"/>
      <c r="D10" s="139"/>
      <c r="E10" s="22"/>
      <c r="F10" s="367"/>
      <c r="G10" s="368"/>
      <c r="H10" s="371"/>
      <c r="I10" s="368"/>
      <c r="J10" s="159"/>
      <c r="K10" s="104"/>
      <c r="L10" s="152" t="str">
        <f t="shared" si="0"/>
        <v/>
      </c>
      <c r="M10" s="108">
        <v>0</v>
      </c>
      <c r="N10" s="123">
        <f t="shared" ref="N10:N12" si="2">MIN(L10,M10)</f>
        <v>0</v>
      </c>
      <c r="O10" s="52"/>
    </row>
    <row r="11" spans="1:28" ht="48.85" customHeight="1" x14ac:dyDescent="0.25">
      <c r="A11" s="96">
        <f t="shared" si="1"/>
        <v>6</v>
      </c>
      <c r="B11" s="289"/>
      <c r="C11" s="290"/>
      <c r="D11" s="139"/>
      <c r="E11" s="22"/>
      <c r="F11" s="367"/>
      <c r="G11" s="368"/>
      <c r="H11" s="371"/>
      <c r="I11" s="368"/>
      <c r="J11" s="159"/>
      <c r="K11" s="104"/>
      <c r="L11" s="152" t="str">
        <f t="shared" si="0"/>
        <v/>
      </c>
      <c r="M11" s="108">
        <v>0</v>
      </c>
      <c r="N11" s="123">
        <f t="shared" si="2"/>
        <v>0</v>
      </c>
      <c r="O11" s="52"/>
    </row>
    <row r="12" spans="1:28" ht="48.85" customHeight="1" thickBot="1" x14ac:dyDescent="0.3">
      <c r="A12" s="96">
        <f t="shared" si="1"/>
        <v>7</v>
      </c>
      <c r="B12" s="291"/>
      <c r="C12" s="292"/>
      <c r="D12" s="139"/>
      <c r="E12" s="22"/>
      <c r="F12" s="369"/>
      <c r="G12" s="370"/>
      <c r="H12" s="372"/>
      <c r="I12" s="370"/>
      <c r="J12" s="103"/>
      <c r="K12" s="104"/>
      <c r="L12" s="152" t="str">
        <f t="shared" si="0"/>
        <v/>
      </c>
      <c r="M12" s="108">
        <v>0</v>
      </c>
      <c r="N12" s="123">
        <f t="shared" si="2"/>
        <v>0</v>
      </c>
      <c r="O12" s="52"/>
    </row>
    <row r="13" spans="1:28" ht="48.85" customHeight="1" thickBot="1" x14ac:dyDescent="0.3">
      <c r="A13" s="286" t="s">
        <v>10</v>
      </c>
      <c r="B13" s="287"/>
      <c r="C13" s="288"/>
      <c r="D13" s="295"/>
      <c r="E13" s="296"/>
      <c r="F13" s="296"/>
      <c r="G13" s="296"/>
      <c r="H13" s="296"/>
      <c r="I13" s="296"/>
      <c r="J13" s="296"/>
      <c r="K13" s="297"/>
      <c r="L13" s="125">
        <f>SUM(L6:L12)</f>
        <v>0</v>
      </c>
      <c r="M13" s="109">
        <f>SUM(M6:M12)</f>
        <v>0</v>
      </c>
      <c r="N13" s="126">
        <f>SUM(N6:N12)</f>
        <v>0</v>
      </c>
      <c r="O13" s="52"/>
    </row>
    <row r="14" spans="1:28" s="3" customFormat="1" ht="31.9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56"/>
      <c r="L14" s="56"/>
      <c r="M14" s="56"/>
      <c r="N14" s="56"/>
      <c r="O14" s="2"/>
      <c r="P14" s="2"/>
    </row>
    <row r="15" spans="1:28" s="3" customFormat="1" ht="10.1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112"/>
      <c r="K15" s="60"/>
      <c r="L15" s="60"/>
      <c r="M15" s="60"/>
      <c r="N15" s="142"/>
      <c r="O15" s="2"/>
      <c r="P15" s="2"/>
    </row>
    <row r="16" spans="1:28" s="3" customFormat="1" ht="26.35" customHeight="1" x14ac:dyDescent="0.25">
      <c r="A16" s="2"/>
      <c r="B16" s="9"/>
      <c r="C16" s="279"/>
      <c r="D16" s="279"/>
      <c r="E16" s="279"/>
      <c r="F16" s="279"/>
      <c r="G16" s="279"/>
      <c r="H16" s="14"/>
      <c r="I16" s="14"/>
      <c r="J16" s="72" t="s">
        <v>12</v>
      </c>
      <c r="K16" s="18"/>
      <c r="L16" s="2"/>
      <c r="M16" s="16"/>
      <c r="N16" s="143"/>
      <c r="O16" s="16"/>
      <c r="P16" s="2"/>
    </row>
    <row r="17" spans="1:26" s="3" customFormat="1" ht="26.35" customHeight="1" x14ac:dyDescent="0.3">
      <c r="A17" s="2"/>
      <c r="B17" s="9"/>
      <c r="C17" s="279"/>
      <c r="D17" s="279"/>
      <c r="E17" s="279"/>
      <c r="F17" s="279"/>
      <c r="G17" s="279"/>
      <c r="H17" s="14"/>
      <c r="I17" s="14"/>
      <c r="J17" s="62" t="s">
        <v>81</v>
      </c>
      <c r="K17" s="1"/>
      <c r="L17" s="2"/>
      <c r="M17" s="106">
        <f>MIN(L13,U8)</f>
        <v>0</v>
      </c>
      <c r="N17" s="145" t="s">
        <v>4</v>
      </c>
      <c r="P17" s="5"/>
    </row>
    <row r="18" spans="1:26" s="3" customFormat="1" ht="26.35" customHeight="1" x14ac:dyDescent="0.3">
      <c r="A18" s="2"/>
      <c r="B18" s="9"/>
      <c r="C18" s="280"/>
      <c r="D18" s="280"/>
      <c r="E18" s="280"/>
      <c r="F18" s="280"/>
      <c r="G18" s="280"/>
      <c r="J18" s="62" t="s">
        <v>82</v>
      </c>
      <c r="K18" s="1"/>
      <c r="L18" s="2"/>
      <c r="M18" s="107">
        <f>N13</f>
        <v>0</v>
      </c>
      <c r="N18" s="145" t="s">
        <v>4</v>
      </c>
      <c r="P18" s="5"/>
    </row>
    <row r="19" spans="1:26" s="3" customFormat="1" ht="18" customHeight="1" thickBot="1" x14ac:dyDescent="0.35">
      <c r="A19" s="2"/>
      <c r="B19" s="9"/>
      <c r="J19" s="110"/>
      <c r="K19" s="1"/>
      <c r="L19" s="2"/>
      <c r="M19" s="94"/>
      <c r="N19" s="146"/>
      <c r="O19" s="8"/>
      <c r="P19" s="150"/>
    </row>
    <row r="20" spans="1:26" s="3" customFormat="1" ht="26.35" customHeight="1" thickBot="1" x14ac:dyDescent="0.4">
      <c r="A20" s="2"/>
      <c r="B20" s="9"/>
      <c r="J20" s="72" t="s">
        <v>38</v>
      </c>
      <c r="K20" s="1"/>
      <c r="L20" s="2"/>
      <c r="M20" s="105">
        <f>MIN(M17,M18)</f>
        <v>0</v>
      </c>
      <c r="N20" s="147" t="s">
        <v>83</v>
      </c>
      <c r="O20" s="8"/>
      <c r="P20" s="5"/>
    </row>
    <row r="21" spans="1:26" s="3" customFormat="1" ht="10.9" customHeight="1" x14ac:dyDescent="0.25">
      <c r="A21" s="2"/>
      <c r="B21" s="9"/>
      <c r="J21" s="111"/>
      <c r="K21" s="76"/>
      <c r="L21" s="56"/>
      <c r="M21" s="95"/>
      <c r="N21" s="148"/>
      <c r="O21" s="8"/>
      <c r="P21" s="5"/>
    </row>
    <row r="22" spans="1:26" ht="17.649999999999999" customHeight="1" x14ac:dyDescent="0.25"/>
    <row r="23" spans="1:26" s="3" customFormat="1" ht="25.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X23" s="10" t="s">
        <v>13</v>
      </c>
      <c r="Y23" s="10" t="s">
        <v>14</v>
      </c>
      <c r="Z23" s="10" t="s">
        <v>15</v>
      </c>
    </row>
    <row r="24" spans="1:26" s="3" customFormat="1" ht="30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X24" s="10" t="s">
        <v>16</v>
      </c>
      <c r="Y24" s="11" t="s">
        <v>1</v>
      </c>
      <c r="Z24" s="12" t="s">
        <v>17</v>
      </c>
    </row>
    <row r="25" spans="1:26" s="3" customFormat="1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X25" s="10" t="s">
        <v>18</v>
      </c>
      <c r="Y25" s="11" t="s">
        <v>19</v>
      </c>
      <c r="Z25" s="12" t="s">
        <v>20</v>
      </c>
    </row>
    <row r="26" spans="1:26" s="3" customFormat="1" ht="49.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X26" s="10" t="s">
        <v>21</v>
      </c>
      <c r="Y26" s="11" t="s">
        <v>2</v>
      </c>
      <c r="Z26" s="12" t="s">
        <v>22</v>
      </c>
    </row>
    <row r="27" spans="1:26" s="3" customFormat="1" ht="30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X27" s="10" t="s">
        <v>23</v>
      </c>
      <c r="Y27" s="13" t="s">
        <v>24</v>
      </c>
      <c r="Z27" s="10" t="s">
        <v>25</v>
      </c>
    </row>
    <row r="28" spans="1:26" s="3" customFormat="1" ht="25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X28" s="156" t="s">
        <v>117</v>
      </c>
      <c r="Y28" s="6"/>
      <c r="Z28" s="6"/>
    </row>
  </sheetData>
  <sheetProtection algorithmName="SHA-512" hashValue="yY7XaJnnFxo8RL5UV7p7xM88E15XVQx7XEU44g50sOnMpSWPTHjYtTGL11ucaf9jjVf0YP94MZKOy/Rcz1DeWw==" saltValue="zkUjL+I6qBmWDEe8eqcS9Q==" spinCount="100000" sheet="1" formatCells="0"/>
  <mergeCells count="38">
    <mergeCell ref="C2:F2"/>
    <mergeCell ref="H5:I5"/>
    <mergeCell ref="H6:I6"/>
    <mergeCell ref="H7:I7"/>
    <mergeCell ref="H8:I8"/>
    <mergeCell ref="B6:C6"/>
    <mergeCell ref="B7:C7"/>
    <mergeCell ref="D3:G3"/>
    <mergeCell ref="F6:G6"/>
    <mergeCell ref="F7:G7"/>
    <mergeCell ref="B8:C8"/>
    <mergeCell ref="F8:G8"/>
    <mergeCell ref="H10:I10"/>
    <mergeCell ref="L4:L5"/>
    <mergeCell ref="N4:N5"/>
    <mergeCell ref="M4:M5"/>
    <mergeCell ref="A4:A5"/>
    <mergeCell ref="B4:C5"/>
    <mergeCell ref="D4:D5"/>
    <mergeCell ref="E4:E5"/>
    <mergeCell ref="F5:G5"/>
    <mergeCell ref="F4:K4"/>
    <mergeCell ref="C16:G16"/>
    <mergeCell ref="C17:G17"/>
    <mergeCell ref="C18:G18"/>
    <mergeCell ref="A13:C13"/>
    <mergeCell ref="B9:C9"/>
    <mergeCell ref="B12:C12"/>
    <mergeCell ref="D13:K13"/>
    <mergeCell ref="B11:C11"/>
    <mergeCell ref="B10:C10"/>
    <mergeCell ref="F9:G9"/>
    <mergeCell ref="F12:G12"/>
    <mergeCell ref="H9:I9"/>
    <mergeCell ref="H12:I12"/>
    <mergeCell ref="H11:I11"/>
    <mergeCell ref="F11:G11"/>
    <mergeCell ref="F10:G10"/>
  </mergeCells>
  <phoneticPr fontId="4"/>
  <dataValidations count="2">
    <dataValidation imeMode="disabled" allowBlank="1" showInputMessage="1" showErrorMessage="1" sqref="B1 I2 M6:M12 E6:F12" xr:uid="{58F45D77-2724-4F2E-BD36-E647F7EB7319}"/>
    <dataValidation type="list" errorStyle="warning" allowBlank="1" showInputMessage="1" showErrorMessage="1" errorTitle="注意" error="選択肢があるセルに入力しようとしています。" sqref="D6:D12" xr:uid="{F498840A-42A5-4974-B041-19DA33D94D1F}">
      <formula1>$R$6:$R$9</formula1>
    </dataValidation>
  </dataValidations>
  <printOptions horizontalCentered="1"/>
  <pageMargins left="0.51181102362204722" right="0.31496062992125984" top="0.55118110236220474" bottom="0" header="0.31496062992125984" footer="0.31496062992125984"/>
  <pageSetup paperSize="9" scale="79" orientation="landscape" r:id="rId1"/>
  <headerFooter>
    <oddHeader>&amp;L&amp;9（様式7）</oddHeader>
  </headerFooter>
  <rowBreaks count="1" manualBreakCount="1">
    <brk id="2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6FBEA-E3DA-4F40-9865-247555FFD9CB}">
  <sheetPr>
    <pageSetUpPr fitToPage="1"/>
  </sheetPr>
  <dimension ref="A1:AB28"/>
  <sheetViews>
    <sheetView showZeros="0" view="pageBreakPreview" zoomScale="90" zoomScaleNormal="85" zoomScaleSheetLayoutView="90" workbookViewId="0">
      <selection activeCell="H9" sqref="H9:I9"/>
    </sheetView>
  </sheetViews>
  <sheetFormatPr defaultColWidth="9" defaultRowHeight="25.5" customHeight="1" x14ac:dyDescent="0.25"/>
  <cols>
    <col min="1" max="1" width="4.86328125" style="2" customWidth="1"/>
    <col min="2" max="2" width="5.06640625" style="2" customWidth="1"/>
    <col min="3" max="3" width="12.3984375" style="2" customWidth="1"/>
    <col min="4" max="4" width="11.33203125" style="2" customWidth="1"/>
    <col min="5" max="5" width="6.86328125" style="2" customWidth="1"/>
    <col min="6" max="6" width="7.6640625" style="2" customWidth="1"/>
    <col min="7" max="7" width="15.265625" style="2" customWidth="1"/>
    <col min="8" max="8" width="6" style="2" customWidth="1"/>
    <col min="9" max="9" width="18.06640625" style="2" customWidth="1"/>
    <col min="10" max="10" width="22.6640625" style="2" customWidth="1"/>
    <col min="11" max="11" width="23.53125" style="2" customWidth="1"/>
    <col min="12" max="12" width="15.265625" style="2" customWidth="1"/>
    <col min="13" max="13" width="14.53125" style="2" customWidth="1"/>
    <col min="14" max="14" width="14.265625" style="2" customWidth="1"/>
    <col min="15" max="15" width="3.19921875" style="2" customWidth="1"/>
    <col min="16" max="16" width="9" style="2"/>
    <col min="17" max="17" width="7.3984375" style="3" customWidth="1"/>
    <col min="18" max="18" width="9.265625" style="3" customWidth="1"/>
    <col min="19" max="19" width="9.33203125" style="3" customWidth="1"/>
    <col min="20" max="20" width="7.3984375" style="3" customWidth="1"/>
    <col min="21" max="21" width="10.46484375" style="3" customWidth="1"/>
    <col min="22" max="23" width="7.3984375" style="3" customWidth="1"/>
    <col min="24" max="24" width="9.73046875" style="3" customWidth="1"/>
    <col min="25" max="25" width="43" style="3" customWidth="1"/>
    <col min="26" max="26" width="25.86328125" style="3" customWidth="1"/>
    <col min="27" max="27" width="7.3984375" style="3" customWidth="1"/>
    <col min="28" max="28" width="9" style="3"/>
    <col min="29" max="16384" width="9" style="2"/>
  </cols>
  <sheetData>
    <row r="1" spans="1:28" ht="25.5" customHeight="1" x14ac:dyDescent="0.25">
      <c r="A1" s="37" t="s">
        <v>32</v>
      </c>
      <c r="B1" s="155">
        <v>7</v>
      </c>
      <c r="C1" s="39" t="s">
        <v>194</v>
      </c>
    </row>
    <row r="2" spans="1:28" s="1" customFormat="1" ht="25.5" customHeight="1" x14ac:dyDescent="0.25">
      <c r="A2" s="40" t="s">
        <v>5</v>
      </c>
      <c r="B2" s="40"/>
      <c r="C2" s="345" t="s">
        <v>93</v>
      </c>
      <c r="D2" s="345"/>
      <c r="E2" s="345"/>
      <c r="F2" s="345"/>
      <c r="G2" s="84" t="s">
        <v>6</v>
      </c>
      <c r="H2" s="85">
        <v>1</v>
      </c>
      <c r="I2" s="86"/>
      <c r="J2" s="87"/>
      <c r="O2" s="4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23.25" customHeight="1" thickBot="1" x14ac:dyDescent="0.3">
      <c r="D3" s="385"/>
      <c r="E3" s="385"/>
      <c r="F3" s="385"/>
      <c r="G3" s="385"/>
      <c r="H3" s="46"/>
      <c r="I3" s="46"/>
      <c r="L3" s="88"/>
      <c r="M3" s="88"/>
      <c r="N3" s="89" t="s">
        <v>7</v>
      </c>
      <c r="O3" s="49"/>
    </row>
    <row r="4" spans="1:28" ht="26.35" customHeight="1" x14ac:dyDescent="0.25">
      <c r="A4" s="326" t="s">
        <v>0</v>
      </c>
      <c r="B4" s="327" t="s">
        <v>8</v>
      </c>
      <c r="C4" s="328"/>
      <c r="D4" s="377" t="s">
        <v>30</v>
      </c>
      <c r="E4" s="379" t="s">
        <v>9</v>
      </c>
      <c r="F4" s="381" t="s">
        <v>191</v>
      </c>
      <c r="G4" s="382"/>
      <c r="H4" s="382"/>
      <c r="I4" s="382"/>
      <c r="J4" s="382"/>
      <c r="K4" s="383"/>
      <c r="L4" s="317" t="s">
        <v>79</v>
      </c>
      <c r="M4" s="375" t="s">
        <v>190</v>
      </c>
      <c r="N4" s="373" t="s">
        <v>80</v>
      </c>
      <c r="O4" s="49"/>
    </row>
    <row r="5" spans="1:28" ht="26.35" customHeight="1" x14ac:dyDescent="0.25">
      <c r="A5" s="326"/>
      <c r="B5" s="329"/>
      <c r="C5" s="330"/>
      <c r="D5" s="378"/>
      <c r="E5" s="330"/>
      <c r="F5" s="312" t="s">
        <v>33</v>
      </c>
      <c r="G5" s="380"/>
      <c r="H5" s="384" t="s">
        <v>34</v>
      </c>
      <c r="I5" s="380"/>
      <c r="J5" s="90" t="s">
        <v>35</v>
      </c>
      <c r="K5" s="97" t="s">
        <v>112</v>
      </c>
      <c r="L5" s="319"/>
      <c r="M5" s="376"/>
      <c r="N5" s="374"/>
      <c r="O5" s="49"/>
    </row>
    <row r="6" spans="1:28" ht="48.85" customHeight="1" x14ac:dyDescent="0.25">
      <c r="A6" s="50">
        <v>1</v>
      </c>
      <c r="B6" s="346" t="s">
        <v>100</v>
      </c>
      <c r="C6" s="347"/>
      <c r="D6" s="185" t="s">
        <v>29</v>
      </c>
      <c r="E6" s="186">
        <v>12</v>
      </c>
      <c r="F6" s="348"/>
      <c r="G6" s="349"/>
      <c r="H6" s="350" t="s">
        <v>108</v>
      </c>
      <c r="I6" s="349"/>
      <c r="J6" s="206"/>
      <c r="K6" s="207"/>
      <c r="L6" s="152">
        <f>IFERROR(INT(VLOOKUP(D6,$R$6:$S$12,2,FALSE)*E6/12),"")</f>
        <v>394000</v>
      </c>
      <c r="M6" s="187">
        <v>396000</v>
      </c>
      <c r="N6" s="123">
        <f>MIN(L6,M6)</f>
        <v>394000</v>
      </c>
      <c r="O6" s="52"/>
      <c r="R6" s="2" t="s">
        <v>27</v>
      </c>
      <c r="S6" s="53">
        <v>131000</v>
      </c>
      <c r="U6" s="53">
        <v>1829000</v>
      </c>
    </row>
    <row r="7" spans="1:28" ht="48.85" customHeight="1" x14ac:dyDescent="0.25">
      <c r="A7" s="96">
        <f>A6+1</f>
        <v>2</v>
      </c>
      <c r="B7" s="386" t="s">
        <v>101</v>
      </c>
      <c r="C7" s="386"/>
      <c r="D7" s="188" t="s">
        <v>28</v>
      </c>
      <c r="E7" s="189">
        <v>10</v>
      </c>
      <c r="F7" s="348"/>
      <c r="G7" s="349"/>
      <c r="H7" s="350" t="s">
        <v>109</v>
      </c>
      <c r="I7" s="349"/>
      <c r="J7" s="206"/>
      <c r="K7" s="207"/>
      <c r="L7" s="152">
        <f>IFERROR(INT(VLOOKUP(D7,$R$6:$S$12,2,FALSE)*E7/12),"")</f>
        <v>219166</v>
      </c>
      <c r="M7" s="187">
        <v>210000</v>
      </c>
      <c r="N7" s="123">
        <f>MIN(L7,M7)</f>
        <v>210000</v>
      </c>
      <c r="O7" s="52"/>
      <c r="R7" s="3" t="s">
        <v>28</v>
      </c>
      <c r="S7" s="53">
        <v>263000</v>
      </c>
      <c r="U7" s="53">
        <v>762000</v>
      </c>
    </row>
    <row r="8" spans="1:28" ht="48.85" customHeight="1" x14ac:dyDescent="0.25">
      <c r="A8" s="96">
        <f t="shared" ref="A8:A12" si="0">A7+1</f>
        <v>3</v>
      </c>
      <c r="B8" s="386" t="s">
        <v>102</v>
      </c>
      <c r="C8" s="386"/>
      <c r="D8" s="188" t="s">
        <v>28</v>
      </c>
      <c r="E8" s="189">
        <v>12</v>
      </c>
      <c r="F8" s="348"/>
      <c r="G8" s="349"/>
      <c r="H8" s="350" t="s">
        <v>111</v>
      </c>
      <c r="I8" s="349"/>
      <c r="J8" s="206"/>
      <c r="K8" s="207"/>
      <c r="L8" s="152">
        <f>IFERROR(INT(VLOOKUP(D8,$R$6:$S$12,2,FALSE)*E8/12),"")</f>
        <v>263000</v>
      </c>
      <c r="M8" s="187">
        <v>252000</v>
      </c>
      <c r="N8" s="123">
        <f>MIN(L8,M8)</f>
        <v>252000</v>
      </c>
      <c r="O8" s="52"/>
      <c r="R8" s="3" t="s">
        <v>29</v>
      </c>
      <c r="S8" s="53">
        <v>394000</v>
      </c>
      <c r="U8" s="53">
        <v>919000</v>
      </c>
    </row>
    <row r="9" spans="1:28" ht="48.85" customHeight="1" x14ac:dyDescent="0.25">
      <c r="A9" s="96">
        <f t="shared" si="0"/>
        <v>4</v>
      </c>
      <c r="B9" s="386" t="s">
        <v>103</v>
      </c>
      <c r="C9" s="386"/>
      <c r="D9" s="188" t="s">
        <v>27</v>
      </c>
      <c r="E9" s="189">
        <v>12</v>
      </c>
      <c r="F9" s="348"/>
      <c r="G9" s="349"/>
      <c r="H9" s="350" t="s">
        <v>110</v>
      </c>
      <c r="I9" s="349"/>
      <c r="J9" s="206"/>
      <c r="K9" s="207"/>
      <c r="L9" s="152">
        <f>IFERROR(INT(VLOOKUP(D9,$R$6:$S$12,2,FALSE)*E9/12),"")</f>
        <v>131000</v>
      </c>
      <c r="M9" s="187">
        <v>120000</v>
      </c>
      <c r="N9" s="123">
        <f>MIN(L9,M9)</f>
        <v>120000</v>
      </c>
      <c r="O9" s="52"/>
      <c r="R9" s="3" t="s">
        <v>23</v>
      </c>
    </row>
    <row r="10" spans="1:28" ht="48.85" customHeight="1" x14ac:dyDescent="0.25">
      <c r="A10" s="96">
        <f t="shared" si="0"/>
        <v>5</v>
      </c>
      <c r="B10" s="175"/>
      <c r="C10" s="176"/>
      <c r="D10" s="185"/>
      <c r="E10" s="186"/>
      <c r="F10" s="190"/>
      <c r="G10" s="191"/>
      <c r="H10" s="192"/>
      <c r="I10" s="191"/>
      <c r="J10" s="193"/>
      <c r="K10" s="194"/>
      <c r="L10" s="152"/>
      <c r="M10" s="195"/>
      <c r="N10" s="124"/>
      <c r="O10" s="52"/>
    </row>
    <row r="11" spans="1:28" ht="48.85" customHeight="1" x14ac:dyDescent="0.25">
      <c r="A11" s="96">
        <f t="shared" si="0"/>
        <v>6</v>
      </c>
      <c r="B11" s="175"/>
      <c r="C11" s="176"/>
      <c r="D11" s="185"/>
      <c r="E11" s="186"/>
      <c r="F11" s="190"/>
      <c r="G11" s="191"/>
      <c r="H11" s="192"/>
      <c r="I11" s="191"/>
      <c r="J11" s="193"/>
      <c r="K11" s="194"/>
      <c r="L11" s="152"/>
      <c r="M11" s="195"/>
      <c r="N11" s="124"/>
      <c r="O11" s="52"/>
    </row>
    <row r="12" spans="1:28" ht="48.85" customHeight="1" thickBot="1" x14ac:dyDescent="0.3">
      <c r="A12" s="96">
        <f t="shared" si="0"/>
        <v>7</v>
      </c>
      <c r="B12" s="360"/>
      <c r="C12" s="361"/>
      <c r="D12" s="167"/>
      <c r="E12" s="168"/>
      <c r="F12" s="362"/>
      <c r="G12" s="363"/>
      <c r="H12" s="364"/>
      <c r="I12" s="363"/>
      <c r="J12" s="170"/>
      <c r="K12" s="165"/>
      <c r="L12" s="152" t="str">
        <f>IFERROR(INT(VLOOKUP(D12,$R$6:$S$12,2,FALSE)*E12/12),"")</f>
        <v/>
      </c>
      <c r="M12" s="169">
        <v>0</v>
      </c>
      <c r="N12" s="124">
        <f>MIN(L12,M12)</f>
        <v>0</v>
      </c>
      <c r="O12" s="52"/>
    </row>
    <row r="13" spans="1:28" ht="48.85" customHeight="1" thickBot="1" x14ac:dyDescent="0.3">
      <c r="A13" s="286" t="s">
        <v>10</v>
      </c>
      <c r="B13" s="287"/>
      <c r="C13" s="288"/>
      <c r="D13" s="295"/>
      <c r="E13" s="296"/>
      <c r="F13" s="296"/>
      <c r="G13" s="296"/>
      <c r="H13" s="296"/>
      <c r="I13" s="296"/>
      <c r="J13" s="296"/>
      <c r="K13" s="297"/>
      <c r="L13" s="125">
        <f>SUM(L6:L12)</f>
        <v>1007166</v>
      </c>
      <c r="M13" s="109">
        <f>SUM(M6:M12)</f>
        <v>978000</v>
      </c>
      <c r="N13" s="126">
        <f>SUM(N6:N12)</f>
        <v>976000</v>
      </c>
      <c r="O13" s="52"/>
    </row>
    <row r="14" spans="1:28" s="3" customFormat="1" ht="31.9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93"/>
      <c r="K14" s="56"/>
      <c r="L14" s="56"/>
      <c r="M14" s="56"/>
      <c r="N14" s="56"/>
      <c r="O14" s="2"/>
      <c r="P14" s="2"/>
    </row>
    <row r="15" spans="1:28" s="3" customFormat="1" ht="10.1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112"/>
      <c r="K15" s="60"/>
      <c r="L15" s="60"/>
      <c r="M15" s="60"/>
      <c r="N15" s="142"/>
      <c r="O15" s="2"/>
      <c r="P15" s="2"/>
    </row>
    <row r="16" spans="1:28" s="3" customFormat="1" ht="26.35" customHeight="1" x14ac:dyDescent="0.25">
      <c r="A16" s="2"/>
      <c r="B16" s="9"/>
      <c r="C16" s="279"/>
      <c r="D16" s="279"/>
      <c r="E16" s="279"/>
      <c r="F16" s="279"/>
      <c r="G16" s="279"/>
      <c r="H16" s="14"/>
      <c r="I16" s="14"/>
      <c r="J16" s="72" t="s">
        <v>12</v>
      </c>
      <c r="K16" s="18"/>
      <c r="L16" s="2"/>
      <c r="M16" s="16"/>
      <c r="N16" s="143"/>
      <c r="O16" s="16"/>
      <c r="P16" s="2"/>
    </row>
    <row r="17" spans="1:26" s="3" customFormat="1" ht="26.35" customHeight="1" x14ac:dyDescent="0.3">
      <c r="A17" s="2"/>
      <c r="B17" s="9"/>
      <c r="C17" s="279"/>
      <c r="D17" s="279"/>
      <c r="E17" s="279"/>
      <c r="F17" s="279"/>
      <c r="G17" s="279"/>
      <c r="H17" s="14"/>
      <c r="I17" s="14"/>
      <c r="J17" s="62" t="s">
        <v>81</v>
      </c>
      <c r="K17" s="1"/>
      <c r="L17" s="2"/>
      <c r="M17" s="113">
        <f>MIN(L13,U8)</f>
        <v>919000</v>
      </c>
      <c r="N17" s="144" t="s">
        <v>4</v>
      </c>
      <c r="P17" s="5"/>
    </row>
    <row r="18" spans="1:26" s="3" customFormat="1" ht="26.35" customHeight="1" x14ac:dyDescent="0.3">
      <c r="A18" s="2"/>
      <c r="B18" s="9"/>
      <c r="C18" s="280"/>
      <c r="D18" s="280"/>
      <c r="E18" s="280"/>
      <c r="F18" s="280"/>
      <c r="G18" s="280"/>
      <c r="J18" s="62" t="s">
        <v>82</v>
      </c>
      <c r="K18" s="1"/>
      <c r="L18" s="2"/>
      <c r="M18" s="107">
        <f>N13</f>
        <v>976000</v>
      </c>
      <c r="N18" s="145" t="s">
        <v>4</v>
      </c>
      <c r="P18" s="5"/>
    </row>
    <row r="19" spans="1:26" s="3" customFormat="1" ht="18" customHeight="1" thickBot="1" x14ac:dyDescent="0.35">
      <c r="A19" s="2"/>
      <c r="B19" s="9"/>
      <c r="J19" s="110"/>
      <c r="K19" s="1"/>
      <c r="L19" s="2"/>
      <c r="M19" s="94"/>
      <c r="N19" s="146"/>
      <c r="O19" s="8"/>
      <c r="P19" s="5"/>
    </row>
    <row r="20" spans="1:26" s="3" customFormat="1" ht="26.35" customHeight="1" thickBot="1" x14ac:dyDescent="0.4">
      <c r="A20" s="2"/>
      <c r="B20" s="9"/>
      <c r="J20" s="72" t="s">
        <v>38</v>
      </c>
      <c r="K20" s="1"/>
      <c r="L20" s="2"/>
      <c r="M20" s="105">
        <f>MIN(M17,M18)</f>
        <v>919000</v>
      </c>
      <c r="N20" s="147" t="s">
        <v>83</v>
      </c>
      <c r="O20" s="8"/>
      <c r="P20" s="5"/>
      <c r="T20" s="149"/>
    </row>
    <row r="21" spans="1:26" s="3" customFormat="1" ht="10.9" customHeight="1" x14ac:dyDescent="0.25">
      <c r="A21" s="2"/>
      <c r="B21" s="9"/>
      <c r="J21" s="111"/>
      <c r="K21" s="76"/>
      <c r="L21" s="56"/>
      <c r="M21" s="95"/>
      <c r="N21" s="148"/>
      <c r="O21" s="8"/>
      <c r="P21" s="5"/>
    </row>
    <row r="22" spans="1:26" ht="17.649999999999999" customHeight="1" x14ac:dyDescent="0.25"/>
    <row r="23" spans="1:26" s="3" customFormat="1" ht="25.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X23" s="10" t="s">
        <v>13</v>
      </c>
      <c r="Y23" s="10" t="s">
        <v>14</v>
      </c>
      <c r="Z23" s="10" t="s">
        <v>15</v>
      </c>
    </row>
    <row r="24" spans="1:26" s="3" customFormat="1" ht="30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X24" s="10" t="s">
        <v>16</v>
      </c>
      <c r="Y24" s="11" t="s">
        <v>1</v>
      </c>
      <c r="Z24" s="12" t="s">
        <v>17</v>
      </c>
    </row>
    <row r="25" spans="1:26" s="3" customFormat="1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X25" s="10" t="s">
        <v>18</v>
      </c>
      <c r="Y25" s="11" t="s">
        <v>19</v>
      </c>
      <c r="Z25" s="12" t="s">
        <v>20</v>
      </c>
    </row>
    <row r="26" spans="1:26" s="3" customFormat="1" ht="49.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X26" s="10" t="s">
        <v>21</v>
      </c>
      <c r="Y26" s="11" t="s">
        <v>2</v>
      </c>
      <c r="Z26" s="12" t="s">
        <v>22</v>
      </c>
    </row>
    <row r="27" spans="1:26" s="3" customFormat="1" ht="30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X27" s="10" t="s">
        <v>23</v>
      </c>
      <c r="Y27" s="13" t="s">
        <v>24</v>
      </c>
      <c r="Z27" s="10" t="s">
        <v>25</v>
      </c>
    </row>
    <row r="28" spans="1:26" s="3" customFormat="1" ht="25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X28" s="156" t="s">
        <v>117</v>
      </c>
      <c r="Y28" s="6"/>
      <c r="Z28" s="6"/>
    </row>
  </sheetData>
  <sheetProtection algorithmName="SHA-512" hashValue="WqGymLNNcnpVD8TL47dURNsOtJLBDhrcKckP2HaLajJOum2MM0YpzkZUVbOzXSYn8tzdMm6HppsHaSwuqkLUzg==" saltValue="B7fYD4XAJnzhz2mSnTyfhw==" spinCount="100000" sheet="1" objects="1" scenarios="1"/>
  <mergeCells count="32">
    <mergeCell ref="C18:G18"/>
    <mergeCell ref="A13:C13"/>
    <mergeCell ref="D13:K13"/>
    <mergeCell ref="C16:G16"/>
    <mergeCell ref="C17:G17"/>
    <mergeCell ref="B12:C12"/>
    <mergeCell ref="F12:G12"/>
    <mergeCell ref="H12:I12"/>
    <mergeCell ref="B9:C9"/>
    <mergeCell ref="F9:G9"/>
    <mergeCell ref="H9:I9"/>
    <mergeCell ref="N4:N5"/>
    <mergeCell ref="F5:G5"/>
    <mergeCell ref="H5:I5"/>
    <mergeCell ref="B8:C8"/>
    <mergeCell ref="F8:G8"/>
    <mergeCell ref="H8:I8"/>
    <mergeCell ref="B7:C7"/>
    <mergeCell ref="F7:G7"/>
    <mergeCell ref="H7:I7"/>
    <mergeCell ref="B6:C6"/>
    <mergeCell ref="F6:G6"/>
    <mergeCell ref="H6:I6"/>
    <mergeCell ref="L4:L5"/>
    <mergeCell ref="M4:M5"/>
    <mergeCell ref="C2:F2"/>
    <mergeCell ref="D3:G3"/>
    <mergeCell ref="A4:A5"/>
    <mergeCell ref="B4:C5"/>
    <mergeCell ref="D4:D5"/>
    <mergeCell ref="E4:E5"/>
    <mergeCell ref="F4:K4"/>
  </mergeCells>
  <phoneticPr fontId="4"/>
  <dataValidations count="2">
    <dataValidation imeMode="disabled" allowBlank="1" showInputMessage="1" showErrorMessage="1" sqref="I2 B1 M6:M12 E6:F12" xr:uid="{FA9F4BF1-7586-4E04-A38F-068A06B7574D}"/>
    <dataValidation type="list" errorStyle="warning" allowBlank="1" showInputMessage="1" showErrorMessage="1" errorTitle="注意" error="選択肢があるセルに入力しようとしています。" sqref="D6:D12" xr:uid="{76AEB826-3724-4913-8773-CC75F6321785}">
      <formula1>$R$6:$R$9</formula1>
    </dataValidation>
  </dataValidations>
  <printOptions horizontalCentered="1"/>
  <pageMargins left="0.51181102362204722" right="0.31496062992125984" top="0.55118110236220474" bottom="0" header="0.31496062992125984" footer="0.31496062992125984"/>
  <pageSetup paperSize="9" scale="78" orientation="landscape" r:id="rId1"/>
  <headerFooter>
    <oddHeader>&amp;L&amp;9（様式7）</oddHeader>
  </headerFooter>
  <rowBreaks count="1" manualBreakCount="1">
    <brk id="24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A05A0-B4B3-4D42-B351-DD80AA3C6D0F}">
  <sheetPr>
    <tabColor rgb="FFD0FDFE"/>
  </sheetPr>
  <dimension ref="A1:AH33"/>
  <sheetViews>
    <sheetView showZeros="0" view="pageBreakPreview" zoomScale="96" zoomScaleNormal="85" zoomScaleSheetLayoutView="96" workbookViewId="0">
      <selection activeCell="Q4" sqref="Q4:R5"/>
    </sheetView>
  </sheetViews>
  <sheetFormatPr defaultColWidth="9" defaultRowHeight="25.5" customHeight="1" x14ac:dyDescent="0.25"/>
  <cols>
    <col min="1" max="1" width="4.86328125" style="2" customWidth="1"/>
    <col min="2" max="2" width="5.06640625" style="2" customWidth="1"/>
    <col min="3" max="3" width="14.86328125" style="2" customWidth="1"/>
    <col min="4" max="4" width="12.3984375" style="2" customWidth="1"/>
    <col min="5" max="5" width="7.265625" style="2" customWidth="1"/>
    <col min="6" max="6" width="16.06640625" style="2" customWidth="1"/>
    <col min="7" max="7" width="4.796875" style="2" customWidth="1"/>
    <col min="8" max="8" width="8" style="2" customWidth="1"/>
    <col min="9" max="9" width="4" style="2" customWidth="1"/>
    <col min="10" max="10" width="8" style="2" customWidth="1"/>
    <col min="11" max="11" width="3.06640625" style="2" customWidth="1"/>
    <col min="12" max="13" width="22.46484375" style="2" customWidth="1"/>
    <col min="14" max="14" width="14.53125" style="2" customWidth="1"/>
    <col min="15" max="15" width="5.3984375" style="2" customWidth="1"/>
    <col min="16" max="16" width="5.86328125" style="2" customWidth="1"/>
    <col min="17" max="17" width="11.796875" style="2" customWidth="1"/>
    <col min="18" max="18" width="8.1328125" style="2" customWidth="1"/>
    <col min="19" max="19" width="14" style="2" customWidth="1"/>
    <col min="20" max="20" width="3.19921875" style="2" customWidth="1"/>
    <col min="21" max="21" width="9" style="2"/>
    <col min="22" max="22" width="7.3984375" style="3" customWidth="1"/>
    <col min="23" max="23" width="9.265625" style="3" customWidth="1"/>
    <col min="24" max="24" width="9.33203125" style="3" customWidth="1"/>
    <col min="25" max="25" width="7.3984375" style="3" customWidth="1"/>
    <col min="26" max="26" width="10.46484375" style="3" customWidth="1"/>
    <col min="27" max="28" width="7.3984375" style="3" customWidth="1"/>
    <col min="29" max="29" width="9.73046875" style="3" customWidth="1"/>
    <col min="30" max="30" width="43" style="3" customWidth="1"/>
    <col min="31" max="31" width="25.86328125" style="3" customWidth="1"/>
    <col min="32" max="32" width="7.3984375" style="3" customWidth="1"/>
    <col min="33" max="33" width="9" style="3"/>
    <col min="34" max="16384" width="9" style="2"/>
  </cols>
  <sheetData>
    <row r="1" spans="1:33" ht="25.5" customHeight="1" x14ac:dyDescent="0.25">
      <c r="A1" s="37" t="s">
        <v>32</v>
      </c>
      <c r="B1" s="161"/>
      <c r="C1" s="39" t="s">
        <v>193</v>
      </c>
    </row>
    <row r="2" spans="1:33" s="1" customFormat="1" ht="25.5" customHeight="1" x14ac:dyDescent="0.25">
      <c r="A2" s="40" t="s">
        <v>5</v>
      </c>
      <c r="B2" s="40"/>
      <c r="C2" s="310">
        <f>'実績報告書（様式5）'!C3</f>
        <v>0</v>
      </c>
      <c r="D2" s="310"/>
      <c r="E2" s="310"/>
      <c r="F2" s="41" t="s">
        <v>6</v>
      </c>
      <c r="G2" s="42">
        <v>2</v>
      </c>
      <c r="H2" s="43"/>
      <c r="I2" s="43"/>
      <c r="J2" s="44"/>
      <c r="K2" s="44"/>
      <c r="L2" s="44"/>
      <c r="T2" s="4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33.75" customHeight="1" thickBot="1" x14ac:dyDescent="0.3">
      <c r="E3" s="45"/>
      <c r="F3" s="46"/>
      <c r="G3" s="46"/>
      <c r="H3" s="46"/>
      <c r="I3" s="46"/>
      <c r="L3" s="47"/>
      <c r="M3" s="47"/>
      <c r="O3" s="44" t="s">
        <v>7</v>
      </c>
      <c r="P3" s="48"/>
      <c r="Q3" s="48"/>
      <c r="R3" s="48"/>
      <c r="S3" s="48"/>
      <c r="T3" s="49"/>
    </row>
    <row r="4" spans="1:33" ht="26.35" customHeight="1" x14ac:dyDescent="0.25">
      <c r="A4" s="326" t="s">
        <v>0</v>
      </c>
      <c r="B4" s="327" t="s">
        <v>8</v>
      </c>
      <c r="C4" s="328"/>
      <c r="D4" s="331" t="s">
        <v>31</v>
      </c>
      <c r="E4" s="333" t="s">
        <v>9</v>
      </c>
      <c r="F4" s="314" t="s">
        <v>191</v>
      </c>
      <c r="G4" s="315"/>
      <c r="H4" s="315"/>
      <c r="I4" s="315"/>
      <c r="J4" s="315"/>
      <c r="K4" s="315"/>
      <c r="L4" s="315"/>
      <c r="M4" s="316"/>
      <c r="N4" s="317" t="s">
        <v>199</v>
      </c>
      <c r="O4" s="318"/>
      <c r="P4" s="48"/>
      <c r="Q4" s="311"/>
      <c r="R4" s="311"/>
      <c r="S4" s="311"/>
      <c r="T4" s="49"/>
    </row>
    <row r="5" spans="1:33" ht="26.35" customHeight="1" x14ac:dyDescent="0.25">
      <c r="A5" s="326"/>
      <c r="B5" s="329"/>
      <c r="C5" s="330"/>
      <c r="D5" s="332"/>
      <c r="E5" s="334"/>
      <c r="F5" s="312" t="s">
        <v>33</v>
      </c>
      <c r="G5" s="313"/>
      <c r="H5" s="321" t="s">
        <v>34</v>
      </c>
      <c r="I5" s="315"/>
      <c r="J5" s="315"/>
      <c r="K5" s="322"/>
      <c r="L5" s="122" t="s">
        <v>35</v>
      </c>
      <c r="M5" s="121" t="s">
        <v>112</v>
      </c>
      <c r="N5" s="319"/>
      <c r="O5" s="320"/>
      <c r="P5" s="48"/>
      <c r="Q5" s="311"/>
      <c r="R5" s="311"/>
      <c r="S5" s="311"/>
      <c r="T5" s="49"/>
    </row>
    <row r="6" spans="1:33" ht="47.35" customHeight="1" x14ac:dyDescent="0.25">
      <c r="A6" s="153">
        <v>1</v>
      </c>
      <c r="B6" s="291"/>
      <c r="C6" s="292"/>
      <c r="D6" s="24"/>
      <c r="E6" s="25"/>
      <c r="F6" s="298"/>
      <c r="G6" s="299"/>
      <c r="H6" s="300"/>
      <c r="I6" s="301"/>
      <c r="J6" s="301"/>
      <c r="K6" s="299"/>
      <c r="L6" s="120"/>
      <c r="M6" s="102"/>
      <c r="N6" s="304"/>
      <c r="O6" s="305"/>
      <c r="P6" s="51"/>
      <c r="Q6" s="283"/>
      <c r="R6" s="283"/>
      <c r="S6" s="51"/>
      <c r="T6" s="52"/>
      <c r="V6" s="3" t="s">
        <v>37</v>
      </c>
      <c r="W6" s="53">
        <v>1829000</v>
      </c>
      <c r="X6" s="7"/>
    </row>
    <row r="7" spans="1:33" ht="47.35" customHeight="1" x14ac:dyDescent="0.25">
      <c r="A7" s="153">
        <f>A6+1</f>
        <v>2</v>
      </c>
      <c r="B7" s="291"/>
      <c r="C7" s="292"/>
      <c r="D7" s="24"/>
      <c r="E7" s="25"/>
      <c r="F7" s="298"/>
      <c r="G7" s="299"/>
      <c r="H7" s="300"/>
      <c r="I7" s="301"/>
      <c r="J7" s="301"/>
      <c r="K7" s="299"/>
      <c r="L7" s="120"/>
      <c r="M7" s="102"/>
      <c r="N7" s="304"/>
      <c r="O7" s="305"/>
      <c r="P7" s="51"/>
      <c r="Q7" s="283"/>
      <c r="R7" s="283"/>
      <c r="S7" s="51"/>
      <c r="T7" s="52"/>
      <c r="W7" s="53">
        <v>762000</v>
      </c>
      <c r="X7" s="7"/>
      <c r="Z7" s="7"/>
    </row>
    <row r="8" spans="1:33" ht="47.35" customHeight="1" x14ac:dyDescent="0.25">
      <c r="A8" s="153">
        <f>A7+1</f>
        <v>3</v>
      </c>
      <c r="B8" s="291"/>
      <c r="C8" s="292"/>
      <c r="D8" s="24"/>
      <c r="E8" s="25"/>
      <c r="F8" s="298"/>
      <c r="G8" s="299"/>
      <c r="H8" s="300"/>
      <c r="I8" s="301"/>
      <c r="J8" s="301"/>
      <c r="K8" s="299"/>
      <c r="L8" s="120"/>
      <c r="M8" s="102"/>
      <c r="N8" s="308"/>
      <c r="O8" s="309"/>
      <c r="P8" s="51"/>
      <c r="Q8" s="283"/>
      <c r="R8" s="283"/>
      <c r="S8" s="51"/>
      <c r="T8" s="52"/>
    </row>
    <row r="9" spans="1:33" ht="47.35" customHeight="1" x14ac:dyDescent="0.25">
      <c r="A9" s="153">
        <f>A8+1</f>
        <v>4</v>
      </c>
      <c r="B9" s="289"/>
      <c r="C9" s="290"/>
      <c r="D9" s="24"/>
      <c r="E9" s="25"/>
      <c r="F9" s="298"/>
      <c r="G9" s="299"/>
      <c r="H9" s="300"/>
      <c r="I9" s="301"/>
      <c r="J9" s="301"/>
      <c r="K9" s="299"/>
      <c r="L9" s="120"/>
      <c r="M9" s="102"/>
      <c r="N9" s="293"/>
      <c r="O9" s="294"/>
      <c r="P9" s="51"/>
      <c r="Q9" s="51"/>
      <c r="R9" s="51"/>
      <c r="S9" s="51"/>
      <c r="T9" s="52"/>
    </row>
    <row r="10" spans="1:33" ht="47.35" customHeight="1" x14ac:dyDescent="0.25">
      <c r="A10" s="153">
        <f t="shared" ref="A10:A12" si="0">A9+1</f>
        <v>5</v>
      </c>
      <c r="B10" s="289"/>
      <c r="C10" s="290"/>
      <c r="D10" s="24"/>
      <c r="E10" s="25"/>
      <c r="F10" s="298"/>
      <c r="G10" s="299"/>
      <c r="H10" s="300"/>
      <c r="I10" s="301"/>
      <c r="J10" s="301"/>
      <c r="K10" s="299"/>
      <c r="L10" s="151"/>
      <c r="M10" s="104"/>
      <c r="N10" s="293"/>
      <c r="O10" s="294"/>
      <c r="P10" s="51"/>
      <c r="Q10" s="51"/>
      <c r="R10" s="51"/>
      <c r="S10" s="51"/>
      <c r="T10" s="52"/>
    </row>
    <row r="11" spans="1:33" ht="47.35" customHeight="1" x14ac:dyDescent="0.25">
      <c r="A11" s="153">
        <f t="shared" si="0"/>
        <v>6</v>
      </c>
      <c r="B11" s="289"/>
      <c r="C11" s="290"/>
      <c r="D11" s="24"/>
      <c r="E11" s="25"/>
      <c r="F11" s="298"/>
      <c r="G11" s="299"/>
      <c r="H11" s="300"/>
      <c r="I11" s="301"/>
      <c r="J11" s="301"/>
      <c r="K11" s="299"/>
      <c r="L11" s="151"/>
      <c r="M11" s="104"/>
      <c r="N11" s="293"/>
      <c r="O11" s="294"/>
      <c r="P11" s="51"/>
      <c r="Q11" s="51"/>
      <c r="R11" s="51"/>
      <c r="S11" s="51"/>
      <c r="T11" s="52"/>
    </row>
    <row r="12" spans="1:33" ht="47.35" customHeight="1" thickBot="1" x14ac:dyDescent="0.3">
      <c r="A12" s="153">
        <f t="shared" si="0"/>
        <v>7</v>
      </c>
      <c r="B12" s="387"/>
      <c r="C12" s="388"/>
      <c r="D12" s="24"/>
      <c r="E12" s="25"/>
      <c r="F12" s="298"/>
      <c r="G12" s="299"/>
      <c r="H12" s="302"/>
      <c r="I12" s="303"/>
      <c r="J12" s="303"/>
      <c r="K12" s="285"/>
      <c r="L12" s="119"/>
      <c r="M12" s="104"/>
      <c r="N12" s="293"/>
      <c r="O12" s="294"/>
      <c r="P12" s="51"/>
      <c r="Q12" s="283"/>
      <c r="R12" s="283"/>
      <c r="S12" s="51"/>
      <c r="T12" s="52"/>
    </row>
    <row r="13" spans="1:33" ht="45" customHeight="1" thickBot="1" x14ac:dyDescent="0.3">
      <c r="A13" s="286" t="s">
        <v>10</v>
      </c>
      <c r="B13" s="287"/>
      <c r="C13" s="288"/>
      <c r="D13" s="295"/>
      <c r="E13" s="296"/>
      <c r="F13" s="296"/>
      <c r="G13" s="296"/>
      <c r="H13" s="296"/>
      <c r="I13" s="296"/>
      <c r="J13" s="296"/>
      <c r="K13" s="296"/>
      <c r="L13" s="296"/>
      <c r="M13" s="297"/>
      <c r="N13" s="306">
        <f>SUM(N6:O12)</f>
        <v>0</v>
      </c>
      <c r="O13" s="307"/>
      <c r="P13" s="51"/>
      <c r="Q13" s="283"/>
      <c r="R13" s="283"/>
      <c r="S13" s="51"/>
      <c r="T13" s="52"/>
    </row>
    <row r="14" spans="1:33" s="3" customFormat="1" ht="24.75" customHeight="1" x14ac:dyDescent="0.25">
      <c r="A14" s="2"/>
      <c r="B14" s="2"/>
      <c r="C14" s="2"/>
      <c r="D14" s="54"/>
      <c r="E14" s="2"/>
      <c r="F14" s="2"/>
      <c r="G14" s="2"/>
      <c r="H14" s="2"/>
      <c r="I14" s="2"/>
      <c r="J14" s="54"/>
      <c r="K14" s="2"/>
      <c r="L14" s="2"/>
      <c r="M14" s="2"/>
      <c r="N14" s="2"/>
      <c r="O14" s="2"/>
      <c r="P14" s="2"/>
      <c r="Q14" s="1" t="s">
        <v>116</v>
      </c>
      <c r="R14" s="2"/>
      <c r="S14" s="55"/>
      <c r="T14" s="2"/>
      <c r="U14" s="2"/>
    </row>
    <row r="15" spans="1:33" s="3" customFormat="1" ht="7.5" customHeight="1" thickBo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56"/>
      <c r="M15" s="56"/>
      <c r="N15" s="56"/>
      <c r="O15" s="56"/>
      <c r="P15" s="2"/>
      <c r="Q15" s="2"/>
      <c r="R15" s="2"/>
      <c r="S15" s="2"/>
      <c r="T15" s="2"/>
      <c r="U15" s="2"/>
    </row>
    <row r="16" spans="1:33" s="3" customFormat="1" ht="26.35" customHeight="1" thickBot="1" x14ac:dyDescent="0.35">
      <c r="A16" s="2"/>
      <c r="B16" s="2"/>
      <c r="C16" s="2"/>
      <c r="D16" s="2"/>
      <c r="E16" s="57"/>
      <c r="F16" s="312" t="s">
        <v>84</v>
      </c>
      <c r="G16" s="313"/>
      <c r="H16" s="313"/>
      <c r="I16" s="313"/>
      <c r="J16" s="325"/>
      <c r="L16" s="58" t="s">
        <v>11</v>
      </c>
      <c r="M16" s="59"/>
      <c r="N16" s="60"/>
      <c r="O16" s="142"/>
      <c r="P16" s="2"/>
      <c r="Q16" s="138" t="str">
        <f>IF(AND(Q17="○",Q18="○",Q19="○"),"1,829,000",IF(OR(Q17="○",Q18="○",Q19="○"),"762,000","0"))</f>
        <v>0</v>
      </c>
      <c r="U16" s="2"/>
    </row>
    <row r="17" spans="1:34" s="3" customFormat="1" ht="26.35" customHeight="1" x14ac:dyDescent="0.3">
      <c r="A17" s="2"/>
      <c r="B17" s="2"/>
      <c r="C17" s="2"/>
      <c r="D17" s="2"/>
      <c r="E17" s="57"/>
      <c r="F17" s="335" t="s">
        <v>85</v>
      </c>
      <c r="G17" s="336"/>
      <c r="H17" s="78"/>
      <c r="I17" s="61" t="s">
        <v>88</v>
      </c>
      <c r="J17" s="81"/>
      <c r="L17" s="62" t="s">
        <v>198</v>
      </c>
      <c r="M17" s="1"/>
      <c r="N17" s="137">
        <f>N13</f>
        <v>0</v>
      </c>
      <c r="O17" s="143" t="s">
        <v>4</v>
      </c>
      <c r="P17" s="16"/>
      <c r="Q17" s="91" t="str">
        <f>IF(J17&gt;"18:30"*1,"○","×")</f>
        <v>×</v>
      </c>
      <c r="R17" s="63"/>
      <c r="U17" s="2"/>
    </row>
    <row r="18" spans="1:34" s="3" customFormat="1" ht="26.35" customHeight="1" x14ac:dyDescent="0.3">
      <c r="A18" s="2"/>
      <c r="B18" s="2"/>
      <c r="C18" s="2"/>
      <c r="D18" s="2"/>
      <c r="E18" s="57"/>
      <c r="F18" s="337" t="s">
        <v>86</v>
      </c>
      <c r="G18" s="338"/>
      <c r="H18" s="79"/>
      <c r="I18" s="64" t="s">
        <v>88</v>
      </c>
      <c r="J18" s="82"/>
      <c r="L18" s="62" t="s">
        <v>120</v>
      </c>
      <c r="M18" s="1"/>
      <c r="N18" s="141"/>
      <c r="O18" s="143" t="s">
        <v>4</v>
      </c>
      <c r="P18" s="16"/>
      <c r="Q18" s="65" t="str">
        <f>IF(R18&gt;="8:00"*1,"○","×")</f>
        <v>×</v>
      </c>
      <c r="R18" s="66">
        <f>J18-H18</f>
        <v>0</v>
      </c>
      <c r="S18" s="2"/>
      <c r="T18" s="2"/>
      <c r="U18" s="2"/>
    </row>
    <row r="19" spans="1:34" s="3" customFormat="1" ht="26.35" customHeight="1" thickBot="1" x14ac:dyDescent="0.35">
      <c r="A19" s="2"/>
      <c r="B19" s="2"/>
      <c r="C19" s="2"/>
      <c r="D19" s="2"/>
      <c r="E19" s="57"/>
      <c r="F19" s="323" t="s">
        <v>87</v>
      </c>
      <c r="G19" s="324"/>
      <c r="H19" s="80"/>
      <c r="I19" s="67" t="s">
        <v>88</v>
      </c>
      <c r="J19" s="83"/>
      <c r="L19" s="68"/>
      <c r="M19" s="1"/>
      <c r="O19" s="157"/>
      <c r="Q19" s="69" t="str">
        <f>IF(R19&gt;="8:00"*1,"○","×")</f>
        <v>×</v>
      </c>
      <c r="R19" s="70">
        <f>J19-H19</f>
        <v>0</v>
      </c>
      <c r="S19" s="71"/>
      <c r="T19" s="8"/>
      <c r="U19" s="2"/>
    </row>
    <row r="20" spans="1:34" s="3" customFormat="1" ht="30" customHeight="1" thickBot="1" x14ac:dyDescent="0.4">
      <c r="A20" s="2"/>
      <c r="B20" s="9"/>
      <c r="C20" s="278"/>
      <c r="D20" s="278"/>
      <c r="E20" s="278"/>
      <c r="F20" s="118"/>
      <c r="G20" s="118"/>
      <c r="H20" s="118"/>
      <c r="I20" s="118"/>
      <c r="J20" s="43"/>
      <c r="K20" s="1"/>
      <c r="L20" s="72" t="s">
        <v>36</v>
      </c>
      <c r="M20" s="1"/>
      <c r="N20" s="105">
        <f>MIN(N17,N18)</f>
        <v>0</v>
      </c>
      <c r="O20" s="158" t="s">
        <v>78</v>
      </c>
      <c r="P20" s="20"/>
      <c r="Q20" s="16"/>
      <c r="R20" s="73"/>
      <c r="T20" s="8"/>
      <c r="U20" s="2"/>
      <c r="V20" s="74"/>
    </row>
    <row r="21" spans="1:34" s="3" customFormat="1" ht="7.9" customHeight="1" x14ac:dyDescent="0.25">
      <c r="A21" s="2"/>
      <c r="B21" s="9"/>
      <c r="C21" s="118"/>
      <c r="D21" s="118"/>
      <c r="E21" s="118"/>
      <c r="F21" s="118"/>
      <c r="G21" s="118"/>
      <c r="H21" s="118"/>
      <c r="I21" s="118"/>
      <c r="J21" s="1"/>
      <c r="K21" s="1"/>
      <c r="L21" s="75"/>
      <c r="M21" s="76"/>
      <c r="N21" s="77"/>
      <c r="O21" s="148"/>
      <c r="P21" s="16"/>
      <c r="Q21" s="16"/>
      <c r="R21" s="16"/>
      <c r="S21" s="8"/>
      <c r="T21" s="8"/>
      <c r="U21" s="2"/>
    </row>
    <row r="22" spans="1:34" s="3" customFormat="1" ht="26.35" customHeight="1" x14ac:dyDescent="0.25">
      <c r="A22" s="2"/>
      <c r="B22" s="9"/>
      <c r="C22" s="279"/>
      <c r="D22" s="279"/>
      <c r="E22" s="279"/>
      <c r="F22" s="14"/>
      <c r="G22" s="14"/>
      <c r="H22" s="14"/>
      <c r="I22" s="14"/>
      <c r="J22" s="18"/>
      <c r="K22" s="18"/>
      <c r="L22" s="18"/>
      <c r="M22" s="18"/>
      <c r="N22" s="2"/>
      <c r="O22" s="2"/>
      <c r="P22" s="16"/>
      <c r="Q22" s="136">
        <v>1829000</v>
      </c>
      <c r="R22" s="16"/>
      <c r="S22" s="16"/>
      <c r="T22" s="16"/>
      <c r="U22" s="2"/>
    </row>
    <row r="23" spans="1:34" s="3" customFormat="1" ht="26.35" customHeight="1" x14ac:dyDescent="0.3">
      <c r="A23" s="2"/>
      <c r="B23" s="9"/>
      <c r="C23" s="279"/>
      <c r="D23" s="279"/>
      <c r="E23" s="279"/>
      <c r="F23" s="14"/>
      <c r="G23" s="14"/>
      <c r="H23" s="14"/>
      <c r="I23" s="14"/>
      <c r="J23" s="1"/>
      <c r="K23" s="1"/>
      <c r="L23" s="1"/>
      <c r="M23" s="1"/>
      <c r="N23" s="2"/>
      <c r="O23" s="2"/>
      <c r="P23" s="16"/>
      <c r="Q23" s="136">
        <v>762000</v>
      </c>
      <c r="R23" s="16"/>
      <c r="S23" s="15"/>
      <c r="T23" s="8"/>
      <c r="U23" s="5"/>
    </row>
    <row r="24" spans="1:34" s="3" customFormat="1" ht="26.35" customHeight="1" x14ac:dyDescent="0.3">
      <c r="A24" s="2"/>
      <c r="B24" s="9"/>
      <c r="C24" s="280"/>
      <c r="D24" s="280"/>
      <c r="E24" s="280"/>
      <c r="J24" s="1"/>
      <c r="K24" s="1"/>
      <c r="L24" s="1"/>
      <c r="M24" s="1"/>
      <c r="N24" s="2"/>
      <c r="O24" s="2"/>
      <c r="P24" s="16"/>
      <c r="Q24" s="16"/>
      <c r="R24" s="16"/>
      <c r="S24" s="15"/>
      <c r="T24" s="8"/>
      <c r="U24" s="5"/>
    </row>
    <row r="25" spans="1:34" s="3" customFormat="1" ht="26.35" customHeight="1" x14ac:dyDescent="0.3">
      <c r="A25" s="2"/>
      <c r="B25" s="9"/>
      <c r="J25" s="1"/>
      <c r="K25" s="1"/>
      <c r="L25" s="1"/>
      <c r="M25" s="1"/>
      <c r="N25" s="2"/>
      <c r="O25" s="2"/>
      <c r="P25" s="281"/>
      <c r="Q25" s="282"/>
      <c r="R25" s="17"/>
      <c r="S25" s="15"/>
      <c r="T25" s="8"/>
      <c r="U25" s="5"/>
    </row>
    <row r="26" spans="1:34" s="3" customFormat="1" ht="9.75" customHeight="1" x14ac:dyDescent="0.3">
      <c r="A26" s="2"/>
      <c r="B26" s="9"/>
      <c r="J26" s="1"/>
      <c r="K26" s="1"/>
      <c r="L26" s="1"/>
      <c r="M26" s="1"/>
      <c r="N26" s="2"/>
      <c r="O26" s="2"/>
      <c r="P26" s="19"/>
      <c r="Q26" s="20"/>
      <c r="R26" s="17"/>
      <c r="S26" s="15"/>
      <c r="T26" s="8"/>
      <c r="U26" s="5"/>
    </row>
    <row r="27" spans="1:34" s="3" customFormat="1" ht="10.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AH27" s="2"/>
    </row>
    <row r="28" spans="1:34" s="3" customFormat="1" ht="25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AC28" s="10" t="s">
        <v>13</v>
      </c>
      <c r="AD28" s="10" t="s">
        <v>14</v>
      </c>
      <c r="AE28" s="10" t="s">
        <v>15</v>
      </c>
    </row>
    <row r="29" spans="1:34" s="3" customFormat="1" ht="30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AC29" s="10" t="s">
        <v>16</v>
      </c>
      <c r="AD29" s="11" t="s">
        <v>1</v>
      </c>
      <c r="AE29" s="12" t="s">
        <v>17</v>
      </c>
    </row>
    <row r="30" spans="1:34" s="3" customFormat="1" ht="30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AC30" s="10" t="s">
        <v>18</v>
      </c>
      <c r="AD30" s="11" t="s">
        <v>19</v>
      </c>
      <c r="AE30" s="12" t="s">
        <v>20</v>
      </c>
    </row>
    <row r="31" spans="1:34" s="3" customFormat="1" ht="49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AC31" s="10" t="s">
        <v>21</v>
      </c>
      <c r="AD31" s="11" t="s">
        <v>2</v>
      </c>
      <c r="AE31" s="12" t="s">
        <v>22</v>
      </c>
    </row>
    <row r="32" spans="1:34" s="3" customFormat="1" ht="30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AC32" s="10" t="s">
        <v>23</v>
      </c>
      <c r="AD32" s="13" t="s">
        <v>24</v>
      </c>
      <c r="AE32" s="10" t="s">
        <v>25</v>
      </c>
    </row>
    <row r="33" spans="1:31" s="3" customFormat="1" ht="25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AC33" s="4" t="s">
        <v>26</v>
      </c>
      <c r="AD33" s="6"/>
      <c r="AE33" s="6"/>
    </row>
  </sheetData>
  <sheetProtection algorithmName="SHA-512" hashValue="5D8LwGYlPcBlgOa76qNuRxtPOtImDPty2lGwkaRhs8dgUqBzw8ChSciuf7Fi9sAqdkRoQnBV0puVdrKIZo+30Q==" saltValue="uEVsi76SiQRPYNe5Fkj+dw==" spinCount="100000" sheet="1" formatCells="0"/>
  <mergeCells count="56">
    <mergeCell ref="B11:C11"/>
    <mergeCell ref="F10:G10"/>
    <mergeCell ref="F11:G11"/>
    <mergeCell ref="H10:K10"/>
    <mergeCell ref="H11:K11"/>
    <mergeCell ref="C2:E2"/>
    <mergeCell ref="A4:A5"/>
    <mergeCell ref="B4:C5"/>
    <mergeCell ref="D4:D5"/>
    <mergeCell ref="E4:E5"/>
    <mergeCell ref="B6:C6"/>
    <mergeCell ref="F6:G6"/>
    <mergeCell ref="H6:K6"/>
    <mergeCell ref="N6:O6"/>
    <mergeCell ref="Q6:R6"/>
    <mergeCell ref="N4:O5"/>
    <mergeCell ref="Q4:R5"/>
    <mergeCell ref="S4:S5"/>
    <mergeCell ref="F5:G5"/>
    <mergeCell ref="H5:K5"/>
    <mergeCell ref="F4:M4"/>
    <mergeCell ref="B8:C8"/>
    <mergeCell ref="F8:G8"/>
    <mergeCell ref="H8:K8"/>
    <mergeCell ref="N8:O8"/>
    <mergeCell ref="Q8:R8"/>
    <mergeCell ref="B7:C7"/>
    <mergeCell ref="F7:G7"/>
    <mergeCell ref="H7:K7"/>
    <mergeCell ref="N7:O7"/>
    <mergeCell ref="Q7:R7"/>
    <mergeCell ref="A13:C13"/>
    <mergeCell ref="D13:M13"/>
    <mergeCell ref="N13:O13"/>
    <mergeCell ref="Q13:R13"/>
    <mergeCell ref="B9:C9"/>
    <mergeCell ref="F9:G9"/>
    <mergeCell ref="H9:K9"/>
    <mergeCell ref="N9:O9"/>
    <mergeCell ref="N10:O10"/>
    <mergeCell ref="N11:O11"/>
    <mergeCell ref="B12:C12"/>
    <mergeCell ref="F12:G12"/>
    <mergeCell ref="H12:K12"/>
    <mergeCell ref="N12:O12"/>
    <mergeCell ref="Q12:R12"/>
    <mergeCell ref="B10:C10"/>
    <mergeCell ref="C23:E23"/>
    <mergeCell ref="C24:E24"/>
    <mergeCell ref="P25:Q25"/>
    <mergeCell ref="F16:J16"/>
    <mergeCell ref="F17:G17"/>
    <mergeCell ref="F18:G18"/>
    <mergeCell ref="F19:G19"/>
    <mergeCell ref="C20:E20"/>
    <mergeCell ref="C22:E22"/>
  </mergeCells>
  <phoneticPr fontId="4"/>
  <dataValidations count="2">
    <dataValidation type="list" allowBlank="1" showInputMessage="1" showErrorMessage="1" sqref="N18" xr:uid="{A8070A8F-66F3-45EF-B279-337444FE500D}">
      <formula1>$Q$22:$Q$23</formula1>
    </dataValidation>
    <dataValidation imeMode="disabled" allowBlank="1" showInputMessage="1" showErrorMessage="1" sqref="S19 Q6:R12" xr:uid="{06D28D2F-63E2-4DFB-94A3-AE8EB315B06C}"/>
  </dataValidations>
  <printOptions horizontalCentered="1"/>
  <pageMargins left="0.51181102362204722" right="0.31496062992125984" top="0.55118110236220474" bottom="0" header="0.31496062992125984" footer="0.31496062992125984"/>
  <pageSetup paperSize="9" scale="81" orientation="landscape" r:id="rId1"/>
  <headerFooter>
    <oddHeader>&amp;L&amp;9（様式6）</oddHeader>
  </headerFooter>
  <rowBreaks count="1" manualBreakCount="1">
    <brk id="29" max="16383" man="1"/>
  </rowBreaks>
  <ignoredErrors>
    <ignoredError sqref="A7:A12" unlockedFormula="1"/>
  </ignoredError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3AC72-520B-46B7-BE2B-DA0F6A0318F4}">
  <sheetPr>
    <tabColor rgb="FFD5F6F9"/>
    <pageSetUpPr fitToPage="1"/>
  </sheetPr>
  <dimension ref="A1:AB28"/>
  <sheetViews>
    <sheetView showZeros="0" view="pageBreakPreview" zoomScale="92" zoomScaleNormal="85" zoomScaleSheetLayoutView="92" workbookViewId="0">
      <selection activeCell="P6" sqref="P6"/>
    </sheetView>
  </sheetViews>
  <sheetFormatPr defaultColWidth="9" defaultRowHeight="25.5" customHeight="1" x14ac:dyDescent="0.25"/>
  <cols>
    <col min="1" max="1" width="4.86328125" style="2" customWidth="1"/>
    <col min="2" max="2" width="5.06640625" style="2" customWidth="1"/>
    <col min="3" max="3" width="12.3984375" style="2" customWidth="1"/>
    <col min="4" max="4" width="11.33203125" style="2" customWidth="1"/>
    <col min="5" max="5" width="6.86328125" style="2" customWidth="1"/>
    <col min="6" max="6" width="7.6640625" style="2" customWidth="1"/>
    <col min="7" max="7" width="15.59765625" style="2" customWidth="1"/>
    <col min="8" max="8" width="6" style="2" customWidth="1"/>
    <col min="9" max="9" width="18.1328125" style="2" customWidth="1"/>
    <col min="10" max="11" width="22.86328125" style="2" customWidth="1"/>
    <col min="12" max="14" width="14.6640625" style="2" customWidth="1"/>
    <col min="15" max="15" width="3.19921875" style="2" customWidth="1"/>
    <col min="16" max="16" width="9" style="2"/>
    <col min="17" max="17" width="7.3984375" style="3" customWidth="1"/>
    <col min="18" max="18" width="9.265625" style="3" customWidth="1"/>
    <col min="19" max="19" width="9.33203125" style="3" customWidth="1"/>
    <col min="20" max="20" width="7.3984375" style="3" customWidth="1"/>
    <col min="21" max="21" width="10.46484375" style="3" customWidth="1"/>
    <col min="22" max="23" width="7.3984375" style="3" customWidth="1"/>
    <col min="24" max="24" width="9.73046875" style="3" customWidth="1"/>
    <col min="25" max="25" width="43" style="3" customWidth="1"/>
    <col min="26" max="26" width="25.86328125" style="3" customWidth="1"/>
    <col min="27" max="27" width="7.3984375" style="3" customWidth="1"/>
    <col min="28" max="28" width="9" style="3"/>
    <col min="29" max="16384" width="9" style="2"/>
  </cols>
  <sheetData>
    <row r="1" spans="1:28" ht="25.5" customHeight="1" x14ac:dyDescent="0.25">
      <c r="A1" s="37" t="s">
        <v>32</v>
      </c>
      <c r="B1" s="38">
        <f>'支援員等賃金改善費加算（様式6）'!B1</f>
        <v>0</v>
      </c>
      <c r="C1" s="39" t="s">
        <v>194</v>
      </c>
    </row>
    <row r="2" spans="1:28" s="1" customFormat="1" ht="25.5" customHeight="1" x14ac:dyDescent="0.25">
      <c r="A2" s="40" t="s">
        <v>5</v>
      </c>
      <c r="B2" s="40"/>
      <c r="C2" s="310">
        <f>'実績報告書（様式5）'!C3</f>
        <v>0</v>
      </c>
      <c r="D2" s="310"/>
      <c r="E2" s="310"/>
      <c r="F2" s="310"/>
      <c r="G2" s="84" t="s">
        <v>6</v>
      </c>
      <c r="H2" s="85">
        <v>2</v>
      </c>
      <c r="I2" s="86"/>
      <c r="J2" s="87"/>
      <c r="O2" s="4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23.25" customHeight="1" thickBot="1" x14ac:dyDescent="0.3">
      <c r="D3" s="385"/>
      <c r="E3" s="385"/>
      <c r="F3" s="385"/>
      <c r="G3" s="385"/>
      <c r="H3" s="46"/>
      <c r="I3" s="46"/>
      <c r="L3" s="88"/>
      <c r="M3" s="88"/>
      <c r="N3" s="89" t="s">
        <v>7</v>
      </c>
      <c r="O3" s="49"/>
    </row>
    <row r="4" spans="1:28" ht="26.35" customHeight="1" x14ac:dyDescent="0.25">
      <c r="A4" s="326" t="s">
        <v>0</v>
      </c>
      <c r="B4" s="327" t="s">
        <v>8</v>
      </c>
      <c r="C4" s="328"/>
      <c r="D4" s="377" t="s">
        <v>30</v>
      </c>
      <c r="E4" s="379" t="s">
        <v>9</v>
      </c>
      <c r="F4" s="381" t="s">
        <v>191</v>
      </c>
      <c r="G4" s="382"/>
      <c r="H4" s="382"/>
      <c r="I4" s="382"/>
      <c r="J4" s="382"/>
      <c r="K4" s="383"/>
      <c r="L4" s="317" t="s">
        <v>79</v>
      </c>
      <c r="M4" s="375" t="s">
        <v>190</v>
      </c>
      <c r="N4" s="373" t="s">
        <v>80</v>
      </c>
      <c r="O4" s="49"/>
    </row>
    <row r="5" spans="1:28" ht="26.35" customHeight="1" x14ac:dyDescent="0.25">
      <c r="A5" s="326"/>
      <c r="B5" s="329"/>
      <c r="C5" s="330"/>
      <c r="D5" s="378"/>
      <c r="E5" s="330"/>
      <c r="F5" s="312" t="s">
        <v>33</v>
      </c>
      <c r="G5" s="380"/>
      <c r="H5" s="384" t="s">
        <v>34</v>
      </c>
      <c r="I5" s="380"/>
      <c r="J5" s="90" t="s">
        <v>35</v>
      </c>
      <c r="K5" s="97" t="s">
        <v>112</v>
      </c>
      <c r="L5" s="319"/>
      <c r="M5" s="376"/>
      <c r="N5" s="374"/>
      <c r="O5" s="49"/>
    </row>
    <row r="6" spans="1:28" ht="48.85" customHeight="1" x14ac:dyDescent="0.25">
      <c r="A6" s="50">
        <v>1</v>
      </c>
      <c r="B6" s="291"/>
      <c r="C6" s="292"/>
      <c r="D6" s="139"/>
      <c r="E6" s="22"/>
      <c r="F6" s="367"/>
      <c r="G6" s="368"/>
      <c r="H6" s="371"/>
      <c r="I6" s="368"/>
      <c r="J6" s="101"/>
      <c r="K6" s="102"/>
      <c r="L6" s="152" t="str">
        <f t="shared" ref="L6:L12" si="0">IFERROR(INT(VLOOKUP(D6,$R$6:$S$12,2,FALSE)*E6/12),"")</f>
        <v/>
      </c>
      <c r="M6" s="108">
        <v>0</v>
      </c>
      <c r="N6" s="123">
        <f t="shared" ref="N6:N12" si="1">MIN(L6,M6)</f>
        <v>0</v>
      </c>
      <c r="O6" s="52"/>
      <c r="R6" s="2" t="s">
        <v>27</v>
      </c>
      <c r="S6" s="53">
        <v>131000</v>
      </c>
      <c r="U6" s="53">
        <v>1829000</v>
      </c>
    </row>
    <row r="7" spans="1:28" ht="48.85" customHeight="1" x14ac:dyDescent="0.25">
      <c r="A7" s="96">
        <f>A6+1</f>
        <v>2</v>
      </c>
      <c r="B7" s="366"/>
      <c r="C7" s="366"/>
      <c r="D7" s="140"/>
      <c r="E7" s="23"/>
      <c r="F7" s="367"/>
      <c r="G7" s="368"/>
      <c r="H7" s="371"/>
      <c r="I7" s="368"/>
      <c r="J7" s="101"/>
      <c r="K7" s="102"/>
      <c r="L7" s="152" t="str">
        <f t="shared" si="0"/>
        <v/>
      </c>
      <c r="M7" s="108">
        <v>0</v>
      </c>
      <c r="N7" s="123">
        <f t="shared" si="1"/>
        <v>0</v>
      </c>
      <c r="O7" s="52"/>
      <c r="R7" s="3" t="s">
        <v>28</v>
      </c>
      <c r="S7" s="53">
        <v>263000</v>
      </c>
      <c r="U7" s="53">
        <v>762000</v>
      </c>
    </row>
    <row r="8" spans="1:28" ht="48.85" customHeight="1" x14ac:dyDescent="0.25">
      <c r="A8" s="91">
        <f t="shared" ref="A8:A9" si="2">A7+1</f>
        <v>3</v>
      </c>
      <c r="B8" s="366"/>
      <c r="C8" s="366"/>
      <c r="D8" s="140"/>
      <c r="E8" s="23"/>
      <c r="F8" s="367"/>
      <c r="G8" s="368"/>
      <c r="H8" s="371"/>
      <c r="I8" s="368"/>
      <c r="J8" s="101"/>
      <c r="K8" s="102"/>
      <c r="L8" s="152" t="str">
        <f t="shared" si="0"/>
        <v/>
      </c>
      <c r="M8" s="108">
        <v>0</v>
      </c>
      <c r="N8" s="123">
        <f t="shared" si="1"/>
        <v>0</v>
      </c>
      <c r="O8" s="52"/>
      <c r="R8" s="3" t="s">
        <v>29</v>
      </c>
      <c r="S8" s="53">
        <v>394000</v>
      </c>
      <c r="U8" s="53">
        <v>919000</v>
      </c>
    </row>
    <row r="9" spans="1:28" ht="48.85" customHeight="1" x14ac:dyDescent="0.25">
      <c r="A9" s="91">
        <f t="shared" si="2"/>
        <v>4</v>
      </c>
      <c r="B9" s="366"/>
      <c r="C9" s="366"/>
      <c r="D9" s="140"/>
      <c r="E9" s="23"/>
      <c r="F9" s="367"/>
      <c r="G9" s="368"/>
      <c r="H9" s="371"/>
      <c r="I9" s="368"/>
      <c r="J9" s="101"/>
      <c r="K9" s="102"/>
      <c r="L9" s="152" t="str">
        <f t="shared" si="0"/>
        <v/>
      </c>
      <c r="M9" s="108">
        <v>0</v>
      </c>
      <c r="N9" s="123">
        <f t="shared" si="1"/>
        <v>0</v>
      </c>
      <c r="O9" s="52"/>
      <c r="R9" s="3" t="s">
        <v>23</v>
      </c>
    </row>
    <row r="10" spans="1:28" ht="48.85" customHeight="1" x14ac:dyDescent="0.25">
      <c r="A10" s="92">
        <v>5</v>
      </c>
      <c r="B10" s="289"/>
      <c r="C10" s="290"/>
      <c r="D10" s="139"/>
      <c r="E10" s="22"/>
      <c r="F10" s="367"/>
      <c r="G10" s="368"/>
      <c r="H10" s="371"/>
      <c r="I10" s="368"/>
      <c r="J10" s="159"/>
      <c r="K10" s="104"/>
      <c r="L10" s="152" t="str">
        <f t="shared" si="0"/>
        <v/>
      </c>
      <c r="M10" s="108">
        <v>0</v>
      </c>
      <c r="N10" s="123">
        <f t="shared" si="1"/>
        <v>0</v>
      </c>
      <c r="O10" s="52"/>
    </row>
    <row r="11" spans="1:28" ht="48.85" customHeight="1" x14ac:dyDescent="0.25">
      <c r="A11" s="50">
        <v>6</v>
      </c>
      <c r="B11" s="289"/>
      <c r="C11" s="290"/>
      <c r="D11" s="139"/>
      <c r="E11" s="22"/>
      <c r="F11" s="367"/>
      <c r="G11" s="368"/>
      <c r="H11" s="371"/>
      <c r="I11" s="368"/>
      <c r="J11" s="159"/>
      <c r="K11" s="104"/>
      <c r="L11" s="152" t="str">
        <f t="shared" si="0"/>
        <v/>
      </c>
      <c r="M11" s="108">
        <v>0</v>
      </c>
      <c r="N11" s="123">
        <f t="shared" si="1"/>
        <v>0</v>
      </c>
      <c r="O11" s="52"/>
    </row>
    <row r="12" spans="1:28" ht="48.85" customHeight="1" thickBot="1" x14ac:dyDescent="0.3">
      <c r="A12" s="160">
        <v>7</v>
      </c>
      <c r="B12" s="291"/>
      <c r="C12" s="292"/>
      <c r="D12" s="139"/>
      <c r="E12" s="22"/>
      <c r="F12" s="369"/>
      <c r="G12" s="370"/>
      <c r="H12" s="372"/>
      <c r="I12" s="370"/>
      <c r="J12" s="103"/>
      <c r="K12" s="104"/>
      <c r="L12" s="152" t="str">
        <f t="shared" si="0"/>
        <v/>
      </c>
      <c r="M12" s="108">
        <v>0</v>
      </c>
      <c r="N12" s="123">
        <f t="shared" si="1"/>
        <v>0</v>
      </c>
      <c r="O12" s="52"/>
    </row>
    <row r="13" spans="1:28" ht="48.85" customHeight="1" thickBot="1" x14ac:dyDescent="0.3">
      <c r="A13" s="286" t="s">
        <v>10</v>
      </c>
      <c r="B13" s="287"/>
      <c r="C13" s="288"/>
      <c r="D13" s="295"/>
      <c r="E13" s="296"/>
      <c r="F13" s="296"/>
      <c r="G13" s="296"/>
      <c r="H13" s="296"/>
      <c r="I13" s="296"/>
      <c r="J13" s="296"/>
      <c r="K13" s="297"/>
      <c r="L13" s="125">
        <f>SUM(L6:L12)</f>
        <v>0</v>
      </c>
      <c r="M13" s="109">
        <f>SUM(M6:M12)</f>
        <v>0</v>
      </c>
      <c r="N13" s="126">
        <f>SUM(N6:N12)</f>
        <v>0</v>
      </c>
      <c r="O13" s="52"/>
    </row>
    <row r="14" spans="1:28" s="3" customFormat="1" ht="31.9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56"/>
      <c r="L14" s="56"/>
      <c r="M14" s="56"/>
      <c r="N14" s="56"/>
      <c r="O14" s="2"/>
      <c r="P14" s="2"/>
    </row>
    <row r="15" spans="1:28" s="3" customFormat="1" ht="10.1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112"/>
      <c r="K15" s="60"/>
      <c r="L15" s="60"/>
      <c r="M15" s="60"/>
      <c r="N15" s="142"/>
      <c r="O15" s="2"/>
      <c r="P15" s="2"/>
    </row>
    <row r="16" spans="1:28" s="3" customFormat="1" ht="26.35" customHeight="1" x14ac:dyDescent="0.25">
      <c r="A16" s="2"/>
      <c r="B16" s="9"/>
      <c r="C16" s="279"/>
      <c r="D16" s="279"/>
      <c r="E16" s="279"/>
      <c r="F16" s="279"/>
      <c r="G16" s="279"/>
      <c r="H16" s="14"/>
      <c r="I16" s="14"/>
      <c r="J16" s="72" t="s">
        <v>12</v>
      </c>
      <c r="K16" s="18"/>
      <c r="L16" s="2"/>
      <c r="M16" s="16"/>
      <c r="N16" s="143"/>
      <c r="O16" s="16"/>
      <c r="P16" s="2"/>
    </row>
    <row r="17" spans="1:26" s="3" customFormat="1" ht="26.35" customHeight="1" x14ac:dyDescent="0.3">
      <c r="A17" s="2"/>
      <c r="B17" s="9"/>
      <c r="C17" s="279"/>
      <c r="D17" s="279"/>
      <c r="E17" s="279"/>
      <c r="F17" s="279"/>
      <c r="G17" s="279"/>
      <c r="H17" s="14"/>
      <c r="I17" s="14"/>
      <c r="J17" s="62" t="s">
        <v>81</v>
      </c>
      <c r="K17" s="1"/>
      <c r="L17" s="2"/>
      <c r="M17" s="106">
        <f>MIN(L13,U8)</f>
        <v>0</v>
      </c>
      <c r="N17" s="145" t="s">
        <v>4</v>
      </c>
      <c r="P17" s="5"/>
    </row>
    <row r="18" spans="1:26" s="3" customFormat="1" ht="26.35" customHeight="1" x14ac:dyDescent="0.3">
      <c r="A18" s="2"/>
      <c r="B18" s="9"/>
      <c r="C18" s="280"/>
      <c r="D18" s="280"/>
      <c r="E18" s="280"/>
      <c r="F18" s="280"/>
      <c r="G18" s="280"/>
      <c r="J18" s="62" t="s">
        <v>82</v>
      </c>
      <c r="K18" s="1"/>
      <c r="L18" s="2"/>
      <c r="M18" s="107">
        <f>N13</f>
        <v>0</v>
      </c>
      <c r="N18" s="145" t="s">
        <v>4</v>
      </c>
      <c r="P18" s="5"/>
    </row>
    <row r="19" spans="1:26" s="3" customFormat="1" ht="18" customHeight="1" thickBot="1" x14ac:dyDescent="0.35">
      <c r="A19" s="2"/>
      <c r="B19" s="9"/>
      <c r="J19" s="110"/>
      <c r="K19" s="1"/>
      <c r="L19" s="2"/>
      <c r="M19" s="94"/>
      <c r="N19" s="146"/>
      <c r="O19" s="8"/>
      <c r="P19" s="5"/>
    </row>
    <row r="20" spans="1:26" s="3" customFormat="1" ht="26.35" customHeight="1" thickBot="1" x14ac:dyDescent="0.4">
      <c r="A20" s="2"/>
      <c r="B20" s="9"/>
      <c r="J20" s="72" t="s">
        <v>38</v>
      </c>
      <c r="K20" s="1"/>
      <c r="L20" s="2"/>
      <c r="M20" s="105">
        <f>MIN(M17,M18)</f>
        <v>0</v>
      </c>
      <c r="N20" s="147" t="s">
        <v>83</v>
      </c>
      <c r="O20" s="8"/>
      <c r="P20" s="5"/>
    </row>
    <row r="21" spans="1:26" s="3" customFormat="1" ht="10.9" customHeight="1" x14ac:dyDescent="0.25">
      <c r="A21" s="2"/>
      <c r="B21" s="9"/>
      <c r="J21" s="111"/>
      <c r="K21" s="76"/>
      <c r="L21" s="56"/>
      <c r="M21" s="95"/>
      <c r="N21" s="148"/>
      <c r="O21" s="8"/>
      <c r="P21" s="5"/>
    </row>
    <row r="22" spans="1:26" ht="17.649999999999999" customHeight="1" x14ac:dyDescent="0.25"/>
    <row r="23" spans="1:26" s="3" customFormat="1" ht="25.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X23" s="10" t="s">
        <v>13</v>
      </c>
      <c r="Y23" s="10" t="s">
        <v>14</v>
      </c>
      <c r="Z23" s="10" t="s">
        <v>15</v>
      </c>
    </row>
    <row r="24" spans="1:26" s="3" customFormat="1" ht="30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X24" s="10" t="s">
        <v>16</v>
      </c>
      <c r="Y24" s="11" t="s">
        <v>1</v>
      </c>
      <c r="Z24" s="12" t="s">
        <v>17</v>
      </c>
    </row>
    <row r="25" spans="1:26" s="3" customFormat="1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X25" s="10" t="s">
        <v>18</v>
      </c>
      <c r="Y25" s="11" t="s">
        <v>19</v>
      </c>
      <c r="Z25" s="12" t="s">
        <v>20</v>
      </c>
    </row>
    <row r="26" spans="1:26" s="3" customFormat="1" ht="49.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X26" s="10" t="s">
        <v>21</v>
      </c>
      <c r="Y26" s="11" t="s">
        <v>2</v>
      </c>
      <c r="Z26" s="12" t="s">
        <v>22</v>
      </c>
    </row>
    <row r="27" spans="1:26" s="3" customFormat="1" ht="30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X27" s="10" t="s">
        <v>23</v>
      </c>
      <c r="Y27" s="13" t="s">
        <v>24</v>
      </c>
      <c r="Z27" s="10" t="s">
        <v>25</v>
      </c>
    </row>
    <row r="28" spans="1:26" s="3" customFormat="1" ht="25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X28" s="156" t="s">
        <v>117</v>
      </c>
      <c r="Y28" s="6"/>
      <c r="Z28" s="6"/>
    </row>
  </sheetData>
  <sheetProtection algorithmName="SHA-512" hashValue="QDFBgLFEIqMheiIZuzqqjBPvw4b/bz6m72r/obTXGSikbC30+QUUSRK+eVs46VDtOodaAskvSNoXIns5XXmBkw==" saltValue="OLPmJ+L8cT5nHMhHnIFOTA==" spinCount="100000" sheet="1" formatCells="0"/>
  <mergeCells count="38">
    <mergeCell ref="C18:G18"/>
    <mergeCell ref="A13:C13"/>
    <mergeCell ref="D13:K13"/>
    <mergeCell ref="C16:G16"/>
    <mergeCell ref="C17:G17"/>
    <mergeCell ref="B12:C12"/>
    <mergeCell ref="F12:G12"/>
    <mergeCell ref="H12:I12"/>
    <mergeCell ref="B9:C9"/>
    <mergeCell ref="F9:G9"/>
    <mergeCell ref="H9:I9"/>
    <mergeCell ref="B10:C10"/>
    <mergeCell ref="B11:C11"/>
    <mergeCell ref="F10:G10"/>
    <mergeCell ref="F11:G11"/>
    <mergeCell ref="H10:I10"/>
    <mergeCell ref="H11:I11"/>
    <mergeCell ref="N4:N5"/>
    <mergeCell ref="F5:G5"/>
    <mergeCell ref="H5:I5"/>
    <mergeCell ref="B8:C8"/>
    <mergeCell ref="F8:G8"/>
    <mergeCell ref="H8:I8"/>
    <mergeCell ref="B7:C7"/>
    <mergeCell ref="F7:G7"/>
    <mergeCell ref="H7:I7"/>
    <mergeCell ref="B6:C6"/>
    <mergeCell ref="F6:G6"/>
    <mergeCell ref="H6:I6"/>
    <mergeCell ref="L4:L5"/>
    <mergeCell ref="M4:M5"/>
    <mergeCell ref="C2:F2"/>
    <mergeCell ref="D3:G3"/>
    <mergeCell ref="A4:A5"/>
    <mergeCell ref="B4:C5"/>
    <mergeCell ref="D4:D5"/>
    <mergeCell ref="E4:E5"/>
    <mergeCell ref="F4:K4"/>
  </mergeCells>
  <phoneticPr fontId="4"/>
  <dataValidations count="2">
    <dataValidation type="list" errorStyle="warning" allowBlank="1" showInputMessage="1" showErrorMessage="1" errorTitle="注意" error="選択肢があるセルに入力しようとしています。" sqref="D6:D12" xr:uid="{0D9F39B7-C5D8-45AA-AAC4-92C37430950B}">
      <formula1>$R$6:$R$9</formula1>
    </dataValidation>
    <dataValidation imeMode="disabled" allowBlank="1" showInputMessage="1" showErrorMessage="1" sqref="E6:F12 B1 I2 M6:M12" xr:uid="{2C8D6D32-EF1B-4133-9141-D5FECA250C62}"/>
  </dataValidations>
  <printOptions horizontalCentered="1"/>
  <pageMargins left="0.51181102362204722" right="0.31496062992125984" top="0.55118110236220474" bottom="0" header="0.31496062992125984" footer="0.31496062992125984"/>
  <pageSetup paperSize="9" scale="79" orientation="landscape" r:id="rId1"/>
  <headerFooter>
    <oddHeader>&amp;L&amp;9（様式7）</oddHead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クラブ名</vt:lpstr>
      <vt:lpstr>実績報告書（様式5）</vt:lpstr>
      <vt:lpstr>実績報告書（様式5）記載例</vt:lpstr>
      <vt:lpstr>支援員等賃金改善費加算（様式6）</vt:lpstr>
      <vt:lpstr>支援員等賃金改善費加算（様式6）記載例</vt:lpstr>
      <vt:lpstr>キャリアアップ賃金改善費加算（様式7）</vt:lpstr>
      <vt:lpstr>キャリアアップ賃金改善費加算（様式7）記載例</vt:lpstr>
      <vt:lpstr>支援員等賃金改善費加算（様式6）支援の単位２</vt:lpstr>
      <vt:lpstr>キャリアアップ賃金改善費加算（様式7）支援の単位２</vt:lpstr>
      <vt:lpstr>支援員等賃金改善費加算（様式7）支援の単位３</vt:lpstr>
      <vt:lpstr>キャリアアップ賃金改善費加算（様式3）支援の単位３</vt:lpstr>
      <vt:lpstr>'キャリアアップ賃金改善費加算（様式3）支援の単位３'!Print_Area</vt:lpstr>
      <vt:lpstr>'キャリアアップ賃金改善費加算（様式7）'!Print_Area</vt:lpstr>
      <vt:lpstr>'キャリアアップ賃金改善費加算（様式7）記載例'!Print_Area</vt:lpstr>
      <vt:lpstr>'キャリアアップ賃金改善費加算（様式7）支援の単位２'!Print_Area</vt:lpstr>
      <vt:lpstr>'支援員等賃金改善費加算（様式6）'!Print_Area</vt:lpstr>
      <vt:lpstr>'支援員等賃金改善費加算（様式6）記載例'!Print_Area</vt:lpstr>
      <vt:lpstr>'支援員等賃金改善費加算（様式6）支援の単位２'!Print_Area</vt:lpstr>
      <vt:lpstr>'支援員等賃金改善費加算（様式7）支援の単位３'!Print_Area</vt:lpstr>
      <vt:lpstr>'実績報告書（様式5）'!Print_Area</vt:lpstr>
      <vt:lpstr>'実績報告書（様式5）記載例'!Print_Area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2026-02-13T01:13:50Z</dcterms:modified>
</cp:coreProperties>
</file>